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30(毎週入力）\"/>
    </mc:Choice>
  </mc:AlternateContent>
  <bookViews>
    <workbookView xWindow="-135" yWindow="195" windowWidth="9255" windowHeight="7470" activeTab="1"/>
  </bookViews>
  <sheets>
    <sheet name="Ｈ30（参照集計）" sheetId="1" r:id="rId1"/>
    <sheet name="Ｈ３０(月別・個人)" sheetId="3" r:id="rId2"/>
    <sheet name="Ｈ30(月別・専有)" sheetId="2" r:id="rId3"/>
    <sheet name="Sheet1" sheetId="4" r:id="rId4"/>
  </sheets>
  <definedNames>
    <definedName name="_xlnm.Print_Area" localSheetId="1">'Ｈ３０(月別・個人)'!$B$1:$X$335</definedName>
    <definedName name="_xlnm.Print_Area" localSheetId="2">'Ｈ30(月別・専有)'!$A$1:$AM$604</definedName>
  </definedNames>
  <calcPr calcId="152511"/>
</workbook>
</file>

<file path=xl/calcChain.xml><?xml version="1.0" encoding="utf-8"?>
<calcChain xmlns="http://schemas.openxmlformats.org/spreadsheetml/2006/main">
  <c r="AL596" i="2" l="1"/>
  <c r="AK596" i="2"/>
  <c r="AJ596" i="2"/>
  <c r="AI596" i="2"/>
  <c r="AM596" i="2" s="1"/>
  <c r="AH596" i="2"/>
  <c r="AC596" i="2"/>
  <c r="W596" i="2"/>
  <c r="AL595" i="2"/>
  <c r="AK595" i="2"/>
  <c r="AJ595" i="2"/>
  <c r="AI595" i="2"/>
  <c r="AM595" i="2" s="1"/>
  <c r="AH595" i="2"/>
  <c r="AC595" i="2"/>
  <c r="W595" i="2"/>
  <c r="AL597" i="2"/>
  <c r="AK597" i="2"/>
  <c r="AJ597" i="2"/>
  <c r="AI597" i="2"/>
  <c r="AH597" i="2"/>
  <c r="AC597" i="2"/>
  <c r="W597" i="2"/>
  <c r="W594" i="2"/>
  <c r="W593" i="2"/>
  <c r="AL594" i="2"/>
  <c r="AL593" i="2"/>
  <c r="AK594" i="2"/>
  <c r="AK593" i="2"/>
  <c r="AJ594" i="2"/>
  <c r="AJ593" i="2"/>
  <c r="AI594" i="2"/>
  <c r="AI593" i="2"/>
  <c r="AL592" i="2"/>
  <c r="AK592" i="2"/>
  <c r="AJ592" i="2"/>
  <c r="AI592" i="2"/>
  <c r="AM592" i="2" s="1"/>
  <c r="AH594" i="2"/>
  <c r="AH593" i="2"/>
  <c r="AH592" i="2"/>
  <c r="AC594" i="2"/>
  <c r="AC593" i="2"/>
  <c r="AM597" i="2" l="1"/>
  <c r="AM593" i="2"/>
  <c r="AM594" i="2"/>
  <c r="AL598" i="2" l="1"/>
  <c r="AG598" i="2"/>
  <c r="AF598" i="2"/>
  <c r="AE598" i="2"/>
  <c r="AD598" i="2"/>
  <c r="AB598" i="2"/>
  <c r="AA598" i="2"/>
  <c r="AK598" i="2" s="1"/>
  <c r="Z598" i="2"/>
  <c r="AJ598" i="2" s="1"/>
  <c r="Y598" i="2"/>
  <c r="AI598" i="2" s="1"/>
  <c r="V598" i="2"/>
  <c r="D598" i="2"/>
  <c r="C598" i="2"/>
  <c r="AC592" i="2"/>
  <c r="W592" i="2"/>
  <c r="AL591" i="2"/>
  <c r="AM591" i="2" s="1"/>
  <c r="AK591" i="2"/>
  <c r="AJ591" i="2"/>
  <c r="AI591" i="2"/>
  <c r="AH591" i="2"/>
  <c r="AC591" i="2"/>
  <c r="W591" i="2"/>
  <c r="AL590" i="2"/>
  <c r="AK590" i="2"/>
  <c r="AJ590" i="2"/>
  <c r="AI590" i="2"/>
  <c r="AH590" i="2"/>
  <c r="AC590" i="2"/>
  <c r="W590" i="2"/>
  <c r="AL589" i="2"/>
  <c r="AK589" i="2"/>
  <c r="AJ589" i="2"/>
  <c r="AI589" i="2"/>
  <c r="AM589" i="2" s="1"/>
  <c r="AH589" i="2"/>
  <c r="AC589" i="2"/>
  <c r="W589" i="2"/>
  <c r="AL588" i="2"/>
  <c r="AK588" i="2"/>
  <c r="AJ588" i="2"/>
  <c r="AI588" i="2"/>
  <c r="AM588" i="2" s="1"/>
  <c r="AH588" i="2"/>
  <c r="AC588" i="2"/>
  <c r="W588" i="2"/>
  <c r="AM587" i="2"/>
  <c r="AL587" i="2"/>
  <c r="AK587" i="2"/>
  <c r="AJ587" i="2"/>
  <c r="AI587" i="2"/>
  <c r="AH587" i="2"/>
  <c r="AC587" i="2"/>
  <c r="W587" i="2"/>
  <c r="AL586" i="2"/>
  <c r="AK586" i="2"/>
  <c r="AJ586" i="2"/>
  <c r="AI586" i="2"/>
  <c r="AM586" i="2" s="1"/>
  <c r="AH586" i="2"/>
  <c r="AC586" i="2"/>
  <c r="W586" i="2"/>
  <c r="AL585" i="2"/>
  <c r="AK585" i="2"/>
  <c r="AJ585" i="2"/>
  <c r="AI585" i="2"/>
  <c r="AH585" i="2"/>
  <c r="AC585" i="2"/>
  <c r="W585" i="2"/>
  <c r="AM584" i="2"/>
  <c r="AL584" i="2"/>
  <c r="AK584" i="2"/>
  <c r="AJ584" i="2"/>
  <c r="AI584" i="2"/>
  <c r="AH584" i="2"/>
  <c r="AC584" i="2"/>
  <c r="W584" i="2"/>
  <c r="AL583" i="2"/>
  <c r="AK583" i="2"/>
  <c r="AJ583" i="2"/>
  <c r="AI583" i="2"/>
  <c r="AM583" i="2" s="1"/>
  <c r="AH583" i="2"/>
  <c r="AC583" i="2"/>
  <c r="W583" i="2"/>
  <c r="AL582" i="2"/>
  <c r="AK582" i="2"/>
  <c r="AJ582" i="2"/>
  <c r="AI582" i="2"/>
  <c r="AH582" i="2"/>
  <c r="AC582" i="2"/>
  <c r="W582" i="2"/>
  <c r="AL581" i="2"/>
  <c r="AK581" i="2"/>
  <c r="AJ581" i="2"/>
  <c r="AI581" i="2"/>
  <c r="AH581" i="2"/>
  <c r="AC581" i="2"/>
  <c r="W581" i="2"/>
  <c r="AL580" i="2"/>
  <c r="AK580" i="2"/>
  <c r="AJ580" i="2"/>
  <c r="AI580" i="2"/>
  <c r="AH580" i="2"/>
  <c r="AC580" i="2"/>
  <c r="W580" i="2"/>
  <c r="AL579" i="2"/>
  <c r="AK579" i="2"/>
  <c r="AJ579" i="2"/>
  <c r="AI579" i="2"/>
  <c r="AH579" i="2"/>
  <c r="AC579" i="2"/>
  <c r="W579" i="2"/>
  <c r="AL578" i="2"/>
  <c r="AK578" i="2"/>
  <c r="AJ578" i="2"/>
  <c r="AI578" i="2"/>
  <c r="AH578" i="2"/>
  <c r="AC578" i="2"/>
  <c r="W578" i="2"/>
  <c r="AL577" i="2"/>
  <c r="AK577" i="2"/>
  <c r="AJ577" i="2"/>
  <c r="AI577" i="2"/>
  <c r="AH577" i="2"/>
  <c r="AC577" i="2"/>
  <c r="W577" i="2"/>
  <c r="AL576" i="2"/>
  <c r="AK576" i="2"/>
  <c r="AJ576" i="2"/>
  <c r="AI576" i="2"/>
  <c r="AH576" i="2"/>
  <c r="AC576" i="2"/>
  <c r="W576" i="2"/>
  <c r="AL575" i="2"/>
  <c r="AK575" i="2"/>
  <c r="AJ575" i="2"/>
  <c r="AI575" i="2"/>
  <c r="AH575" i="2"/>
  <c r="AC575" i="2"/>
  <c r="W575" i="2"/>
  <c r="AL574" i="2"/>
  <c r="AK574" i="2"/>
  <c r="AJ574" i="2"/>
  <c r="AI574" i="2"/>
  <c r="AH574" i="2"/>
  <c r="AC574" i="2"/>
  <c r="W574" i="2"/>
  <c r="AL573" i="2"/>
  <c r="AK573" i="2"/>
  <c r="AJ573" i="2"/>
  <c r="AI573" i="2"/>
  <c r="AH573" i="2"/>
  <c r="AC573" i="2"/>
  <c r="W573" i="2"/>
  <c r="AL572" i="2"/>
  <c r="AK572" i="2"/>
  <c r="AJ572" i="2"/>
  <c r="AI572" i="2"/>
  <c r="AH572" i="2"/>
  <c r="AC572" i="2"/>
  <c r="W572" i="2"/>
  <c r="AL571" i="2"/>
  <c r="AK571" i="2"/>
  <c r="AJ571" i="2"/>
  <c r="AI571" i="2"/>
  <c r="AH571" i="2"/>
  <c r="AC571" i="2"/>
  <c r="W571" i="2"/>
  <c r="AL570" i="2"/>
  <c r="AK570" i="2"/>
  <c r="AJ570" i="2"/>
  <c r="AI570" i="2"/>
  <c r="AH570" i="2"/>
  <c r="AC570" i="2"/>
  <c r="W570" i="2"/>
  <c r="AL569" i="2"/>
  <c r="AK569" i="2"/>
  <c r="AJ569" i="2"/>
  <c r="AI569" i="2"/>
  <c r="AH569" i="2"/>
  <c r="AC569" i="2"/>
  <c r="W569" i="2"/>
  <c r="AL568" i="2"/>
  <c r="AK568" i="2"/>
  <c r="AJ568" i="2"/>
  <c r="AI568" i="2"/>
  <c r="AH568" i="2"/>
  <c r="AC568" i="2"/>
  <c r="W568" i="2"/>
  <c r="AL567" i="2"/>
  <c r="AK567" i="2"/>
  <c r="AJ567" i="2"/>
  <c r="AI567" i="2"/>
  <c r="AH567" i="2"/>
  <c r="AC567" i="2"/>
  <c r="W567" i="2"/>
  <c r="AL566" i="2"/>
  <c r="AK566" i="2"/>
  <c r="AJ566" i="2"/>
  <c r="AI566" i="2"/>
  <c r="AH566" i="2"/>
  <c r="AC566" i="2"/>
  <c r="W566" i="2"/>
  <c r="AL565" i="2"/>
  <c r="AK565" i="2"/>
  <c r="AJ565" i="2"/>
  <c r="AI565" i="2"/>
  <c r="AH565" i="2"/>
  <c r="AC565" i="2"/>
  <c r="W565" i="2"/>
  <c r="AL564" i="2"/>
  <c r="AK564" i="2"/>
  <c r="AJ564" i="2"/>
  <c r="AI564" i="2"/>
  <c r="AH564" i="2"/>
  <c r="AC564" i="2"/>
  <c r="W564" i="2"/>
  <c r="AL563" i="2"/>
  <c r="AK563" i="2"/>
  <c r="AJ563" i="2"/>
  <c r="AI563" i="2"/>
  <c r="AH563" i="2"/>
  <c r="AC563" i="2"/>
  <c r="W563" i="2"/>
  <c r="AL562" i="2"/>
  <c r="AK562" i="2"/>
  <c r="AJ562" i="2"/>
  <c r="AI562" i="2"/>
  <c r="AH562" i="2"/>
  <c r="AC562" i="2"/>
  <c r="W562" i="2"/>
  <c r="AL561" i="2"/>
  <c r="AK561" i="2"/>
  <c r="AJ561" i="2"/>
  <c r="AI561" i="2"/>
  <c r="AH561" i="2"/>
  <c r="AC561" i="2"/>
  <c r="W561" i="2"/>
  <c r="AL560" i="2"/>
  <c r="AK560" i="2"/>
  <c r="AJ560" i="2"/>
  <c r="AI560" i="2"/>
  <c r="AH560" i="2"/>
  <c r="AC560" i="2"/>
  <c r="AL559" i="2"/>
  <c r="AK559" i="2"/>
  <c r="AJ559" i="2"/>
  <c r="AI559" i="2"/>
  <c r="AH559" i="2"/>
  <c r="AC559" i="2"/>
  <c r="W559" i="2"/>
  <c r="AL558" i="2"/>
  <c r="AK558" i="2"/>
  <c r="AJ558" i="2"/>
  <c r="AI558" i="2"/>
  <c r="AH558" i="2"/>
  <c r="AC558" i="2"/>
  <c r="W558" i="2"/>
  <c r="AL557" i="2"/>
  <c r="AK557" i="2"/>
  <c r="AJ557" i="2"/>
  <c r="AI557" i="2"/>
  <c r="AH557" i="2"/>
  <c r="AC557" i="2"/>
  <c r="W557" i="2"/>
  <c r="AL556" i="2"/>
  <c r="AK556" i="2"/>
  <c r="AJ556" i="2"/>
  <c r="AI556" i="2"/>
  <c r="AH556" i="2"/>
  <c r="AC556" i="2"/>
  <c r="W556" i="2"/>
  <c r="AL555" i="2"/>
  <c r="AK555" i="2"/>
  <c r="AJ555" i="2"/>
  <c r="AI555" i="2"/>
  <c r="AH555" i="2"/>
  <c r="AC555" i="2"/>
  <c r="W555" i="2"/>
  <c r="AL554" i="2"/>
  <c r="AK554" i="2"/>
  <c r="AJ554" i="2"/>
  <c r="AI554" i="2"/>
  <c r="AH554" i="2"/>
  <c r="AC554" i="2"/>
  <c r="W554" i="2"/>
  <c r="AL553" i="2"/>
  <c r="AK553" i="2"/>
  <c r="AJ553" i="2"/>
  <c r="AI553" i="2"/>
  <c r="AH553" i="2"/>
  <c r="AC553" i="2"/>
  <c r="W553" i="2"/>
  <c r="AL552" i="2"/>
  <c r="AK552" i="2"/>
  <c r="AJ552" i="2"/>
  <c r="AI552" i="2"/>
  <c r="AH552" i="2"/>
  <c r="AC552" i="2"/>
  <c r="W552" i="2"/>
  <c r="AL551" i="2"/>
  <c r="AK551" i="2"/>
  <c r="AJ551" i="2"/>
  <c r="AI551" i="2"/>
  <c r="AH551" i="2"/>
  <c r="AC551" i="2"/>
  <c r="W551" i="2"/>
  <c r="AL550" i="2"/>
  <c r="AK550" i="2"/>
  <c r="AJ550" i="2"/>
  <c r="AI550" i="2"/>
  <c r="AH550" i="2"/>
  <c r="AC550" i="2"/>
  <c r="W550" i="2"/>
  <c r="AL549" i="2"/>
  <c r="AK549" i="2"/>
  <c r="AJ549" i="2"/>
  <c r="AI549" i="2"/>
  <c r="AH549" i="2"/>
  <c r="AC549" i="2"/>
  <c r="W549" i="2"/>
  <c r="AL548" i="2"/>
  <c r="AK548" i="2"/>
  <c r="AJ548" i="2"/>
  <c r="AI548" i="2"/>
  <c r="AH548" i="2"/>
  <c r="AC548" i="2"/>
  <c r="W548" i="2"/>
  <c r="AL547" i="2"/>
  <c r="AK547" i="2"/>
  <c r="AJ547" i="2"/>
  <c r="AI547" i="2"/>
  <c r="AH547" i="2"/>
  <c r="AC547" i="2"/>
  <c r="W547" i="2"/>
  <c r="AL546" i="2"/>
  <c r="AK546" i="2"/>
  <c r="AJ546" i="2"/>
  <c r="AI546" i="2"/>
  <c r="AH546" i="2"/>
  <c r="AC546" i="2"/>
  <c r="W546" i="2"/>
  <c r="AL545" i="2"/>
  <c r="AK545" i="2"/>
  <c r="AJ545" i="2"/>
  <c r="AI545" i="2"/>
  <c r="AH545" i="2"/>
  <c r="AC545" i="2"/>
  <c r="W545" i="2"/>
  <c r="AL544" i="2"/>
  <c r="AK544" i="2"/>
  <c r="AJ544" i="2"/>
  <c r="AI544" i="2"/>
  <c r="AH544" i="2"/>
  <c r="AC544" i="2"/>
  <c r="AL543" i="2"/>
  <c r="AK543" i="2"/>
  <c r="AJ543" i="2"/>
  <c r="AI543" i="2"/>
  <c r="AH543" i="2"/>
  <c r="AC543" i="2"/>
  <c r="W543" i="2"/>
  <c r="AL542" i="2"/>
  <c r="AK542" i="2"/>
  <c r="AJ542" i="2"/>
  <c r="AI542" i="2"/>
  <c r="AH542" i="2"/>
  <c r="AC542" i="2"/>
  <c r="AL541" i="2"/>
  <c r="AK541" i="2"/>
  <c r="AJ541" i="2"/>
  <c r="AI541" i="2"/>
  <c r="AH541" i="2"/>
  <c r="AC541" i="2"/>
  <c r="W541" i="2"/>
  <c r="AL540" i="2"/>
  <c r="AK540" i="2"/>
  <c r="AJ540" i="2"/>
  <c r="AI540" i="2"/>
  <c r="AH540" i="2"/>
  <c r="AC540" i="2"/>
  <c r="W540" i="2"/>
  <c r="AL539" i="2"/>
  <c r="AK539" i="2"/>
  <c r="AJ539" i="2"/>
  <c r="AI539" i="2"/>
  <c r="AH539" i="2"/>
  <c r="AC539" i="2"/>
  <c r="W539" i="2"/>
  <c r="AL538" i="2"/>
  <c r="AK538" i="2"/>
  <c r="AJ538" i="2"/>
  <c r="AI538" i="2"/>
  <c r="AH538" i="2"/>
  <c r="AC538" i="2"/>
  <c r="W538" i="2"/>
  <c r="AL537" i="2"/>
  <c r="AK537" i="2"/>
  <c r="AJ537" i="2"/>
  <c r="AI537" i="2"/>
  <c r="AH537" i="2"/>
  <c r="AC537" i="2"/>
  <c r="W537" i="2"/>
  <c r="AL536" i="2"/>
  <c r="AK536" i="2"/>
  <c r="AJ536" i="2"/>
  <c r="AI536" i="2"/>
  <c r="AH536" i="2"/>
  <c r="AC536" i="2"/>
  <c r="W536" i="2"/>
  <c r="AL535" i="2"/>
  <c r="AK535" i="2"/>
  <c r="AJ535" i="2"/>
  <c r="AI535" i="2"/>
  <c r="AH535" i="2"/>
  <c r="AC535" i="2"/>
  <c r="W535" i="2"/>
  <c r="AL534" i="2"/>
  <c r="AK534" i="2"/>
  <c r="AJ534" i="2"/>
  <c r="AI534" i="2"/>
  <c r="AH534" i="2"/>
  <c r="AC534" i="2"/>
  <c r="W534" i="2"/>
  <c r="AL533" i="2"/>
  <c r="AK533" i="2"/>
  <c r="AJ533" i="2"/>
  <c r="AI533" i="2"/>
  <c r="AH533" i="2"/>
  <c r="AC533" i="2"/>
  <c r="W533" i="2"/>
  <c r="AL532" i="2"/>
  <c r="AK532" i="2"/>
  <c r="AJ532" i="2"/>
  <c r="AI532" i="2"/>
  <c r="AH532" i="2"/>
  <c r="AC532" i="2"/>
  <c r="W532" i="2"/>
  <c r="AL531" i="2"/>
  <c r="AK531" i="2"/>
  <c r="AJ531" i="2"/>
  <c r="AI531" i="2"/>
  <c r="AH531" i="2"/>
  <c r="AC531" i="2"/>
  <c r="W531" i="2"/>
  <c r="AL530" i="2"/>
  <c r="AK530" i="2"/>
  <c r="AJ530" i="2"/>
  <c r="AI530" i="2"/>
  <c r="AH530" i="2"/>
  <c r="AC530" i="2"/>
  <c r="W530" i="2"/>
  <c r="AL529" i="2"/>
  <c r="AK529" i="2"/>
  <c r="AJ529" i="2"/>
  <c r="AI529" i="2"/>
  <c r="AH529" i="2"/>
  <c r="AC529" i="2"/>
  <c r="W529" i="2"/>
  <c r="AL528" i="2"/>
  <c r="AK528" i="2"/>
  <c r="AJ528" i="2"/>
  <c r="AI528" i="2"/>
  <c r="AH528" i="2"/>
  <c r="AC528" i="2"/>
  <c r="W528" i="2"/>
  <c r="AL527" i="2"/>
  <c r="AK527" i="2"/>
  <c r="AJ527" i="2"/>
  <c r="AI527" i="2"/>
  <c r="AH527" i="2"/>
  <c r="AC527" i="2"/>
  <c r="W527" i="2"/>
  <c r="AL526" i="2"/>
  <c r="AK526" i="2"/>
  <c r="AJ526" i="2"/>
  <c r="AI526" i="2"/>
  <c r="AH526" i="2"/>
  <c r="AC526" i="2"/>
  <c r="W526" i="2"/>
  <c r="AL525" i="2"/>
  <c r="AK525" i="2"/>
  <c r="AJ525" i="2"/>
  <c r="AI525" i="2"/>
  <c r="AH525" i="2"/>
  <c r="AC525" i="2"/>
  <c r="AL524" i="2"/>
  <c r="AK524" i="2"/>
  <c r="AJ524" i="2"/>
  <c r="AI524" i="2"/>
  <c r="AH524" i="2"/>
  <c r="AC524" i="2"/>
  <c r="W524" i="2"/>
  <c r="AL523" i="2"/>
  <c r="AK523" i="2"/>
  <c r="AJ523" i="2"/>
  <c r="AI523" i="2"/>
  <c r="AH523" i="2"/>
  <c r="AC523" i="2"/>
  <c r="W523" i="2"/>
  <c r="AL522" i="2"/>
  <c r="AK522" i="2"/>
  <c r="AJ522" i="2"/>
  <c r="AI522" i="2"/>
  <c r="AH522" i="2"/>
  <c r="AC522" i="2"/>
  <c r="W522" i="2"/>
  <c r="AL521" i="2"/>
  <c r="AK521" i="2"/>
  <c r="AJ521" i="2"/>
  <c r="AI521" i="2"/>
  <c r="AH521" i="2"/>
  <c r="AC521" i="2"/>
  <c r="AL520" i="2"/>
  <c r="AK520" i="2"/>
  <c r="AJ520" i="2"/>
  <c r="AI520" i="2"/>
  <c r="AH520" i="2"/>
  <c r="AC520" i="2"/>
  <c r="W520" i="2"/>
  <c r="AL519" i="2"/>
  <c r="AK519" i="2"/>
  <c r="AJ519" i="2"/>
  <c r="AI519" i="2"/>
  <c r="AH519" i="2"/>
  <c r="AC519" i="2"/>
  <c r="W519" i="2"/>
  <c r="AL518" i="2"/>
  <c r="AK518" i="2"/>
  <c r="AJ518" i="2"/>
  <c r="AI518" i="2"/>
  <c r="AH518" i="2"/>
  <c r="AC518" i="2"/>
  <c r="W518" i="2"/>
  <c r="AL517" i="2"/>
  <c r="AK517" i="2"/>
  <c r="AJ517" i="2"/>
  <c r="AI517" i="2"/>
  <c r="AH517" i="2"/>
  <c r="AC517" i="2"/>
  <c r="AL516" i="2"/>
  <c r="AK516" i="2"/>
  <c r="AJ516" i="2"/>
  <c r="AI516" i="2"/>
  <c r="AH516" i="2"/>
  <c r="AC516" i="2"/>
  <c r="W516" i="2"/>
  <c r="AL515" i="2"/>
  <c r="AK515" i="2"/>
  <c r="AJ515" i="2"/>
  <c r="AI515" i="2"/>
  <c r="AH515" i="2"/>
  <c r="AC515" i="2"/>
  <c r="W515" i="2"/>
  <c r="AL514" i="2"/>
  <c r="AK514" i="2"/>
  <c r="AJ514" i="2"/>
  <c r="AI514" i="2"/>
  <c r="AH514" i="2"/>
  <c r="AC514" i="2"/>
  <c r="W514" i="2"/>
  <c r="AL513" i="2"/>
  <c r="AJ513" i="2"/>
  <c r="AH513" i="2"/>
  <c r="AC513" i="2"/>
  <c r="W513" i="2"/>
  <c r="AL512" i="2"/>
  <c r="AK512" i="2"/>
  <c r="AJ512" i="2"/>
  <c r="AI512" i="2"/>
  <c r="AH512" i="2"/>
  <c r="AC512" i="2"/>
  <c r="W512" i="2"/>
  <c r="AL511" i="2"/>
  <c r="AK511" i="2"/>
  <c r="AJ511" i="2"/>
  <c r="AI511" i="2"/>
  <c r="AH511" i="2"/>
  <c r="AC511" i="2"/>
  <c r="W511" i="2"/>
  <c r="AL510" i="2"/>
  <c r="AK510" i="2"/>
  <c r="AJ510" i="2"/>
  <c r="AI510" i="2"/>
  <c r="AH510" i="2"/>
  <c r="AC510" i="2"/>
  <c r="W510" i="2"/>
  <c r="AL509" i="2"/>
  <c r="AK509" i="2"/>
  <c r="AJ509" i="2"/>
  <c r="AI509" i="2"/>
  <c r="AH509" i="2"/>
  <c r="AC509" i="2"/>
  <c r="W509" i="2"/>
  <c r="AL508" i="2"/>
  <c r="AK508" i="2"/>
  <c r="AJ508" i="2"/>
  <c r="AI508" i="2"/>
  <c r="AH508" i="2"/>
  <c r="AC508" i="2"/>
  <c r="W508" i="2"/>
  <c r="AK507" i="2"/>
  <c r="AG507" i="2"/>
  <c r="AF507" i="2"/>
  <c r="AE507" i="2"/>
  <c r="AD507" i="2"/>
  <c r="AB507" i="2"/>
  <c r="AL507" i="2" s="1"/>
  <c r="AA507" i="2"/>
  <c r="Z507" i="2"/>
  <c r="AJ507" i="2" s="1"/>
  <c r="Y507" i="2"/>
  <c r="AI507" i="2" s="1"/>
  <c r="V507" i="2"/>
  <c r="D507" i="2"/>
  <c r="C507" i="2"/>
  <c r="AL506" i="2"/>
  <c r="AM506" i="2" s="1"/>
  <c r="AK506" i="2"/>
  <c r="AJ506" i="2"/>
  <c r="AI506" i="2"/>
  <c r="AH506" i="2"/>
  <c r="AC506" i="2"/>
  <c r="W506" i="2"/>
  <c r="AL505" i="2"/>
  <c r="AK505" i="2"/>
  <c r="AJ505" i="2"/>
  <c r="AI505" i="2"/>
  <c r="AH505" i="2"/>
  <c r="AC505" i="2"/>
  <c r="W505" i="2"/>
  <c r="AL504" i="2"/>
  <c r="AK504" i="2"/>
  <c r="AJ504" i="2"/>
  <c r="AI504" i="2"/>
  <c r="AH504" i="2"/>
  <c r="AC504" i="2"/>
  <c r="W504" i="2"/>
  <c r="AL503" i="2"/>
  <c r="AK503" i="2"/>
  <c r="AJ503" i="2"/>
  <c r="AI503" i="2"/>
  <c r="AH503" i="2"/>
  <c r="AC503" i="2"/>
  <c r="W503" i="2"/>
  <c r="AL502" i="2"/>
  <c r="AM502" i="2" s="1"/>
  <c r="AK502" i="2"/>
  <c r="AJ502" i="2"/>
  <c r="AI502" i="2"/>
  <c r="AH502" i="2"/>
  <c r="AC502" i="2"/>
  <c r="W502" i="2"/>
  <c r="AL501" i="2"/>
  <c r="AK501" i="2"/>
  <c r="AJ501" i="2"/>
  <c r="AI501" i="2"/>
  <c r="AH501" i="2"/>
  <c r="AC501" i="2"/>
  <c r="W501" i="2"/>
  <c r="AL500" i="2"/>
  <c r="AK500" i="2"/>
  <c r="AJ500" i="2"/>
  <c r="AI500" i="2"/>
  <c r="AH500" i="2"/>
  <c r="AC500" i="2"/>
  <c r="W500" i="2"/>
  <c r="AL499" i="2"/>
  <c r="AM499" i="2" s="1"/>
  <c r="AK499" i="2"/>
  <c r="AJ499" i="2"/>
  <c r="AI499" i="2"/>
  <c r="AH499" i="2"/>
  <c r="AC499" i="2"/>
  <c r="W499" i="2"/>
  <c r="AL498" i="2"/>
  <c r="AK498" i="2"/>
  <c r="AJ498" i="2"/>
  <c r="AI498" i="2"/>
  <c r="AH498" i="2"/>
  <c r="AC498" i="2"/>
  <c r="AL497" i="2"/>
  <c r="AM497" i="2" s="1"/>
  <c r="AK497" i="2"/>
  <c r="AJ497" i="2"/>
  <c r="AI497" i="2"/>
  <c r="AH497" i="2"/>
  <c r="AC497" i="2"/>
  <c r="W497" i="2"/>
  <c r="AL496" i="2"/>
  <c r="AK496" i="2"/>
  <c r="AJ496" i="2"/>
  <c r="AI496" i="2"/>
  <c r="AM496" i="2" s="1"/>
  <c r="AH496" i="2"/>
  <c r="AC496" i="2"/>
  <c r="W496" i="2"/>
  <c r="AL495" i="2"/>
  <c r="AK495" i="2"/>
  <c r="AJ495" i="2"/>
  <c r="AI495" i="2"/>
  <c r="AH495" i="2"/>
  <c r="AC495" i="2"/>
  <c r="W495" i="2"/>
  <c r="AL494" i="2"/>
  <c r="AK494" i="2"/>
  <c r="AJ494" i="2"/>
  <c r="AI494" i="2"/>
  <c r="AH494" i="2"/>
  <c r="AC494" i="2"/>
  <c r="W494" i="2"/>
  <c r="AL493" i="2"/>
  <c r="AK493" i="2"/>
  <c r="AJ493" i="2"/>
  <c r="AI493" i="2"/>
  <c r="AH493" i="2"/>
  <c r="AC493" i="2"/>
  <c r="W493" i="2"/>
  <c r="AL492" i="2"/>
  <c r="AK492" i="2"/>
  <c r="AJ492" i="2"/>
  <c r="AI492" i="2"/>
  <c r="AH492" i="2"/>
  <c r="AC492" i="2"/>
  <c r="AL491" i="2"/>
  <c r="AK491" i="2"/>
  <c r="AJ491" i="2"/>
  <c r="AI491" i="2"/>
  <c r="AH491" i="2"/>
  <c r="AC491" i="2"/>
  <c r="W491" i="2"/>
  <c r="AL490" i="2"/>
  <c r="AK490" i="2"/>
  <c r="AJ490" i="2"/>
  <c r="AI490" i="2"/>
  <c r="AH490" i="2"/>
  <c r="AC490" i="2"/>
  <c r="W490" i="2"/>
  <c r="AL489" i="2"/>
  <c r="AK489" i="2"/>
  <c r="AJ489" i="2"/>
  <c r="AI489" i="2"/>
  <c r="AH489" i="2"/>
  <c r="AC489" i="2"/>
  <c r="W489" i="2"/>
  <c r="AL488" i="2"/>
  <c r="AK488" i="2"/>
  <c r="AJ488" i="2"/>
  <c r="AI488" i="2"/>
  <c r="AH488" i="2"/>
  <c r="AC488" i="2"/>
  <c r="W488" i="2"/>
  <c r="AL487" i="2"/>
  <c r="AK487" i="2"/>
  <c r="AJ487" i="2"/>
  <c r="AI487" i="2"/>
  <c r="AH487" i="2"/>
  <c r="AC487" i="2"/>
  <c r="W487" i="2"/>
  <c r="AL486" i="2"/>
  <c r="AK486" i="2"/>
  <c r="AJ486" i="2"/>
  <c r="AI486" i="2"/>
  <c r="AH486" i="2"/>
  <c r="AC486" i="2"/>
  <c r="W486" i="2"/>
  <c r="AL485" i="2"/>
  <c r="AK485" i="2"/>
  <c r="AJ485" i="2"/>
  <c r="AI485" i="2"/>
  <c r="AH485" i="2"/>
  <c r="AC485" i="2"/>
  <c r="W485" i="2"/>
  <c r="AL484" i="2"/>
  <c r="AK484" i="2"/>
  <c r="AJ484" i="2"/>
  <c r="AI484" i="2"/>
  <c r="AH484" i="2"/>
  <c r="AC484" i="2"/>
  <c r="W484" i="2"/>
  <c r="AL483" i="2"/>
  <c r="AK483" i="2"/>
  <c r="AJ483" i="2"/>
  <c r="AI483" i="2"/>
  <c r="AH483" i="2"/>
  <c r="AC483" i="2"/>
  <c r="W483" i="2"/>
  <c r="AL482" i="2"/>
  <c r="AK482" i="2"/>
  <c r="AJ482" i="2"/>
  <c r="AI482" i="2"/>
  <c r="AH482" i="2"/>
  <c r="AC482" i="2"/>
  <c r="AL481" i="2"/>
  <c r="AK481" i="2"/>
  <c r="AJ481" i="2"/>
  <c r="AI481" i="2"/>
  <c r="AH481" i="2"/>
  <c r="AC481" i="2"/>
  <c r="W481" i="2"/>
  <c r="AL480" i="2"/>
  <c r="AK480" i="2"/>
  <c r="AJ480" i="2"/>
  <c r="AI480" i="2"/>
  <c r="AH480" i="2"/>
  <c r="AC480" i="2"/>
  <c r="AL479" i="2"/>
  <c r="AK479" i="2"/>
  <c r="AJ479" i="2"/>
  <c r="AI479" i="2"/>
  <c r="AH479" i="2"/>
  <c r="AC479" i="2"/>
  <c r="W479" i="2"/>
  <c r="AL478" i="2"/>
  <c r="AK478" i="2"/>
  <c r="AJ478" i="2"/>
  <c r="AI478" i="2"/>
  <c r="AH478" i="2"/>
  <c r="AC478" i="2"/>
  <c r="W478" i="2"/>
  <c r="AL477" i="2"/>
  <c r="AK477" i="2"/>
  <c r="AJ477" i="2"/>
  <c r="AI477" i="2"/>
  <c r="AH477" i="2"/>
  <c r="AC477" i="2"/>
  <c r="W477" i="2"/>
  <c r="AL476" i="2"/>
  <c r="AK476" i="2"/>
  <c r="AJ476" i="2"/>
  <c r="AI476" i="2"/>
  <c r="AH476" i="2"/>
  <c r="AC476" i="2"/>
  <c r="W476" i="2"/>
  <c r="AL475" i="2"/>
  <c r="AK475" i="2"/>
  <c r="AJ475" i="2"/>
  <c r="AI475" i="2"/>
  <c r="AH475" i="2"/>
  <c r="AC475" i="2"/>
  <c r="AL474" i="2"/>
  <c r="AK474" i="2"/>
  <c r="AJ474" i="2"/>
  <c r="AI474" i="2"/>
  <c r="AH474" i="2"/>
  <c r="AC474" i="2"/>
  <c r="W474" i="2"/>
  <c r="AL473" i="2"/>
  <c r="AK473" i="2"/>
  <c r="AJ473" i="2"/>
  <c r="AI473" i="2"/>
  <c r="AH473" i="2"/>
  <c r="AC473" i="2"/>
  <c r="W473" i="2"/>
  <c r="AL472" i="2"/>
  <c r="AK472" i="2"/>
  <c r="AJ472" i="2"/>
  <c r="AI472" i="2"/>
  <c r="AH472" i="2"/>
  <c r="AC472" i="2"/>
  <c r="W472" i="2"/>
  <c r="AL471" i="2"/>
  <c r="AK471" i="2"/>
  <c r="AJ471" i="2"/>
  <c r="AI471" i="2"/>
  <c r="AH471" i="2"/>
  <c r="AC471" i="2"/>
  <c r="AL470" i="2"/>
  <c r="AK470" i="2"/>
  <c r="AJ470" i="2"/>
  <c r="AI470" i="2"/>
  <c r="AH470" i="2"/>
  <c r="AC470" i="2"/>
  <c r="W470" i="2"/>
  <c r="AL469" i="2"/>
  <c r="AK469" i="2"/>
  <c r="AJ469" i="2"/>
  <c r="AI469" i="2"/>
  <c r="AH469" i="2"/>
  <c r="AC469" i="2"/>
  <c r="W469" i="2"/>
  <c r="AL468" i="2"/>
  <c r="AK468" i="2"/>
  <c r="AJ468" i="2"/>
  <c r="AI468" i="2"/>
  <c r="AH468" i="2"/>
  <c r="AC468" i="2"/>
  <c r="W468" i="2"/>
  <c r="AL467" i="2"/>
  <c r="AK467" i="2"/>
  <c r="AJ467" i="2"/>
  <c r="AI467" i="2"/>
  <c r="AH467" i="2"/>
  <c r="AC467" i="2"/>
  <c r="W467" i="2"/>
  <c r="AL466" i="2"/>
  <c r="AK466" i="2"/>
  <c r="AJ466" i="2"/>
  <c r="AI466" i="2"/>
  <c r="AH466" i="2"/>
  <c r="AC466" i="2"/>
  <c r="AL465" i="2"/>
  <c r="AK465" i="2"/>
  <c r="AJ465" i="2"/>
  <c r="AI465" i="2"/>
  <c r="AH465" i="2"/>
  <c r="AC465" i="2"/>
  <c r="AL464" i="2"/>
  <c r="AK464" i="2"/>
  <c r="AJ464" i="2"/>
  <c r="AI464" i="2"/>
  <c r="AH464" i="2"/>
  <c r="AC464" i="2"/>
  <c r="AL463" i="2"/>
  <c r="AK463" i="2"/>
  <c r="AJ463" i="2"/>
  <c r="AI463" i="2"/>
  <c r="AH463" i="2"/>
  <c r="AC463" i="2"/>
  <c r="W463" i="2"/>
  <c r="AL462" i="2"/>
  <c r="AM462" i="2" s="1"/>
  <c r="AK462" i="2"/>
  <c r="AJ462" i="2"/>
  <c r="AI462" i="2"/>
  <c r="AH462" i="2"/>
  <c r="AC462" i="2"/>
  <c r="W462" i="2"/>
  <c r="AL461" i="2"/>
  <c r="AK461" i="2"/>
  <c r="AJ461" i="2"/>
  <c r="AI461" i="2"/>
  <c r="AH461" i="2"/>
  <c r="AC461" i="2"/>
  <c r="W461" i="2"/>
  <c r="AL460" i="2"/>
  <c r="AK460" i="2"/>
  <c r="AJ460" i="2"/>
  <c r="AI460" i="2"/>
  <c r="AH460" i="2"/>
  <c r="AC460" i="2"/>
  <c r="W460" i="2"/>
  <c r="AL459" i="2"/>
  <c r="AK459" i="2"/>
  <c r="AJ459" i="2"/>
  <c r="AI459" i="2"/>
  <c r="AH459" i="2"/>
  <c r="AC459" i="2"/>
  <c r="W459" i="2"/>
  <c r="AL458" i="2"/>
  <c r="AK458" i="2"/>
  <c r="AJ458" i="2"/>
  <c r="AI458" i="2"/>
  <c r="AH458" i="2"/>
  <c r="AC458" i="2"/>
  <c r="W458" i="2"/>
  <c r="AL457" i="2"/>
  <c r="AK457" i="2"/>
  <c r="AJ457" i="2"/>
  <c r="AI457" i="2"/>
  <c r="AH457" i="2"/>
  <c r="AC457" i="2"/>
  <c r="W457" i="2"/>
  <c r="AL456" i="2"/>
  <c r="AK456" i="2"/>
  <c r="AJ456" i="2"/>
  <c r="AI456" i="2"/>
  <c r="AH456" i="2"/>
  <c r="AC456" i="2"/>
  <c r="W456" i="2"/>
  <c r="AL455" i="2"/>
  <c r="AK455" i="2"/>
  <c r="AJ455" i="2"/>
  <c r="AI455" i="2"/>
  <c r="AH455" i="2"/>
  <c r="AC455" i="2"/>
  <c r="W455" i="2"/>
  <c r="AL454" i="2"/>
  <c r="AK454" i="2"/>
  <c r="AJ454" i="2"/>
  <c r="AI454" i="2"/>
  <c r="AH454" i="2"/>
  <c r="AC454" i="2"/>
  <c r="W454" i="2"/>
  <c r="AL453" i="2"/>
  <c r="AK453" i="2"/>
  <c r="AJ453" i="2"/>
  <c r="AI453" i="2"/>
  <c r="AH453" i="2"/>
  <c r="AC453" i="2"/>
  <c r="W453" i="2"/>
  <c r="AL452" i="2"/>
  <c r="AK452" i="2"/>
  <c r="AJ452" i="2"/>
  <c r="AI452" i="2"/>
  <c r="AH452" i="2"/>
  <c r="AC452" i="2"/>
  <c r="W452" i="2"/>
  <c r="AL451" i="2"/>
  <c r="AK451" i="2"/>
  <c r="AJ451" i="2"/>
  <c r="AI451" i="2"/>
  <c r="AH451" i="2"/>
  <c r="AC451" i="2"/>
  <c r="W451" i="2"/>
  <c r="AL450" i="2"/>
  <c r="AK450" i="2"/>
  <c r="AJ450" i="2"/>
  <c r="AI450" i="2"/>
  <c r="AH450" i="2"/>
  <c r="AC450" i="2"/>
  <c r="AL449" i="2"/>
  <c r="AK449" i="2"/>
  <c r="AJ449" i="2"/>
  <c r="AI449" i="2"/>
  <c r="AH449" i="2"/>
  <c r="AC449" i="2"/>
  <c r="W449" i="2"/>
  <c r="AL448" i="2"/>
  <c r="AK448" i="2"/>
  <c r="AJ448" i="2"/>
  <c r="AI448" i="2"/>
  <c r="AH448" i="2"/>
  <c r="AC448" i="2"/>
  <c r="AL447" i="2"/>
  <c r="AK447" i="2"/>
  <c r="AJ447" i="2"/>
  <c r="AI447" i="2"/>
  <c r="AH447" i="2"/>
  <c r="AC447" i="2"/>
  <c r="AL446" i="2"/>
  <c r="AK446" i="2"/>
  <c r="AJ446" i="2"/>
  <c r="AI446" i="2"/>
  <c r="AH446" i="2"/>
  <c r="AC446" i="2"/>
  <c r="W446" i="2"/>
  <c r="AL445" i="2"/>
  <c r="AK445" i="2"/>
  <c r="AJ445" i="2"/>
  <c r="AI445" i="2"/>
  <c r="AH445" i="2"/>
  <c r="AC445" i="2"/>
  <c r="W445" i="2"/>
  <c r="AL444" i="2"/>
  <c r="AK444" i="2"/>
  <c r="AJ444" i="2"/>
  <c r="AI444" i="2"/>
  <c r="AH444" i="2"/>
  <c r="AC444" i="2"/>
  <c r="W444" i="2"/>
  <c r="AL443" i="2"/>
  <c r="AK443" i="2"/>
  <c r="AJ443" i="2"/>
  <c r="AI443" i="2"/>
  <c r="AH443" i="2"/>
  <c r="AC443" i="2"/>
  <c r="W443" i="2"/>
  <c r="AL442" i="2"/>
  <c r="AK442" i="2"/>
  <c r="AJ442" i="2"/>
  <c r="AI442" i="2"/>
  <c r="AH442" i="2"/>
  <c r="AC442" i="2"/>
  <c r="W442" i="2"/>
  <c r="AL441" i="2"/>
  <c r="AK441" i="2"/>
  <c r="AJ441" i="2"/>
  <c r="AI441" i="2"/>
  <c r="AH441" i="2"/>
  <c r="AC441" i="2"/>
  <c r="W441" i="2"/>
  <c r="AL440" i="2"/>
  <c r="AK440" i="2"/>
  <c r="AJ440" i="2"/>
  <c r="AI440" i="2"/>
  <c r="AH440" i="2"/>
  <c r="AC440" i="2"/>
  <c r="W440" i="2"/>
  <c r="AL439" i="2"/>
  <c r="AK439" i="2"/>
  <c r="AJ439" i="2"/>
  <c r="AI439" i="2"/>
  <c r="AH439" i="2"/>
  <c r="AC439" i="2"/>
  <c r="W439" i="2"/>
  <c r="AL438" i="2"/>
  <c r="AK438" i="2"/>
  <c r="AJ438" i="2"/>
  <c r="AI438" i="2"/>
  <c r="AH438" i="2"/>
  <c r="AC438" i="2"/>
  <c r="W438" i="2"/>
  <c r="AJ437" i="2"/>
  <c r="AI437" i="2"/>
  <c r="AG437" i="2"/>
  <c r="AF437" i="2"/>
  <c r="AE437" i="2"/>
  <c r="AD437" i="2"/>
  <c r="AB437" i="2"/>
  <c r="AL437" i="2" s="1"/>
  <c r="AA437" i="2"/>
  <c r="AK437" i="2" s="1"/>
  <c r="Z437" i="2"/>
  <c r="Y437" i="2"/>
  <c r="V437" i="2"/>
  <c r="D437" i="2"/>
  <c r="C437" i="2"/>
  <c r="AL436" i="2"/>
  <c r="AM436" i="2" s="1"/>
  <c r="AK436" i="2"/>
  <c r="AJ436" i="2"/>
  <c r="AI436" i="2"/>
  <c r="AH436" i="2"/>
  <c r="AC436" i="2"/>
  <c r="W436" i="2"/>
  <c r="AL435" i="2"/>
  <c r="AK435" i="2"/>
  <c r="AJ435" i="2"/>
  <c r="AI435" i="2"/>
  <c r="AH435" i="2"/>
  <c r="AC435" i="2"/>
  <c r="W435" i="2"/>
  <c r="AL434" i="2"/>
  <c r="AK434" i="2"/>
  <c r="AJ434" i="2"/>
  <c r="AI434" i="2"/>
  <c r="AH434" i="2"/>
  <c r="AC434" i="2"/>
  <c r="W434" i="2"/>
  <c r="AL433" i="2"/>
  <c r="AK433" i="2"/>
  <c r="AJ433" i="2"/>
  <c r="AI433" i="2"/>
  <c r="AH433" i="2"/>
  <c r="AC433" i="2"/>
  <c r="AL432" i="2"/>
  <c r="AK432" i="2"/>
  <c r="AJ432" i="2"/>
  <c r="AI432" i="2"/>
  <c r="AH432" i="2"/>
  <c r="AC432" i="2"/>
  <c r="W432" i="2"/>
  <c r="AL431" i="2"/>
  <c r="AK431" i="2"/>
  <c r="AJ431" i="2"/>
  <c r="AI431" i="2"/>
  <c r="AH431" i="2"/>
  <c r="AC431" i="2"/>
  <c r="AL430" i="2"/>
  <c r="AK430" i="2"/>
  <c r="AJ430" i="2"/>
  <c r="AI430" i="2"/>
  <c r="AH430" i="2"/>
  <c r="AC430" i="2"/>
  <c r="AL429" i="2"/>
  <c r="AK429" i="2"/>
  <c r="AJ429" i="2"/>
  <c r="AI429" i="2"/>
  <c r="AH429" i="2"/>
  <c r="AC429" i="2"/>
  <c r="W429" i="2"/>
  <c r="AL428" i="2"/>
  <c r="AK428" i="2"/>
  <c r="AJ428" i="2"/>
  <c r="AI428" i="2"/>
  <c r="AH428" i="2"/>
  <c r="AC428" i="2"/>
  <c r="W428" i="2"/>
  <c r="AL427" i="2"/>
  <c r="AK427" i="2"/>
  <c r="AJ427" i="2"/>
  <c r="AI427" i="2"/>
  <c r="AH427" i="2"/>
  <c r="AC427" i="2"/>
  <c r="W427" i="2"/>
  <c r="AL426" i="2"/>
  <c r="AK426" i="2"/>
  <c r="AJ426" i="2"/>
  <c r="AI426" i="2"/>
  <c r="AH426" i="2"/>
  <c r="AC426" i="2"/>
  <c r="W426" i="2"/>
  <c r="AL425" i="2"/>
  <c r="AK425" i="2"/>
  <c r="AJ425" i="2"/>
  <c r="AI425" i="2"/>
  <c r="AH425" i="2"/>
  <c r="AC425" i="2"/>
  <c r="W425" i="2"/>
  <c r="AL424" i="2"/>
  <c r="AK424" i="2"/>
  <c r="AJ424" i="2"/>
  <c r="AI424" i="2"/>
  <c r="AH424" i="2"/>
  <c r="AC424" i="2"/>
  <c r="W424" i="2"/>
  <c r="AL423" i="2"/>
  <c r="AK423" i="2"/>
  <c r="AJ423" i="2"/>
  <c r="AI423" i="2"/>
  <c r="AH423" i="2"/>
  <c r="AC423" i="2"/>
  <c r="W423" i="2"/>
  <c r="AL422" i="2"/>
  <c r="AK422" i="2"/>
  <c r="AJ422" i="2"/>
  <c r="AI422" i="2"/>
  <c r="AH422" i="2"/>
  <c r="AC422" i="2"/>
  <c r="W422" i="2"/>
  <c r="AL421" i="2"/>
  <c r="AK421" i="2"/>
  <c r="AJ421" i="2"/>
  <c r="AI421" i="2"/>
  <c r="AH421" i="2"/>
  <c r="AC421" i="2"/>
  <c r="W421" i="2"/>
  <c r="AL420" i="2"/>
  <c r="AK420" i="2"/>
  <c r="AJ420" i="2"/>
  <c r="AI420" i="2"/>
  <c r="AH420" i="2"/>
  <c r="AC420" i="2"/>
  <c r="W420" i="2"/>
  <c r="AL419" i="2"/>
  <c r="AK419" i="2"/>
  <c r="AJ419" i="2"/>
  <c r="AI419" i="2"/>
  <c r="AH419" i="2"/>
  <c r="AC419" i="2"/>
  <c r="W419" i="2"/>
  <c r="AL418" i="2"/>
  <c r="AK418" i="2"/>
  <c r="AJ418" i="2"/>
  <c r="AI418" i="2"/>
  <c r="AH418" i="2"/>
  <c r="AC418" i="2"/>
  <c r="AL417" i="2"/>
  <c r="AK417" i="2"/>
  <c r="AJ417" i="2"/>
  <c r="AI417" i="2"/>
  <c r="AH417" i="2"/>
  <c r="AC417" i="2"/>
  <c r="W417" i="2"/>
  <c r="AL416" i="2"/>
  <c r="AK416" i="2"/>
  <c r="AJ416" i="2"/>
  <c r="AI416" i="2"/>
  <c r="AH416" i="2"/>
  <c r="AC416" i="2"/>
  <c r="W416" i="2"/>
  <c r="AL415" i="2"/>
  <c r="AK415" i="2"/>
  <c r="AJ415" i="2"/>
  <c r="AI415" i="2"/>
  <c r="AH415" i="2"/>
  <c r="AC415" i="2"/>
  <c r="W415" i="2"/>
  <c r="AL414" i="2"/>
  <c r="AK414" i="2"/>
  <c r="AJ414" i="2"/>
  <c r="AI414" i="2"/>
  <c r="AH414" i="2"/>
  <c r="AC414" i="2"/>
  <c r="W414" i="2"/>
  <c r="AL413" i="2"/>
  <c r="AK413" i="2"/>
  <c r="AJ413" i="2"/>
  <c r="AM413" i="2" s="1"/>
  <c r="AI413" i="2"/>
  <c r="AH413" i="2"/>
  <c r="AC413" i="2"/>
  <c r="W413" i="2"/>
  <c r="AL412" i="2"/>
  <c r="AK412" i="2"/>
  <c r="AJ412" i="2"/>
  <c r="AI412" i="2"/>
  <c r="AH412" i="2"/>
  <c r="AC412" i="2"/>
  <c r="W412" i="2"/>
  <c r="AL411" i="2"/>
  <c r="AK411" i="2"/>
  <c r="AJ411" i="2"/>
  <c r="AI411" i="2"/>
  <c r="AH411" i="2"/>
  <c r="AC411" i="2"/>
  <c r="W411" i="2"/>
  <c r="AL410" i="2"/>
  <c r="AK410" i="2"/>
  <c r="AJ410" i="2"/>
  <c r="AI410" i="2"/>
  <c r="AH410" i="2"/>
  <c r="AC410" i="2"/>
  <c r="W410" i="2"/>
  <c r="AL409" i="2"/>
  <c r="AK409" i="2"/>
  <c r="AJ409" i="2"/>
  <c r="AI409" i="2"/>
  <c r="AH409" i="2"/>
  <c r="AC409" i="2"/>
  <c r="AL408" i="2"/>
  <c r="AK408" i="2"/>
  <c r="AJ408" i="2"/>
  <c r="AI408" i="2"/>
  <c r="AH408" i="2"/>
  <c r="AC408" i="2"/>
  <c r="W408" i="2"/>
  <c r="AL407" i="2"/>
  <c r="AK407" i="2"/>
  <c r="AJ407" i="2"/>
  <c r="AI407" i="2"/>
  <c r="AH407" i="2"/>
  <c r="AC407" i="2"/>
  <c r="W407" i="2"/>
  <c r="AL406" i="2"/>
  <c r="AK406" i="2"/>
  <c r="AJ406" i="2"/>
  <c r="AI406" i="2"/>
  <c r="AH406" i="2"/>
  <c r="AC406" i="2"/>
  <c r="W406" i="2"/>
  <c r="AL405" i="2"/>
  <c r="AK405" i="2"/>
  <c r="AJ405" i="2"/>
  <c r="AI405" i="2"/>
  <c r="AH405" i="2"/>
  <c r="AC405" i="2"/>
  <c r="W405" i="2"/>
  <c r="AL404" i="2"/>
  <c r="AK404" i="2"/>
  <c r="AJ404" i="2"/>
  <c r="AI404" i="2"/>
  <c r="AH404" i="2"/>
  <c r="AC404" i="2"/>
  <c r="AL403" i="2"/>
  <c r="AK403" i="2"/>
  <c r="AJ403" i="2"/>
  <c r="AI403" i="2"/>
  <c r="AH403" i="2"/>
  <c r="AC403" i="2"/>
  <c r="W403" i="2"/>
  <c r="AL402" i="2"/>
  <c r="AK402" i="2"/>
  <c r="AJ402" i="2"/>
  <c r="AI402" i="2"/>
  <c r="AH402" i="2"/>
  <c r="AC402" i="2"/>
  <c r="W402" i="2"/>
  <c r="AL401" i="2"/>
  <c r="AK401" i="2"/>
  <c r="AJ401" i="2"/>
  <c r="AI401" i="2"/>
  <c r="AH401" i="2"/>
  <c r="AC401" i="2"/>
  <c r="W401" i="2"/>
  <c r="AL400" i="2"/>
  <c r="AK400" i="2"/>
  <c r="AJ400" i="2"/>
  <c r="AI400" i="2"/>
  <c r="AH400" i="2"/>
  <c r="AC400" i="2"/>
  <c r="W400" i="2"/>
  <c r="AL399" i="2"/>
  <c r="AK399" i="2"/>
  <c r="AJ399" i="2"/>
  <c r="AI399" i="2"/>
  <c r="AH399" i="2"/>
  <c r="AC399" i="2"/>
  <c r="W399" i="2"/>
  <c r="AL398" i="2"/>
  <c r="AK398" i="2"/>
  <c r="AJ398" i="2"/>
  <c r="AI398" i="2"/>
  <c r="AH398" i="2"/>
  <c r="AC398" i="2"/>
  <c r="W398" i="2"/>
  <c r="AL397" i="2"/>
  <c r="AK397" i="2"/>
  <c r="AJ397" i="2"/>
  <c r="AI397" i="2"/>
  <c r="AH397" i="2"/>
  <c r="AC397" i="2"/>
  <c r="W397" i="2"/>
  <c r="AL396" i="2"/>
  <c r="AK396" i="2"/>
  <c r="AJ396" i="2"/>
  <c r="AI396" i="2"/>
  <c r="AH396" i="2"/>
  <c r="AC396" i="2"/>
  <c r="W396" i="2"/>
  <c r="AL395" i="2"/>
  <c r="AK395" i="2"/>
  <c r="AJ395" i="2"/>
  <c r="AI395" i="2"/>
  <c r="AH395" i="2"/>
  <c r="AC395" i="2"/>
  <c r="W395" i="2"/>
  <c r="AL394" i="2"/>
  <c r="AK394" i="2"/>
  <c r="AJ394" i="2"/>
  <c r="AI394" i="2"/>
  <c r="AH394" i="2"/>
  <c r="AC394" i="2"/>
  <c r="W394" i="2"/>
  <c r="AL393" i="2"/>
  <c r="AK393" i="2"/>
  <c r="AJ393" i="2"/>
  <c r="AI393" i="2"/>
  <c r="AH393" i="2"/>
  <c r="AC393" i="2"/>
  <c r="W393" i="2"/>
  <c r="AL392" i="2"/>
  <c r="AK392" i="2"/>
  <c r="AJ392" i="2"/>
  <c r="AI392" i="2"/>
  <c r="AH392" i="2"/>
  <c r="AC392" i="2"/>
  <c r="W392" i="2"/>
  <c r="AL391" i="2"/>
  <c r="AK391" i="2"/>
  <c r="AJ391" i="2"/>
  <c r="AI391" i="2"/>
  <c r="AH391" i="2"/>
  <c r="AC391" i="2"/>
  <c r="W391" i="2"/>
  <c r="AL390" i="2"/>
  <c r="AK390" i="2"/>
  <c r="AJ390" i="2"/>
  <c r="AI390" i="2"/>
  <c r="AH390" i="2"/>
  <c r="AC390" i="2"/>
  <c r="W390" i="2"/>
  <c r="AL389" i="2"/>
  <c r="AK389" i="2"/>
  <c r="AJ389" i="2"/>
  <c r="AI389" i="2"/>
  <c r="AH389" i="2"/>
  <c r="AC389" i="2"/>
  <c r="W389" i="2"/>
  <c r="AL388" i="2"/>
  <c r="AK388" i="2"/>
  <c r="AJ388" i="2"/>
  <c r="AI388" i="2"/>
  <c r="AH388" i="2"/>
  <c r="AC388" i="2"/>
  <c r="W388" i="2"/>
  <c r="AL387" i="2"/>
  <c r="AK387" i="2"/>
  <c r="AJ387" i="2"/>
  <c r="AI387" i="2"/>
  <c r="AH387" i="2"/>
  <c r="AC387" i="2"/>
  <c r="W387" i="2"/>
  <c r="AL386" i="2"/>
  <c r="AK386" i="2"/>
  <c r="AJ386" i="2"/>
  <c r="AI386" i="2"/>
  <c r="AH386" i="2"/>
  <c r="AC386" i="2"/>
  <c r="W386" i="2"/>
  <c r="AL385" i="2"/>
  <c r="AK385" i="2"/>
  <c r="AJ385" i="2"/>
  <c r="AI385" i="2"/>
  <c r="AH385" i="2"/>
  <c r="AC385" i="2"/>
  <c r="AL384" i="2"/>
  <c r="AK384" i="2"/>
  <c r="AJ384" i="2"/>
  <c r="AI384" i="2"/>
  <c r="AH384" i="2"/>
  <c r="AC384" i="2"/>
  <c r="W384" i="2"/>
  <c r="AL383" i="2"/>
  <c r="AK383" i="2"/>
  <c r="AJ383" i="2"/>
  <c r="AI383" i="2"/>
  <c r="AH383" i="2"/>
  <c r="AC383" i="2"/>
  <c r="W383" i="2"/>
  <c r="AL382" i="2"/>
  <c r="AK382" i="2"/>
  <c r="AJ382" i="2"/>
  <c r="AI382" i="2"/>
  <c r="AH382" i="2"/>
  <c r="AC382" i="2"/>
  <c r="W382" i="2"/>
  <c r="AI381" i="2"/>
  <c r="AG381" i="2"/>
  <c r="AL381" i="2" s="1"/>
  <c r="AF381" i="2"/>
  <c r="AE381" i="2"/>
  <c r="AD381" i="2"/>
  <c r="AB381" i="2"/>
  <c r="AA381" i="2"/>
  <c r="AK381" i="2" s="1"/>
  <c r="Z381" i="2"/>
  <c r="AJ381" i="2" s="1"/>
  <c r="Y381" i="2"/>
  <c r="V381" i="2"/>
  <c r="D381" i="2"/>
  <c r="C381" i="2"/>
  <c r="AL380" i="2"/>
  <c r="AK380" i="2"/>
  <c r="AJ380" i="2"/>
  <c r="AI380" i="2"/>
  <c r="AH380" i="2"/>
  <c r="AC380" i="2"/>
  <c r="W380" i="2"/>
  <c r="AL379" i="2"/>
  <c r="AK379" i="2"/>
  <c r="AM379" i="2" s="1"/>
  <c r="AJ379" i="2"/>
  <c r="AI379" i="2"/>
  <c r="AH379" i="2"/>
  <c r="AC379" i="2"/>
  <c r="W379" i="2"/>
  <c r="AL378" i="2"/>
  <c r="AK378" i="2"/>
  <c r="AJ378" i="2"/>
  <c r="AI378" i="2"/>
  <c r="AH378" i="2"/>
  <c r="AC378" i="2"/>
  <c r="W378" i="2"/>
  <c r="AL377" i="2"/>
  <c r="AK377" i="2"/>
  <c r="AJ377" i="2"/>
  <c r="AI377" i="2"/>
  <c r="AH377" i="2"/>
  <c r="AC377" i="2"/>
  <c r="W377" i="2"/>
  <c r="AL376" i="2"/>
  <c r="AK376" i="2"/>
  <c r="AJ376" i="2"/>
  <c r="AI376" i="2"/>
  <c r="AH376" i="2"/>
  <c r="AC376" i="2"/>
  <c r="W376" i="2"/>
  <c r="AL375" i="2"/>
  <c r="AK375" i="2"/>
  <c r="AJ375" i="2"/>
  <c r="AI375" i="2"/>
  <c r="AH375" i="2"/>
  <c r="AC375" i="2"/>
  <c r="W375" i="2"/>
  <c r="AL374" i="2"/>
  <c r="AK374" i="2"/>
  <c r="AJ374" i="2"/>
  <c r="AI374" i="2"/>
  <c r="AH374" i="2"/>
  <c r="AC374" i="2"/>
  <c r="W374" i="2"/>
  <c r="AL373" i="2"/>
  <c r="AK373" i="2"/>
  <c r="AJ373" i="2"/>
  <c r="AI373" i="2"/>
  <c r="AH373" i="2"/>
  <c r="AC373" i="2"/>
  <c r="W373" i="2"/>
  <c r="AL372" i="2"/>
  <c r="AK372" i="2"/>
  <c r="AJ372" i="2"/>
  <c r="AI372" i="2"/>
  <c r="AH372" i="2"/>
  <c r="AC372" i="2"/>
  <c r="AL371" i="2"/>
  <c r="AK371" i="2"/>
  <c r="AJ371" i="2"/>
  <c r="AI371" i="2"/>
  <c r="AH371" i="2"/>
  <c r="AC371" i="2"/>
  <c r="W371" i="2"/>
  <c r="AL370" i="2"/>
  <c r="AK370" i="2"/>
  <c r="AJ370" i="2"/>
  <c r="AI370" i="2"/>
  <c r="AH370" i="2"/>
  <c r="AC370" i="2"/>
  <c r="W370" i="2"/>
  <c r="AL369" i="2"/>
  <c r="AK369" i="2"/>
  <c r="AJ369" i="2"/>
  <c r="AI369" i="2"/>
  <c r="AH369" i="2"/>
  <c r="AC369" i="2"/>
  <c r="W369" i="2"/>
  <c r="AL368" i="2"/>
  <c r="AK368" i="2"/>
  <c r="AJ368" i="2"/>
  <c r="AI368" i="2"/>
  <c r="AH368" i="2"/>
  <c r="AC368" i="2"/>
  <c r="W368" i="2"/>
  <c r="AL367" i="2"/>
  <c r="AK367" i="2"/>
  <c r="AJ367" i="2"/>
  <c r="AI367" i="2"/>
  <c r="AH367" i="2"/>
  <c r="AC367" i="2"/>
  <c r="W367" i="2"/>
  <c r="AL366" i="2"/>
  <c r="AK366" i="2"/>
  <c r="AJ366" i="2"/>
  <c r="AI366" i="2"/>
  <c r="AH366" i="2"/>
  <c r="AC366" i="2"/>
  <c r="W366" i="2"/>
  <c r="AL365" i="2"/>
  <c r="AK365" i="2"/>
  <c r="AJ365" i="2"/>
  <c r="AI365" i="2"/>
  <c r="AH365" i="2"/>
  <c r="AC365" i="2"/>
  <c r="W365" i="2"/>
  <c r="AL364" i="2"/>
  <c r="AK364" i="2"/>
  <c r="AJ364" i="2"/>
  <c r="AI364" i="2"/>
  <c r="AH364" i="2"/>
  <c r="AC364" i="2"/>
  <c r="W364" i="2"/>
  <c r="AL363" i="2"/>
  <c r="AK363" i="2"/>
  <c r="AJ363" i="2"/>
  <c r="AI363" i="2"/>
  <c r="AH363" i="2"/>
  <c r="AC363" i="2"/>
  <c r="W363" i="2"/>
  <c r="AL362" i="2"/>
  <c r="AK362" i="2"/>
  <c r="AJ362" i="2"/>
  <c r="AI362" i="2"/>
  <c r="AH362" i="2"/>
  <c r="AC362" i="2"/>
  <c r="W362" i="2"/>
  <c r="AL361" i="2"/>
  <c r="AK361" i="2"/>
  <c r="AJ361" i="2"/>
  <c r="AI361" i="2"/>
  <c r="AH361" i="2"/>
  <c r="AC361" i="2"/>
  <c r="W361" i="2"/>
  <c r="AL360" i="2"/>
  <c r="AK360" i="2"/>
  <c r="AJ360" i="2"/>
  <c r="AI360" i="2"/>
  <c r="AH360" i="2"/>
  <c r="AC360" i="2"/>
  <c r="W360" i="2"/>
  <c r="AL359" i="2"/>
  <c r="AK359" i="2"/>
  <c r="AJ359" i="2"/>
  <c r="AI359" i="2"/>
  <c r="AH359" i="2"/>
  <c r="AC359" i="2"/>
  <c r="W359" i="2"/>
  <c r="AL358" i="2"/>
  <c r="AK358" i="2"/>
  <c r="AJ358" i="2"/>
  <c r="AI358" i="2"/>
  <c r="AH358" i="2"/>
  <c r="AC358" i="2"/>
  <c r="W358" i="2"/>
  <c r="AL357" i="2"/>
  <c r="AK357" i="2"/>
  <c r="AJ357" i="2"/>
  <c r="AI357" i="2"/>
  <c r="AH357" i="2"/>
  <c r="AC357" i="2"/>
  <c r="W357" i="2"/>
  <c r="AL356" i="2"/>
  <c r="AK356" i="2"/>
  <c r="AJ356" i="2"/>
  <c r="AI356" i="2"/>
  <c r="AH356" i="2"/>
  <c r="AC356" i="2"/>
  <c r="AL355" i="2"/>
  <c r="AK355" i="2"/>
  <c r="AJ355" i="2"/>
  <c r="AI355" i="2"/>
  <c r="AH355" i="2"/>
  <c r="AC355" i="2"/>
  <c r="W355" i="2"/>
  <c r="AL354" i="2"/>
  <c r="AK354" i="2"/>
  <c r="AJ354" i="2"/>
  <c r="AI354" i="2"/>
  <c r="AH354" i="2"/>
  <c r="AC354" i="2"/>
  <c r="AL353" i="2"/>
  <c r="AK353" i="2"/>
  <c r="AJ353" i="2"/>
  <c r="AI353" i="2"/>
  <c r="AH353" i="2"/>
  <c r="AC353" i="2"/>
  <c r="W353" i="2"/>
  <c r="AL352" i="2"/>
  <c r="AK352" i="2"/>
  <c r="AJ352" i="2"/>
  <c r="AI352" i="2"/>
  <c r="AH352" i="2"/>
  <c r="AC352" i="2"/>
  <c r="W352" i="2"/>
  <c r="AL351" i="2"/>
  <c r="AK351" i="2"/>
  <c r="AJ351" i="2"/>
  <c r="AI351" i="2"/>
  <c r="AH351" i="2"/>
  <c r="AC351" i="2"/>
  <c r="W351" i="2"/>
  <c r="AL350" i="2"/>
  <c r="AK350" i="2"/>
  <c r="AJ350" i="2"/>
  <c r="AI350" i="2"/>
  <c r="AH350" i="2"/>
  <c r="AC350" i="2"/>
  <c r="W350" i="2"/>
  <c r="AL349" i="2"/>
  <c r="AK349" i="2"/>
  <c r="AJ349" i="2"/>
  <c r="AI349" i="2"/>
  <c r="AH349" i="2"/>
  <c r="AC349" i="2"/>
  <c r="W349" i="2"/>
  <c r="AL348" i="2"/>
  <c r="AK348" i="2"/>
  <c r="AJ348" i="2"/>
  <c r="AI348" i="2"/>
  <c r="AH348" i="2"/>
  <c r="AC348" i="2"/>
  <c r="W348" i="2"/>
  <c r="AL347" i="2"/>
  <c r="AK347" i="2"/>
  <c r="AJ347" i="2"/>
  <c r="AI347" i="2"/>
  <c r="AH347" i="2"/>
  <c r="AC347" i="2"/>
  <c r="W347" i="2"/>
  <c r="AL346" i="2"/>
  <c r="AK346" i="2"/>
  <c r="AJ346" i="2"/>
  <c r="AI346" i="2"/>
  <c r="AH346" i="2"/>
  <c r="AC346" i="2"/>
  <c r="W346" i="2"/>
  <c r="AL345" i="2"/>
  <c r="AK345" i="2"/>
  <c r="AJ345" i="2"/>
  <c r="AI345" i="2"/>
  <c r="AH345" i="2"/>
  <c r="AC345" i="2"/>
  <c r="W345" i="2"/>
  <c r="AL344" i="2"/>
  <c r="AK344" i="2"/>
  <c r="AJ344" i="2"/>
  <c r="AI344" i="2"/>
  <c r="AH344" i="2"/>
  <c r="AC344" i="2"/>
  <c r="W344" i="2"/>
  <c r="AL343" i="2"/>
  <c r="AK343" i="2"/>
  <c r="AJ343" i="2"/>
  <c r="AI343" i="2"/>
  <c r="AH343" i="2"/>
  <c r="AC343" i="2"/>
  <c r="AL342" i="2"/>
  <c r="AK342" i="2"/>
  <c r="AJ342" i="2"/>
  <c r="AI342" i="2"/>
  <c r="AH342" i="2"/>
  <c r="AC342" i="2"/>
  <c r="W342" i="2"/>
  <c r="AL341" i="2"/>
  <c r="AK341" i="2"/>
  <c r="AJ341" i="2"/>
  <c r="AI341" i="2"/>
  <c r="AH341" i="2"/>
  <c r="AC341" i="2"/>
  <c r="AL340" i="2"/>
  <c r="AK340" i="2"/>
  <c r="AJ340" i="2"/>
  <c r="AI340" i="2"/>
  <c r="AH340" i="2"/>
  <c r="AC340" i="2"/>
  <c r="AL339" i="2"/>
  <c r="AK339" i="2"/>
  <c r="AJ339" i="2"/>
  <c r="AI339" i="2"/>
  <c r="AH339" i="2"/>
  <c r="AC339" i="2"/>
  <c r="W339" i="2"/>
  <c r="AL338" i="2"/>
  <c r="AK338" i="2"/>
  <c r="AJ338" i="2"/>
  <c r="AI338" i="2"/>
  <c r="AH338" i="2"/>
  <c r="AC338" i="2"/>
  <c r="W338" i="2"/>
  <c r="AL337" i="2"/>
  <c r="AK337" i="2"/>
  <c r="AJ337" i="2"/>
  <c r="AI337" i="2"/>
  <c r="AH337" i="2"/>
  <c r="AC337" i="2"/>
  <c r="W337" i="2"/>
  <c r="AL336" i="2"/>
  <c r="AK336" i="2"/>
  <c r="AJ336" i="2"/>
  <c r="AI336" i="2"/>
  <c r="AH336" i="2"/>
  <c r="AC336" i="2"/>
  <c r="W336" i="2"/>
  <c r="AL335" i="2"/>
  <c r="AK335" i="2"/>
  <c r="AJ335" i="2"/>
  <c r="AI335" i="2"/>
  <c r="AH335" i="2"/>
  <c r="AC335" i="2"/>
  <c r="W335" i="2"/>
  <c r="AL334" i="2"/>
  <c r="AK334" i="2"/>
  <c r="AJ334" i="2"/>
  <c r="AI334" i="2"/>
  <c r="AH334" i="2"/>
  <c r="AC334" i="2"/>
  <c r="W334" i="2"/>
  <c r="AL333" i="2"/>
  <c r="AK333" i="2"/>
  <c r="AJ333" i="2"/>
  <c r="AI333" i="2"/>
  <c r="AH333" i="2"/>
  <c r="AC333" i="2"/>
  <c r="W333" i="2"/>
  <c r="AL332" i="2"/>
  <c r="AK332" i="2"/>
  <c r="AJ332" i="2"/>
  <c r="AI332" i="2"/>
  <c r="AH332" i="2"/>
  <c r="AC332" i="2"/>
  <c r="W332" i="2"/>
  <c r="AL331" i="2"/>
  <c r="AK331" i="2"/>
  <c r="AJ331" i="2"/>
  <c r="AI331" i="2"/>
  <c r="AH331" i="2"/>
  <c r="AC331" i="2"/>
  <c r="W331" i="2"/>
  <c r="AL330" i="2"/>
  <c r="AK330" i="2"/>
  <c r="AJ330" i="2"/>
  <c r="AI330" i="2"/>
  <c r="AH330" i="2"/>
  <c r="AC330" i="2"/>
  <c r="W330" i="2"/>
  <c r="AL329" i="2"/>
  <c r="AK329" i="2"/>
  <c r="AJ329" i="2"/>
  <c r="AI329" i="2"/>
  <c r="AH329" i="2"/>
  <c r="AC329" i="2"/>
  <c r="AL328" i="2"/>
  <c r="AK328" i="2"/>
  <c r="AJ328" i="2"/>
  <c r="AI328" i="2"/>
  <c r="AH328" i="2"/>
  <c r="AC328" i="2"/>
  <c r="AL327" i="2"/>
  <c r="AK327" i="2"/>
  <c r="AJ327" i="2"/>
  <c r="AI327" i="2"/>
  <c r="AH327" i="2"/>
  <c r="AC327" i="2"/>
  <c r="W327" i="2"/>
  <c r="AL326" i="2"/>
  <c r="AK326" i="2"/>
  <c r="AJ326" i="2"/>
  <c r="AI326" i="2"/>
  <c r="AH326" i="2"/>
  <c r="AC326" i="2"/>
  <c r="W326" i="2"/>
  <c r="AL325" i="2"/>
  <c r="AK325" i="2"/>
  <c r="AJ325" i="2"/>
  <c r="AI325" i="2"/>
  <c r="AH325" i="2"/>
  <c r="AC325" i="2"/>
  <c r="W325" i="2"/>
  <c r="AL324" i="2"/>
  <c r="AK324" i="2"/>
  <c r="AJ324" i="2"/>
  <c r="AI324" i="2"/>
  <c r="AH324" i="2"/>
  <c r="AC324" i="2"/>
  <c r="W324" i="2"/>
  <c r="AL323" i="2"/>
  <c r="AK323" i="2"/>
  <c r="AJ323" i="2"/>
  <c r="AI323" i="2"/>
  <c r="AH323" i="2"/>
  <c r="AC323" i="2"/>
  <c r="W323" i="2"/>
  <c r="AL322" i="2"/>
  <c r="AK322" i="2"/>
  <c r="AJ322" i="2"/>
  <c r="AI322" i="2"/>
  <c r="AH322" i="2"/>
  <c r="AC322" i="2"/>
  <c r="W322" i="2"/>
  <c r="AL321" i="2"/>
  <c r="AK321" i="2"/>
  <c r="AJ321" i="2"/>
  <c r="AI321" i="2"/>
  <c r="AH321" i="2"/>
  <c r="AC321" i="2"/>
  <c r="W321" i="2"/>
  <c r="AL320" i="2"/>
  <c r="AK320" i="2"/>
  <c r="AJ320" i="2"/>
  <c r="AI320" i="2"/>
  <c r="AH320" i="2"/>
  <c r="AC320" i="2"/>
  <c r="W320" i="2"/>
  <c r="AL319" i="2"/>
  <c r="AK319" i="2"/>
  <c r="AJ319" i="2"/>
  <c r="AI319" i="2"/>
  <c r="AH319" i="2"/>
  <c r="W319" i="2"/>
  <c r="AL318" i="2"/>
  <c r="AI318" i="2"/>
  <c r="AG318" i="2"/>
  <c r="AF318" i="2"/>
  <c r="AE318" i="2"/>
  <c r="AJ318" i="2" s="1"/>
  <c r="AD318" i="2"/>
  <c r="AB318" i="2"/>
  <c r="AA318" i="2"/>
  <c r="AK318" i="2" s="1"/>
  <c r="Z318" i="2"/>
  <c r="Y318" i="2"/>
  <c r="V318" i="2"/>
  <c r="D318" i="2"/>
  <c r="D13" i="1" s="1"/>
  <c r="C318" i="2"/>
  <c r="AL317" i="2"/>
  <c r="AK317" i="2"/>
  <c r="AJ317" i="2"/>
  <c r="AM317" i="2" s="1"/>
  <c r="AI317" i="2"/>
  <c r="AH317" i="2"/>
  <c r="AC317" i="2"/>
  <c r="W317" i="2"/>
  <c r="AL316" i="2"/>
  <c r="AK316" i="2"/>
  <c r="AJ316" i="2"/>
  <c r="AI316" i="2"/>
  <c r="AH316" i="2"/>
  <c r="AC316" i="2"/>
  <c r="W316" i="2"/>
  <c r="AL315" i="2"/>
  <c r="AK315" i="2"/>
  <c r="AJ315" i="2"/>
  <c r="AI315" i="2"/>
  <c r="AH315" i="2"/>
  <c r="AC315" i="2"/>
  <c r="W315" i="2"/>
  <c r="AL314" i="2"/>
  <c r="AK314" i="2"/>
  <c r="AJ314" i="2"/>
  <c r="AI314" i="2"/>
  <c r="AH314" i="2"/>
  <c r="AC314" i="2"/>
  <c r="W314" i="2"/>
  <c r="AL313" i="2"/>
  <c r="AK313" i="2"/>
  <c r="AJ313" i="2"/>
  <c r="AI313" i="2"/>
  <c r="AM313" i="2" s="1"/>
  <c r="AH313" i="2"/>
  <c r="AC313" i="2"/>
  <c r="AL312" i="2"/>
  <c r="AK312" i="2"/>
  <c r="AJ312" i="2"/>
  <c r="AM312" i="2" s="1"/>
  <c r="AI312" i="2"/>
  <c r="AH312" i="2"/>
  <c r="AC312" i="2"/>
  <c r="AL311" i="2"/>
  <c r="AK311" i="2"/>
  <c r="AJ311" i="2"/>
  <c r="AI311" i="2"/>
  <c r="AH311" i="2"/>
  <c r="AC311" i="2"/>
  <c r="AL310" i="2"/>
  <c r="AK310" i="2"/>
  <c r="AJ310" i="2"/>
  <c r="AI310" i="2"/>
  <c r="AH310" i="2"/>
  <c r="AC310" i="2"/>
  <c r="W310" i="2"/>
  <c r="AL309" i="2"/>
  <c r="AK309" i="2"/>
  <c r="AJ309" i="2"/>
  <c r="AI309" i="2"/>
  <c r="AH309" i="2"/>
  <c r="AC309" i="2"/>
  <c r="W309" i="2"/>
  <c r="AM308" i="2"/>
  <c r="AL308" i="2"/>
  <c r="AK308" i="2"/>
  <c r="AJ308" i="2"/>
  <c r="AI308" i="2"/>
  <c r="AH308" i="2"/>
  <c r="AC308" i="2"/>
  <c r="W308" i="2"/>
  <c r="AL307" i="2"/>
  <c r="AK307" i="2"/>
  <c r="AJ307" i="2"/>
  <c r="AI307" i="2"/>
  <c r="AH307" i="2"/>
  <c r="AC307" i="2"/>
  <c r="W307" i="2"/>
  <c r="AL306" i="2"/>
  <c r="AK306" i="2"/>
  <c r="AJ306" i="2"/>
  <c r="AI306" i="2"/>
  <c r="AH306" i="2"/>
  <c r="AC306" i="2"/>
  <c r="W306" i="2"/>
  <c r="AL305" i="2"/>
  <c r="AK305" i="2"/>
  <c r="AJ305" i="2"/>
  <c r="AI305" i="2"/>
  <c r="AH305" i="2"/>
  <c r="AC305" i="2"/>
  <c r="W305" i="2"/>
  <c r="AL304" i="2"/>
  <c r="AK304" i="2"/>
  <c r="AJ304" i="2"/>
  <c r="AI304" i="2"/>
  <c r="AH304" i="2"/>
  <c r="AC304" i="2"/>
  <c r="W304" i="2"/>
  <c r="AL303" i="2"/>
  <c r="AK303" i="2"/>
  <c r="AJ303" i="2"/>
  <c r="AI303" i="2"/>
  <c r="AH303" i="2"/>
  <c r="AC303" i="2"/>
  <c r="W303" i="2"/>
  <c r="AL302" i="2"/>
  <c r="AK302" i="2"/>
  <c r="AJ302" i="2"/>
  <c r="AI302" i="2"/>
  <c r="AH302" i="2"/>
  <c r="AC302" i="2"/>
  <c r="W302" i="2"/>
  <c r="AL301" i="2"/>
  <c r="AK301" i="2"/>
  <c r="AJ301" i="2"/>
  <c r="AI301" i="2"/>
  <c r="AH301" i="2"/>
  <c r="AC301" i="2"/>
  <c r="W301" i="2"/>
  <c r="AL300" i="2"/>
  <c r="AK300" i="2"/>
  <c r="AJ300" i="2"/>
  <c r="AI300" i="2"/>
  <c r="AH300" i="2"/>
  <c r="AC300" i="2"/>
  <c r="W300" i="2"/>
  <c r="AL299" i="2"/>
  <c r="AK299" i="2"/>
  <c r="AJ299" i="2"/>
  <c r="AI299" i="2"/>
  <c r="AH299" i="2"/>
  <c r="AC299" i="2"/>
  <c r="AL298" i="2"/>
  <c r="AK298" i="2"/>
  <c r="AJ298" i="2"/>
  <c r="AI298" i="2"/>
  <c r="AH298" i="2"/>
  <c r="AC298" i="2"/>
  <c r="W298" i="2"/>
  <c r="AL297" i="2"/>
  <c r="AK297" i="2"/>
  <c r="AJ297" i="2"/>
  <c r="AI297" i="2"/>
  <c r="AH297" i="2"/>
  <c r="AC297" i="2"/>
  <c r="AL296" i="2"/>
  <c r="AK296" i="2"/>
  <c r="AJ296" i="2"/>
  <c r="AI296" i="2"/>
  <c r="AH296" i="2"/>
  <c r="AC296" i="2"/>
  <c r="W296" i="2"/>
  <c r="AC295" i="2"/>
  <c r="AC294" i="2"/>
  <c r="W294" i="2"/>
  <c r="AL293" i="2"/>
  <c r="AC293" i="2"/>
  <c r="W293" i="2"/>
  <c r="AL292" i="2"/>
  <c r="AC292" i="2"/>
  <c r="W292" i="2"/>
  <c r="AL291" i="2"/>
  <c r="AK291" i="2"/>
  <c r="AJ291" i="2"/>
  <c r="AI291" i="2"/>
  <c r="AH291" i="2"/>
  <c r="AC291" i="2"/>
  <c r="W291" i="2"/>
  <c r="AL290" i="2"/>
  <c r="AK290" i="2"/>
  <c r="AJ290" i="2"/>
  <c r="AI290" i="2"/>
  <c r="AH290" i="2"/>
  <c r="AC290" i="2"/>
  <c r="W290" i="2"/>
  <c r="AL289" i="2"/>
  <c r="AK289" i="2"/>
  <c r="AJ289" i="2"/>
  <c r="AI289" i="2"/>
  <c r="AH289" i="2"/>
  <c r="AC289" i="2"/>
  <c r="W289" i="2"/>
  <c r="AL288" i="2"/>
  <c r="AK288" i="2"/>
  <c r="AJ288" i="2"/>
  <c r="AI288" i="2"/>
  <c r="AH288" i="2"/>
  <c r="AC288" i="2"/>
  <c r="W288" i="2"/>
  <c r="AL287" i="2"/>
  <c r="AK287" i="2"/>
  <c r="AJ287" i="2"/>
  <c r="AI287" i="2"/>
  <c r="AH287" i="2"/>
  <c r="AC287" i="2"/>
  <c r="W287" i="2"/>
  <c r="AL286" i="2"/>
  <c r="AK286" i="2"/>
  <c r="AJ286" i="2"/>
  <c r="AI286" i="2"/>
  <c r="AH286" i="2"/>
  <c r="AC286" i="2"/>
  <c r="W286" i="2"/>
  <c r="AL285" i="2"/>
  <c r="AK285" i="2"/>
  <c r="AJ285" i="2"/>
  <c r="AI285" i="2"/>
  <c r="AH285" i="2"/>
  <c r="AC285" i="2"/>
  <c r="W285" i="2"/>
  <c r="AL284" i="2"/>
  <c r="AK284" i="2"/>
  <c r="AJ284" i="2"/>
  <c r="AI284" i="2"/>
  <c r="AH284" i="2"/>
  <c r="AC284" i="2"/>
  <c r="W284" i="2"/>
  <c r="AL283" i="2"/>
  <c r="AK283" i="2"/>
  <c r="AJ283" i="2"/>
  <c r="AI283" i="2"/>
  <c r="AH283" i="2"/>
  <c r="AC283" i="2"/>
  <c r="AL282" i="2"/>
  <c r="AK282" i="2"/>
  <c r="AJ282" i="2"/>
  <c r="AI282" i="2"/>
  <c r="AH282" i="2"/>
  <c r="AC282" i="2"/>
  <c r="AL281" i="2"/>
  <c r="AK281" i="2"/>
  <c r="AJ281" i="2"/>
  <c r="AI281" i="2"/>
  <c r="AH281" i="2"/>
  <c r="AC281" i="2"/>
  <c r="W281" i="2"/>
  <c r="AL280" i="2"/>
  <c r="AK280" i="2"/>
  <c r="AJ280" i="2"/>
  <c r="AI280" i="2"/>
  <c r="AH280" i="2"/>
  <c r="AC280" i="2"/>
  <c r="W280" i="2"/>
  <c r="AL279" i="2"/>
  <c r="AK279" i="2"/>
  <c r="AJ279" i="2"/>
  <c r="AI279" i="2"/>
  <c r="AH279" i="2"/>
  <c r="AC279" i="2"/>
  <c r="W279" i="2"/>
  <c r="AL278" i="2"/>
  <c r="AK278" i="2"/>
  <c r="AJ278" i="2"/>
  <c r="AI278" i="2"/>
  <c r="AH278" i="2"/>
  <c r="AC278" i="2"/>
  <c r="AL277" i="2"/>
  <c r="AK277" i="2"/>
  <c r="AJ277" i="2"/>
  <c r="AI277" i="2"/>
  <c r="AH277" i="2"/>
  <c r="AC277" i="2"/>
  <c r="AL276" i="2"/>
  <c r="AK276" i="2"/>
  <c r="AJ276" i="2"/>
  <c r="AI276" i="2"/>
  <c r="AH276" i="2"/>
  <c r="AC276" i="2"/>
  <c r="AL275" i="2"/>
  <c r="AK275" i="2"/>
  <c r="AJ275" i="2"/>
  <c r="AI275" i="2"/>
  <c r="AH275" i="2"/>
  <c r="AC275" i="2"/>
  <c r="W275" i="2"/>
  <c r="AL274" i="2"/>
  <c r="AK274" i="2"/>
  <c r="AJ274" i="2"/>
  <c r="AI274" i="2"/>
  <c r="AH274" i="2"/>
  <c r="AC274" i="2"/>
  <c r="W274" i="2"/>
  <c r="AL273" i="2"/>
  <c r="AK273" i="2"/>
  <c r="AJ273" i="2"/>
  <c r="AI273" i="2"/>
  <c r="AH273" i="2"/>
  <c r="AC273" i="2"/>
  <c r="W273" i="2"/>
  <c r="AL272" i="2"/>
  <c r="AK272" i="2"/>
  <c r="AJ272" i="2"/>
  <c r="AI272" i="2"/>
  <c r="AH272" i="2"/>
  <c r="AC272" i="2"/>
  <c r="W272" i="2"/>
  <c r="AL271" i="2"/>
  <c r="AK271" i="2"/>
  <c r="AJ271" i="2"/>
  <c r="AI271" i="2"/>
  <c r="AH271" i="2"/>
  <c r="AC271" i="2"/>
  <c r="W271" i="2"/>
  <c r="AL270" i="2"/>
  <c r="AK270" i="2"/>
  <c r="AJ270" i="2"/>
  <c r="AI270" i="2"/>
  <c r="AH270" i="2"/>
  <c r="AC270" i="2"/>
  <c r="W270" i="2"/>
  <c r="AL269" i="2"/>
  <c r="AK269" i="2"/>
  <c r="AJ269" i="2"/>
  <c r="AI269" i="2"/>
  <c r="AH269" i="2"/>
  <c r="AC269" i="2"/>
  <c r="W269" i="2"/>
  <c r="AL268" i="2"/>
  <c r="AK268" i="2"/>
  <c r="AJ268" i="2"/>
  <c r="AI268" i="2"/>
  <c r="AH268" i="2"/>
  <c r="AC268" i="2"/>
  <c r="W268" i="2"/>
  <c r="AL267" i="2"/>
  <c r="AK267" i="2"/>
  <c r="AJ267" i="2"/>
  <c r="AI267" i="2"/>
  <c r="AH267" i="2"/>
  <c r="AC267" i="2"/>
  <c r="W267" i="2"/>
  <c r="AL266" i="2"/>
  <c r="AK266" i="2"/>
  <c r="AJ266" i="2"/>
  <c r="AI266" i="2"/>
  <c r="AH266" i="2"/>
  <c r="AC266" i="2"/>
  <c r="W266" i="2"/>
  <c r="AL265" i="2"/>
  <c r="AK265" i="2"/>
  <c r="AJ265" i="2"/>
  <c r="AI265" i="2"/>
  <c r="AH265" i="2"/>
  <c r="AC265" i="2"/>
  <c r="W265" i="2"/>
  <c r="AL264" i="2"/>
  <c r="AK264" i="2"/>
  <c r="AJ264" i="2"/>
  <c r="AI264" i="2"/>
  <c r="AH264" i="2"/>
  <c r="AC264" i="2"/>
  <c r="W264" i="2"/>
  <c r="AL263" i="2"/>
  <c r="AK263" i="2"/>
  <c r="AJ263" i="2"/>
  <c r="AI263" i="2"/>
  <c r="AH263" i="2"/>
  <c r="AC263" i="2"/>
  <c r="W263" i="2"/>
  <c r="AL262" i="2"/>
  <c r="AK262" i="2"/>
  <c r="AJ262" i="2"/>
  <c r="AI262" i="2"/>
  <c r="AH262" i="2"/>
  <c r="AC262" i="2"/>
  <c r="AL261" i="2"/>
  <c r="AK261" i="2"/>
  <c r="AJ261" i="2"/>
  <c r="AI261" i="2"/>
  <c r="AH261" i="2"/>
  <c r="AC261" i="2"/>
  <c r="AL260" i="2"/>
  <c r="AK260" i="2"/>
  <c r="AJ260" i="2"/>
  <c r="AI260" i="2"/>
  <c r="AH260" i="2"/>
  <c r="AC260" i="2"/>
  <c r="AL259" i="2"/>
  <c r="AK259" i="2"/>
  <c r="AJ259" i="2"/>
  <c r="AI259" i="2"/>
  <c r="AH259" i="2"/>
  <c r="AC259" i="2"/>
  <c r="W259" i="2"/>
  <c r="AL258" i="2"/>
  <c r="AK258" i="2"/>
  <c r="AJ258" i="2"/>
  <c r="AI258" i="2"/>
  <c r="AH258" i="2"/>
  <c r="AC258" i="2"/>
  <c r="W258" i="2"/>
  <c r="AL257" i="2"/>
  <c r="AK257" i="2"/>
  <c r="AJ257" i="2"/>
  <c r="AI257" i="2"/>
  <c r="AH257" i="2"/>
  <c r="AC257" i="2"/>
  <c r="W257" i="2"/>
  <c r="AL256" i="2"/>
  <c r="AK256" i="2"/>
  <c r="AJ256" i="2"/>
  <c r="AI256" i="2"/>
  <c r="AH256" i="2"/>
  <c r="AC256" i="2"/>
  <c r="W256" i="2"/>
  <c r="AL255" i="2"/>
  <c r="AK255" i="2"/>
  <c r="AJ255" i="2"/>
  <c r="AI255" i="2"/>
  <c r="AH255" i="2"/>
  <c r="AC255" i="2"/>
  <c r="W255" i="2"/>
  <c r="AL254" i="2"/>
  <c r="AK254" i="2"/>
  <c r="AJ254" i="2"/>
  <c r="AI254" i="2"/>
  <c r="AH254" i="2"/>
  <c r="AC254" i="2"/>
  <c r="W254" i="2"/>
  <c r="AL253" i="2"/>
  <c r="AK253" i="2"/>
  <c r="AJ253" i="2"/>
  <c r="AI253" i="2"/>
  <c r="AH253" i="2"/>
  <c r="AC253" i="2"/>
  <c r="W253" i="2"/>
  <c r="AL252" i="2"/>
  <c r="AK252" i="2"/>
  <c r="AJ252" i="2"/>
  <c r="AI252" i="2"/>
  <c r="AH252" i="2"/>
  <c r="AC252" i="2"/>
  <c r="W252" i="2"/>
  <c r="AL251" i="2"/>
  <c r="AK251" i="2"/>
  <c r="AJ251" i="2"/>
  <c r="AI251" i="2"/>
  <c r="AH251" i="2"/>
  <c r="AC251" i="2"/>
  <c r="W251" i="2"/>
  <c r="AL250" i="2"/>
  <c r="AK250" i="2"/>
  <c r="AJ250" i="2"/>
  <c r="AI250" i="2"/>
  <c r="AH250" i="2"/>
  <c r="AC250" i="2"/>
  <c r="W250" i="2"/>
  <c r="AG249" i="2"/>
  <c r="AL249" i="2" s="1"/>
  <c r="AF249" i="2"/>
  <c r="AE249" i="2"/>
  <c r="AD249" i="2"/>
  <c r="AI249" i="2" s="1"/>
  <c r="AB249" i="2"/>
  <c r="AA249" i="2"/>
  <c r="AK249" i="2" s="1"/>
  <c r="Z249" i="2"/>
  <c r="AJ249" i="2" s="1"/>
  <c r="Y249" i="2"/>
  <c r="V249" i="2"/>
  <c r="D249" i="2"/>
  <c r="C249" i="2"/>
  <c r="AL248" i="2"/>
  <c r="AK248" i="2"/>
  <c r="AJ248" i="2"/>
  <c r="AI248" i="2"/>
  <c r="AH248" i="2"/>
  <c r="AC248" i="2"/>
  <c r="AL247" i="2"/>
  <c r="AK247" i="2"/>
  <c r="AJ247" i="2"/>
  <c r="AI247" i="2"/>
  <c r="AH247" i="2"/>
  <c r="AC247" i="2"/>
  <c r="W247" i="2"/>
  <c r="AL246" i="2"/>
  <c r="AM246" i="2" s="1"/>
  <c r="AK246" i="2"/>
  <c r="AJ246" i="2"/>
  <c r="AI246" i="2"/>
  <c r="AH246" i="2"/>
  <c r="AC246" i="2"/>
  <c r="W246" i="2"/>
  <c r="AL245" i="2"/>
  <c r="AK245" i="2"/>
  <c r="AJ245" i="2"/>
  <c r="AI245" i="2"/>
  <c r="AH245" i="2"/>
  <c r="AC245" i="2"/>
  <c r="AL244" i="2"/>
  <c r="AK244" i="2"/>
  <c r="AJ244" i="2"/>
  <c r="AI244" i="2"/>
  <c r="AH244" i="2"/>
  <c r="AC244" i="2"/>
  <c r="W244" i="2"/>
  <c r="AL243" i="2"/>
  <c r="AK243" i="2"/>
  <c r="AJ243" i="2"/>
  <c r="AI243" i="2"/>
  <c r="AH243" i="2"/>
  <c r="AC243" i="2"/>
  <c r="W243" i="2"/>
  <c r="AL242" i="2"/>
  <c r="AK242" i="2"/>
  <c r="AJ242" i="2"/>
  <c r="AI242" i="2"/>
  <c r="AH242" i="2"/>
  <c r="AC242" i="2"/>
  <c r="W242" i="2"/>
  <c r="AL241" i="2"/>
  <c r="AK241" i="2"/>
  <c r="AJ241" i="2"/>
  <c r="AI241" i="2"/>
  <c r="AH241" i="2"/>
  <c r="AC241" i="2"/>
  <c r="W241" i="2"/>
  <c r="AL240" i="2"/>
  <c r="AK240" i="2"/>
  <c r="AJ240" i="2"/>
  <c r="AI240" i="2"/>
  <c r="AH240" i="2"/>
  <c r="AC240" i="2"/>
  <c r="W240" i="2"/>
  <c r="AL239" i="2"/>
  <c r="AK239" i="2"/>
  <c r="AJ239" i="2"/>
  <c r="AI239" i="2"/>
  <c r="AH239" i="2"/>
  <c r="AC239" i="2"/>
  <c r="W239" i="2"/>
  <c r="AL238" i="2"/>
  <c r="AK238" i="2"/>
  <c r="AJ238" i="2"/>
  <c r="AI238" i="2"/>
  <c r="AH238" i="2"/>
  <c r="AC238" i="2"/>
  <c r="W238" i="2"/>
  <c r="AL237" i="2"/>
  <c r="AK237" i="2"/>
  <c r="AJ237" i="2"/>
  <c r="AI237" i="2"/>
  <c r="AH237" i="2"/>
  <c r="AC237" i="2"/>
  <c r="W237" i="2"/>
  <c r="AL236" i="2"/>
  <c r="AK236" i="2"/>
  <c r="AJ236" i="2"/>
  <c r="AI236" i="2"/>
  <c r="AH236" i="2"/>
  <c r="AC236" i="2"/>
  <c r="W236" i="2"/>
  <c r="AL235" i="2"/>
  <c r="AK235" i="2"/>
  <c r="AJ235" i="2"/>
  <c r="AI235" i="2"/>
  <c r="AH235" i="2"/>
  <c r="AC235" i="2"/>
  <c r="AL234" i="2"/>
  <c r="AK234" i="2"/>
  <c r="AJ234" i="2"/>
  <c r="AI234" i="2"/>
  <c r="AH234" i="2"/>
  <c r="AC234" i="2"/>
  <c r="W234" i="2"/>
  <c r="AL233" i="2"/>
  <c r="AK233" i="2"/>
  <c r="AJ233" i="2"/>
  <c r="AI233" i="2"/>
  <c r="AH233" i="2"/>
  <c r="AC233" i="2"/>
  <c r="W233" i="2"/>
  <c r="AL232" i="2"/>
  <c r="AK232" i="2"/>
  <c r="AJ232" i="2"/>
  <c r="AI232" i="2"/>
  <c r="AH232" i="2"/>
  <c r="AC232" i="2"/>
  <c r="W232" i="2"/>
  <c r="AL231" i="2"/>
  <c r="AK231" i="2"/>
  <c r="AJ231" i="2"/>
  <c r="AI231" i="2"/>
  <c r="AH231" i="2"/>
  <c r="AC231" i="2"/>
  <c r="W231" i="2"/>
  <c r="AL230" i="2"/>
  <c r="AK230" i="2"/>
  <c r="AJ230" i="2"/>
  <c r="AI230" i="2"/>
  <c r="AH230" i="2"/>
  <c r="AC230" i="2"/>
  <c r="W230" i="2"/>
  <c r="AL229" i="2"/>
  <c r="AK229" i="2"/>
  <c r="AJ229" i="2"/>
  <c r="AI229" i="2"/>
  <c r="AH229" i="2"/>
  <c r="AC229" i="2"/>
  <c r="W229" i="2"/>
  <c r="AL228" i="2"/>
  <c r="AK228" i="2"/>
  <c r="AJ228" i="2"/>
  <c r="AI228" i="2"/>
  <c r="AH228" i="2"/>
  <c r="AC228" i="2"/>
  <c r="AL227" i="2"/>
  <c r="AK227" i="2"/>
  <c r="AJ227" i="2"/>
  <c r="AI227" i="2"/>
  <c r="AH227" i="2"/>
  <c r="AC227" i="2"/>
  <c r="W227" i="2"/>
  <c r="AL226" i="2"/>
  <c r="AK226" i="2"/>
  <c r="AJ226" i="2"/>
  <c r="AI226" i="2"/>
  <c r="AH226" i="2"/>
  <c r="AC226" i="2"/>
  <c r="W226" i="2"/>
  <c r="AL225" i="2"/>
  <c r="AK225" i="2"/>
  <c r="AJ225" i="2"/>
  <c r="AI225" i="2"/>
  <c r="AH225" i="2"/>
  <c r="AC225" i="2"/>
  <c r="W225" i="2"/>
  <c r="AL224" i="2"/>
  <c r="AK224" i="2"/>
  <c r="AJ224" i="2"/>
  <c r="AI224" i="2"/>
  <c r="AH224" i="2"/>
  <c r="AC224" i="2"/>
  <c r="W224" i="2"/>
  <c r="AL223" i="2"/>
  <c r="AK223" i="2"/>
  <c r="AJ223" i="2"/>
  <c r="AI223" i="2"/>
  <c r="AH223" i="2"/>
  <c r="AC223" i="2"/>
  <c r="W223" i="2"/>
  <c r="AL222" i="2"/>
  <c r="AK222" i="2"/>
  <c r="AJ222" i="2"/>
  <c r="AI222" i="2"/>
  <c r="AH222" i="2"/>
  <c r="AC222" i="2"/>
  <c r="W222" i="2"/>
  <c r="AL221" i="2"/>
  <c r="AK221" i="2"/>
  <c r="AJ221" i="2"/>
  <c r="AI221" i="2"/>
  <c r="AH221" i="2"/>
  <c r="AC221" i="2"/>
  <c r="AL220" i="2"/>
  <c r="AK220" i="2"/>
  <c r="AJ220" i="2"/>
  <c r="AI220" i="2"/>
  <c r="AH220" i="2"/>
  <c r="AC220" i="2"/>
  <c r="W220" i="2"/>
  <c r="AL219" i="2"/>
  <c r="AK219" i="2"/>
  <c r="AJ219" i="2"/>
  <c r="AI219" i="2"/>
  <c r="AH219" i="2"/>
  <c r="AC219" i="2"/>
  <c r="W219" i="2"/>
  <c r="AL218" i="2"/>
  <c r="AK218" i="2"/>
  <c r="AJ218" i="2"/>
  <c r="AI218" i="2"/>
  <c r="AH218" i="2"/>
  <c r="AC218" i="2"/>
  <c r="W218" i="2"/>
  <c r="AL217" i="2"/>
  <c r="AK217" i="2"/>
  <c r="AJ217" i="2"/>
  <c r="AI217" i="2"/>
  <c r="AH217" i="2"/>
  <c r="AC217" i="2"/>
  <c r="W217" i="2"/>
  <c r="AL216" i="2"/>
  <c r="AK216" i="2"/>
  <c r="AJ216" i="2"/>
  <c r="AI216" i="2"/>
  <c r="AH216" i="2"/>
  <c r="AC216" i="2"/>
  <c r="W216" i="2"/>
  <c r="AL215" i="2"/>
  <c r="AK215" i="2"/>
  <c r="AJ215" i="2"/>
  <c r="AI215" i="2"/>
  <c r="AH215" i="2"/>
  <c r="AC215" i="2"/>
  <c r="AL214" i="2"/>
  <c r="AK214" i="2"/>
  <c r="AJ214" i="2"/>
  <c r="AI214" i="2"/>
  <c r="AH214" i="2"/>
  <c r="AC214" i="2"/>
  <c r="W214" i="2"/>
  <c r="AJ213" i="2"/>
  <c r="AG213" i="2"/>
  <c r="AF213" i="2"/>
  <c r="AK213" i="2" s="1"/>
  <c r="AE213" i="2"/>
  <c r="AD213" i="2"/>
  <c r="AB213" i="2"/>
  <c r="AL213" i="2" s="1"/>
  <c r="AA213" i="2"/>
  <c r="Z213" i="2"/>
  <c r="Y213" i="2"/>
  <c r="AI213" i="2" s="1"/>
  <c r="V213" i="2"/>
  <c r="D213" i="2"/>
  <c r="C213" i="2"/>
  <c r="AL212" i="2"/>
  <c r="AK212" i="2"/>
  <c r="AJ212" i="2"/>
  <c r="AI212" i="2"/>
  <c r="AM212" i="2" s="1"/>
  <c r="AH212" i="2"/>
  <c r="AC212" i="2"/>
  <c r="W212" i="2"/>
  <c r="AL211" i="2"/>
  <c r="AK211" i="2"/>
  <c r="AJ211" i="2"/>
  <c r="AI211" i="2"/>
  <c r="AH211" i="2"/>
  <c r="AC211" i="2"/>
  <c r="W211" i="2"/>
  <c r="AL210" i="2"/>
  <c r="AK210" i="2"/>
  <c r="AJ210" i="2"/>
  <c r="AI210" i="2"/>
  <c r="AM210" i="2" s="1"/>
  <c r="AH210" i="2"/>
  <c r="AC210" i="2"/>
  <c r="W210" i="2"/>
  <c r="AM209" i="2"/>
  <c r="AL209" i="2"/>
  <c r="AK209" i="2"/>
  <c r="AJ209" i="2"/>
  <c r="AI209" i="2"/>
  <c r="AH209" i="2"/>
  <c r="AC209" i="2"/>
  <c r="W209" i="2"/>
  <c r="AL208" i="2"/>
  <c r="AK208" i="2"/>
  <c r="AJ208" i="2"/>
  <c r="AI208" i="2"/>
  <c r="AM208" i="2" s="1"/>
  <c r="AH208" i="2"/>
  <c r="AC208" i="2"/>
  <c r="W208" i="2"/>
  <c r="AL207" i="2"/>
  <c r="AK207" i="2"/>
  <c r="AJ207" i="2"/>
  <c r="AI207" i="2"/>
  <c r="AH207" i="2"/>
  <c r="AC207" i="2"/>
  <c r="W207" i="2"/>
  <c r="AL206" i="2"/>
  <c r="AK206" i="2"/>
  <c r="AJ206" i="2"/>
  <c r="AI206" i="2"/>
  <c r="AH206" i="2"/>
  <c r="AC206" i="2"/>
  <c r="W206" i="2"/>
  <c r="AL205" i="2"/>
  <c r="AK205" i="2"/>
  <c r="AJ205" i="2"/>
  <c r="AI205" i="2"/>
  <c r="AH205" i="2"/>
  <c r="AC205" i="2"/>
  <c r="AL204" i="2"/>
  <c r="AK204" i="2"/>
  <c r="AJ204" i="2"/>
  <c r="AI204" i="2"/>
  <c r="AH204" i="2"/>
  <c r="AC204" i="2"/>
  <c r="AL203" i="2"/>
  <c r="AK203" i="2"/>
  <c r="AJ203" i="2"/>
  <c r="AI203" i="2"/>
  <c r="AH203" i="2"/>
  <c r="AC203" i="2"/>
  <c r="AL202" i="2"/>
  <c r="AK202" i="2"/>
  <c r="AJ202" i="2"/>
  <c r="AI202" i="2"/>
  <c r="AH202" i="2"/>
  <c r="AC202" i="2"/>
  <c r="W202" i="2"/>
  <c r="AL201" i="2"/>
  <c r="AK201" i="2"/>
  <c r="AJ201" i="2"/>
  <c r="AI201" i="2"/>
  <c r="AH201" i="2"/>
  <c r="AC201" i="2"/>
  <c r="W201" i="2"/>
  <c r="AL200" i="2"/>
  <c r="AK200" i="2"/>
  <c r="AJ200" i="2"/>
  <c r="AI200" i="2"/>
  <c r="AH200" i="2"/>
  <c r="AC200" i="2"/>
  <c r="W200" i="2"/>
  <c r="AL199" i="2"/>
  <c r="AK199" i="2"/>
  <c r="AJ199" i="2"/>
  <c r="AI199" i="2"/>
  <c r="AH199" i="2"/>
  <c r="AC199" i="2"/>
  <c r="W199" i="2"/>
  <c r="AL198" i="2"/>
  <c r="AK198" i="2"/>
  <c r="AJ198" i="2"/>
  <c r="AI198" i="2"/>
  <c r="AH198" i="2"/>
  <c r="AC198" i="2"/>
  <c r="W198" i="2"/>
  <c r="AL197" i="2"/>
  <c r="AK197" i="2"/>
  <c r="AJ197" i="2"/>
  <c r="AI197" i="2"/>
  <c r="AH197" i="2"/>
  <c r="AC197" i="2"/>
  <c r="W197" i="2"/>
  <c r="AL196" i="2"/>
  <c r="AK196" i="2"/>
  <c r="AJ196" i="2"/>
  <c r="AI196" i="2"/>
  <c r="AH196" i="2"/>
  <c r="AC196" i="2"/>
  <c r="AL195" i="2"/>
  <c r="AK195" i="2"/>
  <c r="AJ195" i="2"/>
  <c r="AI195" i="2"/>
  <c r="AH195" i="2"/>
  <c r="AC195" i="2"/>
  <c r="W195" i="2"/>
  <c r="AL194" i="2"/>
  <c r="AK194" i="2"/>
  <c r="AJ194" i="2"/>
  <c r="AI194" i="2"/>
  <c r="AH194" i="2"/>
  <c r="AC194" i="2"/>
  <c r="W194" i="2"/>
  <c r="AL193" i="2"/>
  <c r="AK193" i="2"/>
  <c r="AJ193" i="2"/>
  <c r="AI193" i="2"/>
  <c r="AH193" i="2"/>
  <c r="AC193" i="2"/>
  <c r="W193" i="2"/>
  <c r="AL192" i="2"/>
  <c r="AK192" i="2"/>
  <c r="AJ192" i="2"/>
  <c r="AI192" i="2"/>
  <c r="AH192" i="2"/>
  <c r="AC192" i="2"/>
  <c r="AL191" i="2"/>
  <c r="AK191" i="2"/>
  <c r="AJ191" i="2"/>
  <c r="AI191" i="2"/>
  <c r="AH191" i="2"/>
  <c r="AC191" i="2"/>
  <c r="W191" i="2"/>
  <c r="AL190" i="2"/>
  <c r="AK190" i="2"/>
  <c r="AJ190" i="2"/>
  <c r="AI190" i="2"/>
  <c r="AH190" i="2"/>
  <c r="AC190" i="2"/>
  <c r="W190" i="2"/>
  <c r="AL189" i="2"/>
  <c r="AK189" i="2"/>
  <c r="AJ189" i="2"/>
  <c r="AI189" i="2"/>
  <c r="AH189" i="2"/>
  <c r="AC189" i="2"/>
  <c r="W189" i="2"/>
  <c r="AL188" i="2"/>
  <c r="AK188" i="2"/>
  <c r="AJ188" i="2"/>
  <c r="AI188" i="2"/>
  <c r="AH188" i="2"/>
  <c r="AC188" i="2"/>
  <c r="W188" i="2"/>
  <c r="AI187" i="2"/>
  <c r="AG187" i="2"/>
  <c r="AL187" i="2" s="1"/>
  <c r="AF187" i="2"/>
  <c r="AE187" i="2"/>
  <c r="AD187" i="2"/>
  <c r="AB187" i="2"/>
  <c r="AA187" i="2"/>
  <c r="AK187" i="2" s="1"/>
  <c r="Z187" i="2"/>
  <c r="AJ187" i="2" s="1"/>
  <c r="Y187" i="2"/>
  <c r="V187" i="2"/>
  <c r="D187" i="2"/>
  <c r="C187" i="2"/>
  <c r="AL186" i="2"/>
  <c r="AK186" i="2"/>
  <c r="AJ186" i="2"/>
  <c r="AI186" i="2"/>
  <c r="AH186" i="2"/>
  <c r="AC186" i="2"/>
  <c r="W186" i="2"/>
  <c r="AL185" i="2"/>
  <c r="AK185" i="2"/>
  <c r="AJ185" i="2"/>
  <c r="AI185" i="2"/>
  <c r="AH185" i="2"/>
  <c r="AC185" i="2"/>
  <c r="W185" i="2"/>
  <c r="AL184" i="2"/>
  <c r="AK184" i="2"/>
  <c r="AJ184" i="2"/>
  <c r="AI184" i="2"/>
  <c r="AM184" i="2" s="1"/>
  <c r="AH184" i="2"/>
  <c r="AC184" i="2"/>
  <c r="AL183" i="2"/>
  <c r="AK183" i="2"/>
  <c r="AJ183" i="2"/>
  <c r="AI183" i="2"/>
  <c r="AM183" i="2" s="1"/>
  <c r="AH183" i="2"/>
  <c r="AC183" i="2"/>
  <c r="AL182" i="2"/>
  <c r="AK182" i="2"/>
  <c r="AJ182" i="2"/>
  <c r="AM182" i="2" s="1"/>
  <c r="AI182" i="2"/>
  <c r="AH182" i="2"/>
  <c r="AC182" i="2"/>
  <c r="W182" i="2"/>
  <c r="AL181" i="2"/>
  <c r="AK181" i="2"/>
  <c r="AJ181" i="2"/>
  <c r="AI181" i="2"/>
  <c r="AH181" i="2"/>
  <c r="AC181" i="2"/>
  <c r="W181" i="2"/>
  <c r="AL180" i="2"/>
  <c r="AK180" i="2"/>
  <c r="AJ180" i="2"/>
  <c r="AI180" i="2"/>
  <c r="AH180" i="2"/>
  <c r="AC180" i="2"/>
  <c r="W180" i="2"/>
  <c r="AL179" i="2"/>
  <c r="AK179" i="2"/>
  <c r="AJ179" i="2"/>
  <c r="AI179" i="2"/>
  <c r="AM179" i="2" s="1"/>
  <c r="AH179" i="2"/>
  <c r="AC179" i="2"/>
  <c r="W179" i="2"/>
  <c r="AL178" i="2"/>
  <c r="AK178" i="2"/>
  <c r="AJ178" i="2"/>
  <c r="AM178" i="2" s="1"/>
  <c r="AI178" i="2"/>
  <c r="AH178" i="2"/>
  <c r="AC178" i="2"/>
  <c r="W178" i="2"/>
  <c r="AL177" i="2"/>
  <c r="AK177" i="2"/>
  <c r="AJ177" i="2"/>
  <c r="AI177" i="2"/>
  <c r="AH177" i="2"/>
  <c r="AC177" i="2"/>
  <c r="W177" i="2"/>
  <c r="AL176" i="2"/>
  <c r="AK176" i="2"/>
  <c r="AJ176" i="2"/>
  <c r="AI176" i="2"/>
  <c r="AH176" i="2"/>
  <c r="AC176" i="2"/>
  <c r="W176" i="2"/>
  <c r="AL175" i="2"/>
  <c r="AK175" i="2"/>
  <c r="AJ175" i="2"/>
  <c r="AI175" i="2"/>
  <c r="AH175" i="2"/>
  <c r="AC175" i="2"/>
  <c r="W175" i="2"/>
  <c r="AL174" i="2"/>
  <c r="AK174" i="2"/>
  <c r="AJ174" i="2"/>
  <c r="AI174" i="2"/>
  <c r="AM174" i="2" s="1"/>
  <c r="AH174" i="2"/>
  <c r="AC174" i="2"/>
  <c r="W174" i="2"/>
  <c r="AL173" i="2"/>
  <c r="AK173" i="2"/>
  <c r="AJ173" i="2"/>
  <c r="AM173" i="2" s="1"/>
  <c r="AI173" i="2"/>
  <c r="AH173" i="2"/>
  <c r="AC173" i="2"/>
  <c r="W173" i="2"/>
  <c r="AL172" i="2"/>
  <c r="AK172" i="2"/>
  <c r="AJ172" i="2"/>
  <c r="AI172" i="2"/>
  <c r="AH172" i="2"/>
  <c r="AC172" i="2"/>
  <c r="W172" i="2"/>
  <c r="AL171" i="2"/>
  <c r="AK171" i="2"/>
  <c r="AJ171" i="2"/>
  <c r="AI171" i="2"/>
  <c r="AH171" i="2"/>
  <c r="AC171" i="2"/>
  <c r="W171" i="2"/>
  <c r="AL170" i="2"/>
  <c r="AK170" i="2"/>
  <c r="AJ170" i="2"/>
  <c r="AI170" i="2"/>
  <c r="AH170" i="2"/>
  <c r="AC170" i="2"/>
  <c r="W170" i="2"/>
  <c r="AL169" i="2"/>
  <c r="AK169" i="2"/>
  <c r="AJ169" i="2"/>
  <c r="AI169" i="2"/>
  <c r="AM169" i="2" s="1"/>
  <c r="AH169" i="2"/>
  <c r="AC169" i="2"/>
  <c r="W169" i="2"/>
  <c r="AL168" i="2"/>
  <c r="AK168" i="2"/>
  <c r="AJ168" i="2"/>
  <c r="AI168" i="2"/>
  <c r="AH168" i="2"/>
  <c r="AC168" i="2"/>
  <c r="W168" i="2"/>
  <c r="AL167" i="2"/>
  <c r="AK167" i="2"/>
  <c r="AJ167" i="2"/>
  <c r="AI167" i="2"/>
  <c r="AH167" i="2"/>
  <c r="AC167" i="2"/>
  <c r="W167" i="2"/>
  <c r="AL166" i="2"/>
  <c r="AK166" i="2"/>
  <c r="AJ166" i="2"/>
  <c r="AI166" i="2"/>
  <c r="AH166" i="2"/>
  <c r="AC166" i="2"/>
  <c r="W166" i="2"/>
  <c r="AL165" i="2"/>
  <c r="AK165" i="2"/>
  <c r="AJ165" i="2"/>
  <c r="AI165" i="2"/>
  <c r="AH165" i="2"/>
  <c r="AC165" i="2"/>
  <c r="W165" i="2"/>
  <c r="AL164" i="2"/>
  <c r="AK164" i="2"/>
  <c r="AJ164" i="2"/>
  <c r="AI164" i="2"/>
  <c r="AH164" i="2"/>
  <c r="AC164" i="2"/>
  <c r="W164" i="2"/>
  <c r="AL163" i="2"/>
  <c r="AK163" i="2"/>
  <c r="AJ163" i="2"/>
  <c r="AI163" i="2"/>
  <c r="AH163" i="2"/>
  <c r="AC163" i="2"/>
  <c r="W163" i="2"/>
  <c r="AL162" i="2"/>
  <c r="AK162" i="2"/>
  <c r="AJ162" i="2"/>
  <c r="AI162" i="2"/>
  <c r="AH162" i="2"/>
  <c r="AC162" i="2"/>
  <c r="W162" i="2"/>
  <c r="AL161" i="2"/>
  <c r="AK161" i="2"/>
  <c r="AJ161" i="2"/>
  <c r="AI161" i="2"/>
  <c r="AH161" i="2"/>
  <c r="AC161" i="2"/>
  <c r="W161" i="2"/>
  <c r="AL160" i="2"/>
  <c r="AK160" i="2"/>
  <c r="AJ160" i="2"/>
  <c r="AI160" i="2"/>
  <c r="AH160" i="2"/>
  <c r="AC160" i="2"/>
  <c r="W160" i="2"/>
  <c r="AL159" i="2"/>
  <c r="AG159" i="2"/>
  <c r="AF159" i="2"/>
  <c r="AE159" i="2"/>
  <c r="AJ159" i="2" s="1"/>
  <c r="AD159" i="2"/>
  <c r="AB159" i="2"/>
  <c r="AA159" i="2"/>
  <c r="AK159" i="2" s="1"/>
  <c r="Z159" i="2"/>
  <c r="Y159" i="2"/>
  <c r="AI159" i="2" s="1"/>
  <c r="AM159" i="2" s="1"/>
  <c r="V159" i="2"/>
  <c r="D159" i="2"/>
  <c r="C159" i="2"/>
  <c r="AL158" i="2"/>
  <c r="AK158" i="2"/>
  <c r="AJ158" i="2"/>
  <c r="AI158" i="2"/>
  <c r="AH158" i="2"/>
  <c r="AC158" i="2"/>
  <c r="W158" i="2"/>
  <c r="AL157" i="2"/>
  <c r="AK157" i="2"/>
  <c r="AJ157" i="2"/>
  <c r="AI157" i="2"/>
  <c r="AH157" i="2"/>
  <c r="AC157" i="2"/>
  <c r="W157" i="2"/>
  <c r="AL156" i="2"/>
  <c r="AK156" i="2"/>
  <c r="AJ156" i="2"/>
  <c r="AI156" i="2"/>
  <c r="AH156" i="2"/>
  <c r="AC156" i="2"/>
  <c r="W156" i="2"/>
  <c r="AL155" i="2"/>
  <c r="AK155" i="2"/>
  <c r="AJ155" i="2"/>
  <c r="AI155" i="2"/>
  <c r="AH155" i="2"/>
  <c r="AC155" i="2"/>
  <c r="W155" i="2"/>
  <c r="AL154" i="2"/>
  <c r="AK154" i="2"/>
  <c r="AJ154" i="2"/>
  <c r="AI154" i="2"/>
  <c r="AM154" i="2" s="1"/>
  <c r="AH154" i="2"/>
  <c r="AC154" i="2"/>
  <c r="W154" i="2"/>
  <c r="AL153" i="2"/>
  <c r="AK153" i="2"/>
  <c r="AJ153" i="2"/>
  <c r="AM153" i="2" s="1"/>
  <c r="AI153" i="2"/>
  <c r="AH153" i="2"/>
  <c r="AC153" i="2"/>
  <c r="W153" i="2"/>
  <c r="AL152" i="2"/>
  <c r="AK152" i="2"/>
  <c r="AJ152" i="2"/>
  <c r="AM152" i="2" s="1"/>
  <c r="AI152" i="2"/>
  <c r="AH152" i="2"/>
  <c r="AC152" i="2"/>
  <c r="W152" i="2"/>
  <c r="AL151" i="2"/>
  <c r="AK151" i="2"/>
  <c r="AJ151" i="2"/>
  <c r="AI151" i="2"/>
  <c r="AM151" i="2" s="1"/>
  <c r="AH151" i="2"/>
  <c r="AC151" i="2"/>
  <c r="W151" i="2"/>
  <c r="AL150" i="2"/>
  <c r="AK150" i="2"/>
  <c r="AJ150" i="2"/>
  <c r="AI150" i="2"/>
  <c r="AH150" i="2"/>
  <c r="AC150" i="2"/>
  <c r="W150" i="2"/>
  <c r="AL149" i="2"/>
  <c r="AK149" i="2"/>
  <c r="AJ149" i="2"/>
  <c r="AI149" i="2"/>
  <c r="AH149" i="2"/>
  <c r="AC149" i="2"/>
  <c r="W149" i="2"/>
  <c r="AL148" i="2"/>
  <c r="AK148" i="2"/>
  <c r="AJ148" i="2"/>
  <c r="AI148" i="2"/>
  <c r="AH148" i="2"/>
  <c r="AC148" i="2"/>
  <c r="W148" i="2"/>
  <c r="AL147" i="2"/>
  <c r="AK147" i="2"/>
  <c r="AJ147" i="2"/>
  <c r="AI147" i="2"/>
  <c r="AH147" i="2"/>
  <c r="AC147" i="2"/>
  <c r="W147" i="2"/>
  <c r="AL146" i="2"/>
  <c r="AK146" i="2"/>
  <c r="AJ146" i="2"/>
  <c r="AI146" i="2"/>
  <c r="AH146" i="2"/>
  <c r="AC146" i="2"/>
  <c r="W146" i="2"/>
  <c r="AL145" i="2"/>
  <c r="AK145" i="2"/>
  <c r="AJ145" i="2"/>
  <c r="AI145" i="2"/>
  <c r="AM145" i="2" s="1"/>
  <c r="AH145" i="2"/>
  <c r="AC145" i="2"/>
  <c r="W145" i="2"/>
  <c r="AL144" i="2"/>
  <c r="AK144" i="2"/>
  <c r="AJ144" i="2"/>
  <c r="AI144" i="2"/>
  <c r="AH144" i="2"/>
  <c r="AC144" i="2"/>
  <c r="W144" i="2"/>
  <c r="AL143" i="2"/>
  <c r="AK143" i="2"/>
  <c r="AJ143" i="2"/>
  <c r="AI143" i="2"/>
  <c r="AH143" i="2"/>
  <c r="AC143" i="2"/>
  <c r="W143" i="2"/>
  <c r="AL142" i="2"/>
  <c r="AK142" i="2"/>
  <c r="AJ142" i="2"/>
  <c r="AI142" i="2"/>
  <c r="AH142" i="2"/>
  <c r="AC142" i="2"/>
  <c r="W142" i="2"/>
  <c r="AL141" i="2"/>
  <c r="AK141" i="2"/>
  <c r="AJ141" i="2"/>
  <c r="AI141" i="2"/>
  <c r="AH141" i="2"/>
  <c r="AC141" i="2"/>
  <c r="W141" i="2"/>
  <c r="AL140" i="2"/>
  <c r="AK140" i="2"/>
  <c r="AJ140" i="2"/>
  <c r="AI140" i="2"/>
  <c r="AH140" i="2"/>
  <c r="AC140" i="2"/>
  <c r="W140" i="2"/>
  <c r="AL139" i="2"/>
  <c r="AK139" i="2"/>
  <c r="AJ139" i="2"/>
  <c r="AI139" i="2"/>
  <c r="AM139" i="2" s="1"/>
  <c r="AH139" i="2"/>
  <c r="AC139" i="2"/>
  <c r="W139" i="2"/>
  <c r="AL138" i="2"/>
  <c r="AK138" i="2"/>
  <c r="AJ138" i="2"/>
  <c r="AI138" i="2"/>
  <c r="AH138" i="2"/>
  <c r="AC138" i="2"/>
  <c r="W138" i="2"/>
  <c r="AL137" i="2"/>
  <c r="AK137" i="2"/>
  <c r="AJ137" i="2"/>
  <c r="AI137" i="2"/>
  <c r="AH137" i="2"/>
  <c r="AC137" i="2"/>
  <c r="W137" i="2"/>
  <c r="AL136" i="2"/>
  <c r="AK136" i="2"/>
  <c r="AJ136" i="2"/>
  <c r="AI136" i="2"/>
  <c r="AH136" i="2"/>
  <c r="AC136" i="2"/>
  <c r="W136" i="2"/>
  <c r="AL135" i="2"/>
  <c r="AK135" i="2"/>
  <c r="AJ135" i="2"/>
  <c r="AI135" i="2"/>
  <c r="AH135" i="2"/>
  <c r="AC135" i="2"/>
  <c r="W135" i="2"/>
  <c r="AL134" i="2"/>
  <c r="AK134" i="2"/>
  <c r="AJ134" i="2"/>
  <c r="AI134" i="2"/>
  <c r="AH134" i="2"/>
  <c r="AC134" i="2"/>
  <c r="W134" i="2"/>
  <c r="AL133" i="2"/>
  <c r="AK133" i="2"/>
  <c r="AJ133" i="2"/>
  <c r="AI133" i="2"/>
  <c r="AM133" i="2" s="1"/>
  <c r="AH133" i="2"/>
  <c r="AC133" i="2"/>
  <c r="W133" i="2"/>
  <c r="AL132" i="2"/>
  <c r="AK132" i="2"/>
  <c r="AJ132" i="2"/>
  <c r="AI132" i="2"/>
  <c r="AH132" i="2"/>
  <c r="AC132" i="2"/>
  <c r="W132" i="2"/>
  <c r="AL131" i="2"/>
  <c r="AK131" i="2"/>
  <c r="AJ131" i="2"/>
  <c r="AI131" i="2"/>
  <c r="AH131" i="2"/>
  <c r="AC131" i="2"/>
  <c r="AL130" i="2"/>
  <c r="AK130" i="2"/>
  <c r="AJ130" i="2"/>
  <c r="AI130" i="2"/>
  <c r="AH130" i="2"/>
  <c r="AC130" i="2"/>
  <c r="W130" i="2"/>
  <c r="AL129" i="2"/>
  <c r="AK129" i="2"/>
  <c r="AJ129" i="2"/>
  <c r="AI129" i="2"/>
  <c r="AH129" i="2"/>
  <c r="AC129" i="2"/>
  <c r="W129" i="2"/>
  <c r="AL128" i="2"/>
  <c r="AK128" i="2"/>
  <c r="AJ128" i="2"/>
  <c r="AI128" i="2"/>
  <c r="AH128" i="2"/>
  <c r="AC128" i="2"/>
  <c r="W128" i="2"/>
  <c r="AL127" i="2"/>
  <c r="AK127" i="2"/>
  <c r="AJ127" i="2"/>
  <c r="AI127" i="2"/>
  <c r="AH127" i="2"/>
  <c r="AC127" i="2"/>
  <c r="W127" i="2"/>
  <c r="AI126" i="2"/>
  <c r="AG126" i="2"/>
  <c r="AL126" i="2" s="1"/>
  <c r="AF126" i="2"/>
  <c r="AE126" i="2"/>
  <c r="AD126" i="2"/>
  <c r="AB126" i="2"/>
  <c r="AA126" i="2"/>
  <c r="AK126" i="2" s="1"/>
  <c r="Z126" i="2"/>
  <c r="AJ126" i="2" s="1"/>
  <c r="Y126" i="2"/>
  <c r="V126" i="2"/>
  <c r="D126" i="2"/>
  <c r="C126" i="2"/>
  <c r="AL125" i="2"/>
  <c r="AM125" i="2" s="1"/>
  <c r="AK125" i="2"/>
  <c r="AJ125" i="2"/>
  <c r="AI125" i="2"/>
  <c r="AH125" i="2"/>
  <c r="AC125" i="2"/>
  <c r="W125" i="2"/>
  <c r="AL124" i="2"/>
  <c r="AK124" i="2"/>
  <c r="AJ124" i="2"/>
  <c r="AI124" i="2"/>
  <c r="AM124" i="2" s="1"/>
  <c r="AH124" i="2"/>
  <c r="AC124" i="2"/>
  <c r="W124" i="2"/>
  <c r="AL123" i="2"/>
  <c r="AK123" i="2"/>
  <c r="AJ123" i="2"/>
  <c r="AI123" i="2"/>
  <c r="AH123" i="2"/>
  <c r="AC123" i="2"/>
  <c r="W123" i="2"/>
  <c r="AL122" i="2"/>
  <c r="AK122" i="2"/>
  <c r="AJ122" i="2"/>
  <c r="AI122" i="2"/>
  <c r="AH122" i="2"/>
  <c r="AC122" i="2"/>
  <c r="W122" i="2"/>
  <c r="AL121" i="2"/>
  <c r="AK121" i="2"/>
  <c r="AJ121" i="2"/>
  <c r="AI121" i="2"/>
  <c r="AH121" i="2"/>
  <c r="AC121" i="2"/>
  <c r="W121" i="2"/>
  <c r="AL120" i="2"/>
  <c r="AK120" i="2"/>
  <c r="AJ120" i="2"/>
  <c r="AI120" i="2"/>
  <c r="AH120" i="2"/>
  <c r="AC120" i="2"/>
  <c r="W120" i="2"/>
  <c r="AL119" i="2"/>
  <c r="AK119" i="2"/>
  <c r="AJ119" i="2"/>
  <c r="AI119" i="2"/>
  <c r="AH119" i="2"/>
  <c r="AC119" i="2"/>
  <c r="W119" i="2"/>
  <c r="AL118" i="2"/>
  <c r="AK118" i="2"/>
  <c r="AJ118" i="2"/>
  <c r="AI118" i="2"/>
  <c r="AM118" i="2" s="1"/>
  <c r="AH118" i="2"/>
  <c r="AC118" i="2"/>
  <c r="W118" i="2"/>
  <c r="AL117" i="2"/>
  <c r="AK117" i="2"/>
  <c r="AJ117" i="2"/>
  <c r="AI117" i="2"/>
  <c r="AH117" i="2"/>
  <c r="AC117" i="2"/>
  <c r="W117" i="2"/>
  <c r="AL116" i="2"/>
  <c r="AK116" i="2"/>
  <c r="AJ116" i="2"/>
  <c r="AI116" i="2"/>
  <c r="AH116" i="2"/>
  <c r="AC116" i="2"/>
  <c r="W116" i="2"/>
  <c r="AL115" i="2"/>
  <c r="AK115" i="2"/>
  <c r="AJ115" i="2"/>
  <c r="AI115" i="2"/>
  <c r="AH115" i="2"/>
  <c r="AC115" i="2"/>
  <c r="W115" i="2"/>
  <c r="AL114" i="2"/>
  <c r="AK114" i="2"/>
  <c r="AJ114" i="2"/>
  <c r="AI114" i="2"/>
  <c r="AH114" i="2"/>
  <c r="AC114" i="2"/>
  <c r="W114" i="2"/>
  <c r="AL113" i="2"/>
  <c r="AK113" i="2"/>
  <c r="AJ113" i="2"/>
  <c r="AI113" i="2"/>
  <c r="AH113" i="2"/>
  <c r="AC113" i="2"/>
  <c r="W113" i="2"/>
  <c r="AL112" i="2"/>
  <c r="AK112" i="2"/>
  <c r="AJ112" i="2"/>
  <c r="AI112" i="2"/>
  <c r="AM112" i="2" s="1"/>
  <c r="AH112" i="2"/>
  <c r="AC112" i="2"/>
  <c r="W112" i="2"/>
  <c r="AL111" i="2"/>
  <c r="AK111" i="2"/>
  <c r="AJ111" i="2"/>
  <c r="AI111" i="2"/>
  <c r="AH111" i="2"/>
  <c r="AC111" i="2"/>
  <c r="W111" i="2"/>
  <c r="AL110" i="2"/>
  <c r="AK110" i="2"/>
  <c r="AJ110" i="2"/>
  <c r="AI110" i="2"/>
  <c r="AH110" i="2"/>
  <c r="AC110" i="2"/>
  <c r="W110" i="2"/>
  <c r="AL109" i="2"/>
  <c r="AK109" i="2"/>
  <c r="AJ109" i="2"/>
  <c r="AI109" i="2"/>
  <c r="AH109" i="2"/>
  <c r="AC109" i="2"/>
  <c r="W109" i="2"/>
  <c r="AL108" i="2"/>
  <c r="AK108" i="2"/>
  <c r="AJ108" i="2"/>
  <c r="AI108" i="2"/>
  <c r="AH108" i="2"/>
  <c r="AC108" i="2"/>
  <c r="W108" i="2"/>
  <c r="AL107" i="2"/>
  <c r="AK107" i="2"/>
  <c r="AJ107" i="2"/>
  <c r="AI107" i="2"/>
  <c r="AM107" i="2" s="1"/>
  <c r="AH107" i="2"/>
  <c r="AC107" i="2"/>
  <c r="W107" i="2"/>
  <c r="AL106" i="2"/>
  <c r="AK106" i="2"/>
  <c r="AJ106" i="2"/>
  <c r="AI106" i="2"/>
  <c r="AH106" i="2"/>
  <c r="AC106" i="2"/>
  <c r="W106" i="2"/>
  <c r="AL105" i="2"/>
  <c r="AK105" i="2"/>
  <c r="AJ105" i="2"/>
  <c r="AI105" i="2"/>
  <c r="AH105" i="2"/>
  <c r="AC105" i="2"/>
  <c r="W105" i="2"/>
  <c r="AK104" i="2"/>
  <c r="AG104" i="2"/>
  <c r="AL104" i="2" s="1"/>
  <c r="AF104" i="2"/>
  <c r="AE104" i="2"/>
  <c r="AD104" i="2"/>
  <c r="AB104" i="2"/>
  <c r="AA104" i="2"/>
  <c r="Z104" i="2"/>
  <c r="AJ104" i="2" s="1"/>
  <c r="Y104" i="2"/>
  <c r="V104" i="2"/>
  <c r="D104" i="2"/>
  <c r="D7" i="1" s="1"/>
  <c r="D43" i="1" s="1"/>
  <c r="C104" i="2"/>
  <c r="AL103" i="2"/>
  <c r="AK103" i="2"/>
  <c r="AJ103" i="2"/>
  <c r="AI103" i="2"/>
  <c r="AM103" i="2" s="1"/>
  <c r="AH103" i="2"/>
  <c r="AC103" i="2"/>
  <c r="W103" i="2"/>
  <c r="AL102" i="2"/>
  <c r="AK102" i="2"/>
  <c r="AJ102" i="2"/>
  <c r="AI102" i="2"/>
  <c r="AM102" i="2" s="1"/>
  <c r="AH102" i="2"/>
  <c r="AC102" i="2"/>
  <c r="AL101" i="2"/>
  <c r="AK101" i="2"/>
  <c r="AJ101" i="2"/>
  <c r="AI101" i="2"/>
  <c r="AH101" i="2"/>
  <c r="AC101" i="2"/>
  <c r="W101" i="2"/>
  <c r="AL100" i="2"/>
  <c r="AK100" i="2"/>
  <c r="AJ100" i="2"/>
  <c r="AI100" i="2"/>
  <c r="AH100" i="2"/>
  <c r="AC100" i="2"/>
  <c r="W100" i="2"/>
  <c r="AL99" i="2"/>
  <c r="AK99" i="2"/>
  <c r="AJ99" i="2"/>
  <c r="AI99" i="2"/>
  <c r="AH99" i="2"/>
  <c r="AC99" i="2"/>
  <c r="W99" i="2"/>
  <c r="AL98" i="2"/>
  <c r="AK98" i="2"/>
  <c r="AJ98" i="2"/>
  <c r="AI98" i="2"/>
  <c r="AM98" i="2" s="1"/>
  <c r="AH98" i="2"/>
  <c r="AC98" i="2"/>
  <c r="W98" i="2"/>
  <c r="AL97" i="2"/>
  <c r="AK97" i="2"/>
  <c r="AJ97" i="2"/>
  <c r="AI97" i="2"/>
  <c r="AH97" i="2"/>
  <c r="AC97" i="2"/>
  <c r="W97" i="2"/>
  <c r="AL96" i="2"/>
  <c r="AK96" i="2"/>
  <c r="AJ96" i="2"/>
  <c r="AI96" i="2"/>
  <c r="AH96" i="2"/>
  <c r="AC96" i="2"/>
  <c r="W96" i="2"/>
  <c r="AM95" i="2"/>
  <c r="AL95" i="2"/>
  <c r="AK95" i="2"/>
  <c r="AJ95" i="2"/>
  <c r="AI95" i="2"/>
  <c r="AH95" i="2"/>
  <c r="AC95" i="2"/>
  <c r="W95" i="2"/>
  <c r="AL94" i="2"/>
  <c r="AK94" i="2"/>
  <c r="AJ94" i="2"/>
  <c r="AI94" i="2"/>
  <c r="AM94" i="2" s="1"/>
  <c r="AH94" i="2"/>
  <c r="AC94" i="2"/>
  <c r="W94" i="2"/>
  <c r="AL93" i="2"/>
  <c r="AK93" i="2"/>
  <c r="AJ93" i="2"/>
  <c r="AI93" i="2"/>
  <c r="AH93" i="2"/>
  <c r="AC93" i="2"/>
  <c r="W93" i="2"/>
  <c r="AL92" i="2"/>
  <c r="AK92" i="2"/>
  <c r="AJ92" i="2"/>
  <c r="AI92" i="2"/>
  <c r="AH92" i="2"/>
  <c r="AC92" i="2"/>
  <c r="W92" i="2"/>
  <c r="AL91" i="2"/>
  <c r="AK91" i="2"/>
  <c r="AJ91" i="2"/>
  <c r="AI91" i="2"/>
  <c r="AH91" i="2"/>
  <c r="AC91" i="2"/>
  <c r="W91" i="2"/>
  <c r="AL90" i="2"/>
  <c r="AK90" i="2"/>
  <c r="AJ90" i="2"/>
  <c r="AI90" i="2"/>
  <c r="AM90" i="2" s="1"/>
  <c r="AH90" i="2"/>
  <c r="AC90" i="2"/>
  <c r="W90" i="2"/>
  <c r="AL89" i="2"/>
  <c r="AK89" i="2"/>
  <c r="AJ89" i="2"/>
  <c r="AI89" i="2"/>
  <c r="AH89" i="2"/>
  <c r="AC89" i="2"/>
  <c r="AL88" i="2"/>
  <c r="AK88" i="2"/>
  <c r="AJ88" i="2"/>
  <c r="AI88" i="2"/>
  <c r="AH88" i="2"/>
  <c r="AC88" i="2"/>
  <c r="W88" i="2"/>
  <c r="AL87" i="2"/>
  <c r="AK87" i="2"/>
  <c r="AJ87" i="2"/>
  <c r="AI87" i="2"/>
  <c r="AH87" i="2"/>
  <c r="AC87" i="2"/>
  <c r="W87" i="2"/>
  <c r="AL86" i="2"/>
  <c r="AK86" i="2"/>
  <c r="AJ86" i="2"/>
  <c r="AI86" i="2"/>
  <c r="AH86" i="2"/>
  <c r="AC86" i="2"/>
  <c r="W86" i="2"/>
  <c r="AL85" i="2"/>
  <c r="AK85" i="2"/>
  <c r="AJ85" i="2"/>
  <c r="AI85" i="2"/>
  <c r="AH85" i="2"/>
  <c r="AC85" i="2"/>
  <c r="W85" i="2"/>
  <c r="AL84" i="2"/>
  <c r="AK84" i="2"/>
  <c r="AJ84" i="2"/>
  <c r="AI84" i="2"/>
  <c r="AH84" i="2"/>
  <c r="AC84" i="2"/>
  <c r="W84" i="2"/>
  <c r="AL83" i="2"/>
  <c r="AK83" i="2"/>
  <c r="AJ83" i="2"/>
  <c r="AI83" i="2"/>
  <c r="AM83" i="2" s="1"/>
  <c r="AH83" i="2"/>
  <c r="AC83" i="2"/>
  <c r="W83" i="2"/>
  <c r="AL82" i="2"/>
  <c r="AK82" i="2"/>
  <c r="AJ82" i="2"/>
  <c r="AI82" i="2"/>
  <c r="AH82" i="2"/>
  <c r="AC82" i="2"/>
  <c r="AL81" i="2"/>
  <c r="AK81" i="2"/>
  <c r="AJ81" i="2"/>
  <c r="AI81" i="2"/>
  <c r="AH81" i="2"/>
  <c r="AC81" i="2"/>
  <c r="W81" i="2"/>
  <c r="AL80" i="2"/>
  <c r="AK80" i="2"/>
  <c r="AJ80" i="2"/>
  <c r="AI80" i="2"/>
  <c r="AH80" i="2"/>
  <c r="AC80" i="2"/>
  <c r="W80" i="2"/>
  <c r="AL79" i="2"/>
  <c r="AK79" i="2"/>
  <c r="AJ79" i="2"/>
  <c r="AI79" i="2"/>
  <c r="AH79" i="2"/>
  <c r="AC79" i="2"/>
  <c r="AL78" i="2"/>
  <c r="AK78" i="2"/>
  <c r="AJ78" i="2"/>
  <c r="AI78" i="2"/>
  <c r="AH78" i="2"/>
  <c r="AC78" i="2"/>
  <c r="AL77" i="2"/>
  <c r="AK77" i="2"/>
  <c r="AJ77" i="2"/>
  <c r="AI77" i="2"/>
  <c r="AH77" i="2"/>
  <c r="AC77" i="2"/>
  <c r="W77" i="2"/>
  <c r="AL76" i="2"/>
  <c r="AK76" i="2"/>
  <c r="AJ76" i="2"/>
  <c r="AI76" i="2"/>
  <c r="AH76" i="2"/>
  <c r="AC76" i="2"/>
  <c r="W76" i="2"/>
  <c r="AL75" i="2"/>
  <c r="AK75" i="2"/>
  <c r="AJ75" i="2"/>
  <c r="AI75" i="2"/>
  <c r="AH75" i="2"/>
  <c r="AC75" i="2"/>
  <c r="W75" i="2"/>
  <c r="AL74" i="2"/>
  <c r="AK74" i="2"/>
  <c r="AJ74" i="2"/>
  <c r="AI74" i="2"/>
  <c r="AM74" i="2" s="1"/>
  <c r="AH74" i="2"/>
  <c r="AC74" i="2"/>
  <c r="W74" i="2"/>
  <c r="AL73" i="2"/>
  <c r="AK73" i="2"/>
  <c r="AJ73" i="2"/>
  <c r="AI73" i="2"/>
  <c r="AH73" i="2"/>
  <c r="AC73" i="2"/>
  <c r="W73" i="2"/>
  <c r="AL72" i="2"/>
  <c r="AK72" i="2"/>
  <c r="AJ72" i="2"/>
  <c r="AI72" i="2"/>
  <c r="AH72" i="2"/>
  <c r="AC72" i="2"/>
  <c r="W72" i="2"/>
  <c r="AL71" i="2"/>
  <c r="AK71" i="2"/>
  <c r="AJ71" i="2"/>
  <c r="AI71" i="2"/>
  <c r="AH71" i="2"/>
  <c r="AC71" i="2"/>
  <c r="W71" i="2"/>
  <c r="AL70" i="2"/>
  <c r="AK70" i="2"/>
  <c r="AJ70" i="2"/>
  <c r="AI70" i="2"/>
  <c r="AH70" i="2"/>
  <c r="AC70" i="2"/>
  <c r="AL69" i="2"/>
  <c r="AI69" i="2"/>
  <c r="AG69" i="2"/>
  <c r="AF69" i="2"/>
  <c r="AF602" i="2" s="1"/>
  <c r="AE69" i="2"/>
  <c r="AD69" i="2"/>
  <c r="AH69" i="2" s="1"/>
  <c r="AB69" i="2"/>
  <c r="AB602" i="2" s="1"/>
  <c r="AA69" i="2"/>
  <c r="Z69" i="2"/>
  <c r="Y69" i="2"/>
  <c r="Y602" i="2" s="1"/>
  <c r="V69" i="2"/>
  <c r="D69" i="2"/>
  <c r="C69" i="2"/>
  <c r="AL68" i="2"/>
  <c r="AK68" i="2"/>
  <c r="AJ68" i="2"/>
  <c r="AI68" i="2"/>
  <c r="AH68" i="2"/>
  <c r="AC68" i="2"/>
  <c r="W68" i="2"/>
  <c r="AM67" i="2"/>
  <c r="AL67" i="2"/>
  <c r="AK67" i="2"/>
  <c r="AJ67" i="2"/>
  <c r="AI67" i="2"/>
  <c r="AH67" i="2"/>
  <c r="AC67" i="2"/>
  <c r="W67" i="2"/>
  <c r="AL66" i="2"/>
  <c r="AK66" i="2"/>
  <c r="AJ66" i="2"/>
  <c r="AI66" i="2"/>
  <c r="AM66" i="2" s="1"/>
  <c r="AH66" i="2"/>
  <c r="AC66" i="2"/>
  <c r="W66" i="2"/>
  <c r="AL65" i="2"/>
  <c r="AK65" i="2"/>
  <c r="AJ65" i="2"/>
  <c r="AI65" i="2"/>
  <c r="AH65" i="2"/>
  <c r="AC65" i="2"/>
  <c r="W65" i="2"/>
  <c r="AL64" i="2"/>
  <c r="AM64" i="2" s="1"/>
  <c r="AK64" i="2"/>
  <c r="AJ64" i="2"/>
  <c r="AI64" i="2"/>
  <c r="AH64" i="2"/>
  <c r="AC64" i="2"/>
  <c r="W64" i="2"/>
  <c r="AL63" i="2"/>
  <c r="AK63" i="2"/>
  <c r="AJ63" i="2"/>
  <c r="AI63" i="2"/>
  <c r="AM63" i="2" s="1"/>
  <c r="AH63" i="2"/>
  <c r="AC63" i="2"/>
  <c r="W63" i="2"/>
  <c r="AL62" i="2"/>
  <c r="AK62" i="2"/>
  <c r="AJ62" i="2"/>
  <c r="AM62" i="2" s="1"/>
  <c r="AI62" i="2"/>
  <c r="AH62" i="2"/>
  <c r="AC62" i="2"/>
  <c r="W62" i="2"/>
  <c r="AL61" i="2"/>
  <c r="AK61" i="2"/>
  <c r="AJ61" i="2"/>
  <c r="AI61" i="2"/>
  <c r="AH61" i="2"/>
  <c r="AC61" i="2"/>
  <c r="W61" i="2"/>
  <c r="AL60" i="2"/>
  <c r="AK60" i="2"/>
  <c r="AJ60" i="2"/>
  <c r="AI60" i="2"/>
  <c r="AH60" i="2"/>
  <c r="AC60" i="2"/>
  <c r="AL59" i="2"/>
  <c r="AK59" i="2"/>
  <c r="AJ59" i="2"/>
  <c r="AI59" i="2"/>
  <c r="AH59" i="2"/>
  <c r="AC59" i="2"/>
  <c r="AL58" i="2"/>
  <c r="AK58" i="2"/>
  <c r="AJ58" i="2"/>
  <c r="AI58" i="2"/>
  <c r="AH58" i="2"/>
  <c r="AC58" i="2"/>
  <c r="W58" i="2"/>
  <c r="AL57" i="2"/>
  <c r="AK57" i="2"/>
  <c r="AJ57" i="2"/>
  <c r="AI57" i="2"/>
  <c r="AH57" i="2"/>
  <c r="AC57" i="2"/>
  <c r="W57" i="2"/>
  <c r="AL56" i="2"/>
  <c r="AK56" i="2"/>
  <c r="AJ56" i="2"/>
  <c r="AI56" i="2"/>
  <c r="AM56" i="2" s="1"/>
  <c r="AH56" i="2"/>
  <c r="AC56" i="2"/>
  <c r="W56" i="2"/>
  <c r="AL55" i="2"/>
  <c r="AK55" i="2"/>
  <c r="AJ55" i="2"/>
  <c r="AI55" i="2"/>
  <c r="AH55" i="2"/>
  <c r="AC55" i="2"/>
  <c r="W55" i="2"/>
  <c r="AL54" i="2"/>
  <c r="AK54" i="2"/>
  <c r="AJ54" i="2"/>
  <c r="AI54" i="2"/>
  <c r="AH54" i="2"/>
  <c r="AC54" i="2"/>
  <c r="W54" i="2"/>
  <c r="AL53" i="2"/>
  <c r="AK53" i="2"/>
  <c r="AJ53" i="2"/>
  <c r="AI53" i="2"/>
  <c r="AH53" i="2"/>
  <c r="AC53" i="2"/>
  <c r="W53" i="2"/>
  <c r="AL52" i="2"/>
  <c r="AK52" i="2"/>
  <c r="AJ52" i="2"/>
  <c r="AI52" i="2"/>
  <c r="AH52" i="2"/>
  <c r="AC52" i="2"/>
  <c r="W52" i="2"/>
  <c r="AL51" i="2"/>
  <c r="AK51" i="2"/>
  <c r="AJ51" i="2"/>
  <c r="AI51" i="2"/>
  <c r="AM51" i="2" s="1"/>
  <c r="AH51" i="2"/>
  <c r="AC51" i="2"/>
  <c r="W51" i="2"/>
  <c r="AL50" i="2"/>
  <c r="AK50" i="2"/>
  <c r="AJ50" i="2"/>
  <c r="AM50" i="2" s="1"/>
  <c r="AI50" i="2"/>
  <c r="AH50" i="2"/>
  <c r="AC50" i="2"/>
  <c r="W50" i="2"/>
  <c r="AL49" i="2"/>
  <c r="AM49" i="2" s="1"/>
  <c r="AK49" i="2"/>
  <c r="AJ49" i="2"/>
  <c r="AI49" i="2"/>
  <c r="AH49" i="2"/>
  <c r="AC49" i="2"/>
  <c r="AM48" i="2"/>
  <c r="AL48" i="2"/>
  <c r="AK48" i="2"/>
  <c r="AJ48" i="2"/>
  <c r="AI48" i="2"/>
  <c r="AH48" i="2"/>
  <c r="AC48" i="2"/>
  <c r="W48" i="2"/>
  <c r="AL47" i="2"/>
  <c r="AK47" i="2"/>
  <c r="AJ47" i="2"/>
  <c r="AI47" i="2"/>
  <c r="AM47" i="2" s="1"/>
  <c r="AH47" i="2"/>
  <c r="AC47" i="2"/>
  <c r="W47" i="2"/>
  <c r="AL46" i="2"/>
  <c r="AK46" i="2"/>
  <c r="AJ46" i="2"/>
  <c r="AI46" i="2"/>
  <c r="AH46" i="2"/>
  <c r="AC46" i="2"/>
  <c r="AL45" i="2"/>
  <c r="AK45" i="2"/>
  <c r="AJ45" i="2"/>
  <c r="AI45" i="2"/>
  <c r="AH45" i="2"/>
  <c r="AC45" i="2"/>
  <c r="AL44" i="2"/>
  <c r="AK44" i="2"/>
  <c r="AJ44" i="2"/>
  <c r="AI44" i="2"/>
  <c r="AH44" i="2"/>
  <c r="AC44" i="2"/>
  <c r="W44" i="2"/>
  <c r="AL43" i="2"/>
  <c r="AK43" i="2"/>
  <c r="AJ43" i="2"/>
  <c r="AI43" i="2"/>
  <c r="AH43" i="2"/>
  <c r="AC43" i="2"/>
  <c r="W43" i="2"/>
  <c r="AL42" i="2"/>
  <c r="AK42" i="2"/>
  <c r="AJ42" i="2"/>
  <c r="AI42" i="2"/>
  <c r="AH42" i="2"/>
  <c r="AC42" i="2"/>
  <c r="W42" i="2"/>
  <c r="AL41" i="2"/>
  <c r="AK41" i="2"/>
  <c r="AJ41" i="2"/>
  <c r="AI41" i="2"/>
  <c r="AH41" i="2"/>
  <c r="AC41" i="2"/>
  <c r="W41" i="2"/>
  <c r="AL40" i="2"/>
  <c r="AK40" i="2"/>
  <c r="AJ40" i="2"/>
  <c r="AI40" i="2"/>
  <c r="AH40" i="2"/>
  <c r="AC40" i="2"/>
  <c r="W40" i="2"/>
  <c r="AL39" i="2"/>
  <c r="AK39" i="2"/>
  <c r="AJ39" i="2"/>
  <c r="AI39" i="2"/>
  <c r="AM39" i="2" s="1"/>
  <c r="AH39" i="2"/>
  <c r="AC39" i="2"/>
  <c r="W39" i="2"/>
  <c r="AL38" i="2"/>
  <c r="AK38" i="2"/>
  <c r="AJ38" i="2"/>
  <c r="AI38" i="2"/>
  <c r="AH38" i="2"/>
  <c r="AC38" i="2"/>
  <c r="W38" i="2"/>
  <c r="AL37" i="2"/>
  <c r="AK37" i="2"/>
  <c r="AJ37" i="2"/>
  <c r="AI37" i="2"/>
  <c r="AH37" i="2"/>
  <c r="AC37" i="2"/>
  <c r="W37" i="2"/>
  <c r="AL36" i="2"/>
  <c r="AK36" i="2"/>
  <c r="AJ36" i="2"/>
  <c r="AI36" i="2"/>
  <c r="AH36" i="2"/>
  <c r="AC36" i="2"/>
  <c r="W36" i="2"/>
  <c r="AL35" i="2"/>
  <c r="AK35" i="2"/>
  <c r="AJ35" i="2"/>
  <c r="AI35" i="2"/>
  <c r="AH35" i="2"/>
  <c r="AC35" i="2"/>
  <c r="W35" i="2"/>
  <c r="AL34" i="2"/>
  <c r="AK34" i="2"/>
  <c r="AJ34" i="2"/>
  <c r="AI34" i="2"/>
  <c r="AH34" i="2"/>
  <c r="AC34" i="2"/>
  <c r="AL33" i="2"/>
  <c r="AK33" i="2"/>
  <c r="AJ33" i="2"/>
  <c r="AI33" i="2"/>
  <c r="AH33" i="2"/>
  <c r="AC33" i="2"/>
  <c r="AL32" i="2"/>
  <c r="AK32" i="2"/>
  <c r="AJ32" i="2"/>
  <c r="AI32" i="2"/>
  <c r="AH32" i="2"/>
  <c r="AC32" i="2"/>
  <c r="AL31" i="2"/>
  <c r="AK31" i="2"/>
  <c r="AJ31" i="2"/>
  <c r="AI31" i="2"/>
  <c r="AH31" i="2"/>
  <c r="AC31" i="2"/>
  <c r="W31" i="2"/>
  <c r="AL30" i="2"/>
  <c r="AK30" i="2"/>
  <c r="AJ30" i="2"/>
  <c r="AI30" i="2"/>
  <c r="AM30" i="2" s="1"/>
  <c r="AH30" i="2"/>
  <c r="AC30" i="2"/>
  <c r="W30" i="2"/>
  <c r="AL29" i="2"/>
  <c r="AK29" i="2"/>
  <c r="AJ29" i="2"/>
  <c r="AI29" i="2"/>
  <c r="AH29" i="2"/>
  <c r="AC29" i="2"/>
  <c r="W29" i="2"/>
  <c r="AL28" i="2"/>
  <c r="AK28" i="2"/>
  <c r="AJ28" i="2"/>
  <c r="AI28" i="2"/>
  <c r="AH28" i="2"/>
  <c r="AC28" i="2"/>
  <c r="AL27" i="2"/>
  <c r="AK27" i="2"/>
  <c r="AJ27" i="2"/>
  <c r="AI27" i="2"/>
  <c r="AH27" i="2"/>
  <c r="AC27" i="2"/>
  <c r="W27" i="2"/>
  <c r="AL26" i="2"/>
  <c r="AK26" i="2"/>
  <c r="AJ26" i="2"/>
  <c r="AI26" i="2"/>
  <c r="AH26" i="2"/>
  <c r="AC26" i="2"/>
  <c r="W26" i="2"/>
  <c r="AL25" i="2"/>
  <c r="AK25" i="2"/>
  <c r="AJ25" i="2"/>
  <c r="AI25" i="2"/>
  <c r="AH25" i="2"/>
  <c r="AC25" i="2"/>
  <c r="W25" i="2"/>
  <c r="AL24" i="2"/>
  <c r="AK24" i="2"/>
  <c r="AJ24" i="2"/>
  <c r="AI24" i="2"/>
  <c r="AH24" i="2"/>
  <c r="AC24" i="2"/>
  <c r="W24" i="2"/>
  <c r="AL23" i="2"/>
  <c r="AK23" i="2"/>
  <c r="AJ23" i="2"/>
  <c r="AI23" i="2"/>
  <c r="AM23" i="2" s="1"/>
  <c r="AH23" i="2"/>
  <c r="AC23" i="2"/>
  <c r="W23" i="2"/>
  <c r="AL22" i="2"/>
  <c r="AK22" i="2"/>
  <c r="AJ22" i="2"/>
  <c r="AI22" i="2"/>
  <c r="AH22" i="2"/>
  <c r="AC22" i="2"/>
  <c r="W22" i="2"/>
  <c r="AL21" i="2"/>
  <c r="AK21" i="2"/>
  <c r="AJ21" i="2"/>
  <c r="AI21" i="2"/>
  <c r="AH21" i="2"/>
  <c r="AC21" i="2"/>
  <c r="W21" i="2"/>
  <c r="AL20" i="2"/>
  <c r="AK20" i="2"/>
  <c r="AJ20" i="2"/>
  <c r="AI20" i="2"/>
  <c r="AH20" i="2"/>
  <c r="AC20" i="2"/>
  <c r="W20" i="2"/>
  <c r="AL19" i="2"/>
  <c r="AK19" i="2"/>
  <c r="AJ19" i="2"/>
  <c r="AI19" i="2"/>
  <c r="AH19" i="2"/>
  <c r="AC19" i="2"/>
  <c r="W19" i="2"/>
  <c r="AL18" i="2"/>
  <c r="AK18" i="2"/>
  <c r="AJ18" i="2"/>
  <c r="AI18" i="2"/>
  <c r="AH18" i="2"/>
  <c r="AC18" i="2"/>
  <c r="W18" i="2"/>
  <c r="AL17" i="2"/>
  <c r="AK17" i="2"/>
  <c r="AJ17" i="2"/>
  <c r="AI17" i="2"/>
  <c r="AH17" i="2"/>
  <c r="AC17" i="2"/>
  <c r="W17" i="2"/>
  <c r="AL16" i="2"/>
  <c r="AK16" i="2"/>
  <c r="AJ16" i="2"/>
  <c r="AI16" i="2"/>
  <c r="AH16" i="2"/>
  <c r="AC16" i="2"/>
  <c r="W16" i="2"/>
  <c r="AL15" i="2"/>
  <c r="AK15" i="2"/>
  <c r="AJ15" i="2"/>
  <c r="AI15" i="2"/>
  <c r="AH15" i="2"/>
  <c r="AC15" i="2"/>
  <c r="W15" i="2"/>
  <c r="AL14" i="2"/>
  <c r="AK14" i="2"/>
  <c r="AJ14" i="2"/>
  <c r="AI14" i="2"/>
  <c r="AH14" i="2"/>
  <c r="AC14" i="2"/>
  <c r="W14" i="2"/>
  <c r="AL13" i="2"/>
  <c r="AK13" i="2"/>
  <c r="AJ13" i="2"/>
  <c r="AI13" i="2"/>
  <c r="AH13" i="2"/>
  <c r="AC13" i="2"/>
  <c r="W13" i="2"/>
  <c r="AL12" i="2"/>
  <c r="AK12" i="2"/>
  <c r="AJ12" i="2"/>
  <c r="AI12" i="2"/>
  <c r="AH12" i="2"/>
  <c r="AC12" i="2"/>
  <c r="W12" i="2"/>
  <c r="AL11" i="2"/>
  <c r="AK11" i="2"/>
  <c r="AJ11" i="2"/>
  <c r="AI11" i="2"/>
  <c r="AH11" i="2"/>
  <c r="AC11" i="2"/>
  <c r="W11" i="2"/>
  <c r="AL10" i="2"/>
  <c r="AK10" i="2"/>
  <c r="AJ10" i="2"/>
  <c r="AI10" i="2"/>
  <c r="AH10" i="2"/>
  <c r="AC10" i="2"/>
  <c r="W10" i="2"/>
  <c r="AL9" i="2"/>
  <c r="AK9" i="2"/>
  <c r="AJ9" i="2"/>
  <c r="AI9" i="2"/>
  <c r="AH9" i="2"/>
  <c r="AC9" i="2"/>
  <c r="W9" i="2"/>
  <c r="AL8" i="2"/>
  <c r="AK8" i="2"/>
  <c r="AJ8" i="2"/>
  <c r="AI8" i="2"/>
  <c r="AH8" i="2"/>
  <c r="AC8" i="2"/>
  <c r="W8" i="2"/>
  <c r="AL7" i="2"/>
  <c r="AK7" i="2"/>
  <c r="AJ7" i="2"/>
  <c r="AI7" i="2"/>
  <c r="AH7" i="2"/>
  <c r="AC7" i="2"/>
  <c r="W7" i="2"/>
  <c r="AL6" i="2"/>
  <c r="AK6" i="2"/>
  <c r="AJ6" i="2"/>
  <c r="AI6" i="2"/>
  <c r="AH6" i="2"/>
  <c r="AC6" i="2"/>
  <c r="W6" i="2"/>
  <c r="AL5" i="2"/>
  <c r="AK5" i="2"/>
  <c r="AJ5" i="2"/>
  <c r="AI5" i="2"/>
  <c r="AH5" i="2"/>
  <c r="AC5" i="2"/>
  <c r="W5" i="2"/>
  <c r="E326" i="3"/>
  <c r="U325" i="3"/>
  <c r="Q325" i="3"/>
  <c r="P325" i="3"/>
  <c r="O325" i="3"/>
  <c r="N325" i="3"/>
  <c r="L325" i="3"/>
  <c r="V325" i="3" s="1"/>
  <c r="K325" i="3"/>
  <c r="J325" i="3"/>
  <c r="T325" i="3" s="1"/>
  <c r="I325" i="3"/>
  <c r="S325" i="3" s="1"/>
  <c r="W325" i="3" s="1"/>
  <c r="H325" i="3"/>
  <c r="E325" i="3"/>
  <c r="C325" i="3"/>
  <c r="B325" i="3"/>
  <c r="V324" i="3"/>
  <c r="U324" i="3"/>
  <c r="T324" i="3"/>
  <c r="W324" i="3" s="1"/>
  <c r="S324" i="3"/>
  <c r="R324" i="3"/>
  <c r="M324" i="3"/>
  <c r="G324" i="3"/>
  <c r="V323" i="3"/>
  <c r="U323" i="3"/>
  <c r="T323" i="3"/>
  <c r="S323" i="3"/>
  <c r="R323" i="3"/>
  <c r="M323" i="3"/>
  <c r="G323" i="3"/>
  <c r="V322" i="3"/>
  <c r="U322" i="3"/>
  <c r="T322" i="3"/>
  <c r="S322" i="3"/>
  <c r="W322" i="3" s="1"/>
  <c r="R322" i="3"/>
  <c r="M322" i="3"/>
  <c r="G322" i="3"/>
  <c r="V321" i="3"/>
  <c r="U321" i="3"/>
  <c r="T321" i="3"/>
  <c r="W321" i="3" s="1"/>
  <c r="S321" i="3"/>
  <c r="R321" i="3"/>
  <c r="M321" i="3"/>
  <c r="G321" i="3"/>
  <c r="V320" i="3"/>
  <c r="U320" i="3"/>
  <c r="T320" i="3"/>
  <c r="S320" i="3"/>
  <c r="W320" i="3" s="1"/>
  <c r="R320" i="3"/>
  <c r="M320" i="3"/>
  <c r="G320" i="3"/>
  <c r="V319" i="3"/>
  <c r="U319" i="3"/>
  <c r="T319" i="3"/>
  <c r="S319" i="3"/>
  <c r="W319" i="3" s="1"/>
  <c r="R319" i="3"/>
  <c r="M319" i="3"/>
  <c r="G319" i="3"/>
  <c r="V318" i="3"/>
  <c r="U318" i="3"/>
  <c r="T318" i="3"/>
  <c r="W318" i="3" s="1"/>
  <c r="S318" i="3"/>
  <c r="R318" i="3"/>
  <c r="M318" i="3"/>
  <c r="G318" i="3"/>
  <c r="V317" i="3"/>
  <c r="W317" i="3" s="1"/>
  <c r="U317" i="3"/>
  <c r="T317" i="3"/>
  <c r="S317" i="3"/>
  <c r="R317" i="3"/>
  <c r="M317" i="3"/>
  <c r="G317" i="3"/>
  <c r="V316" i="3"/>
  <c r="U316" i="3"/>
  <c r="T316" i="3"/>
  <c r="S316" i="3"/>
  <c r="W316" i="3" s="1"/>
  <c r="R316" i="3"/>
  <c r="M316" i="3"/>
  <c r="G316" i="3"/>
  <c r="V315" i="3"/>
  <c r="U315" i="3"/>
  <c r="T315" i="3"/>
  <c r="W315" i="3" s="1"/>
  <c r="S315" i="3"/>
  <c r="R315" i="3"/>
  <c r="M315" i="3"/>
  <c r="G315" i="3"/>
  <c r="V314" i="3"/>
  <c r="U314" i="3"/>
  <c r="T314" i="3"/>
  <c r="S314" i="3"/>
  <c r="W314" i="3" s="1"/>
  <c r="R314" i="3"/>
  <c r="M314" i="3"/>
  <c r="G314" i="3"/>
  <c r="V313" i="3"/>
  <c r="U313" i="3"/>
  <c r="T313" i="3"/>
  <c r="S313" i="3"/>
  <c r="R313" i="3"/>
  <c r="M313" i="3"/>
  <c r="G313" i="3"/>
  <c r="W312" i="3"/>
  <c r="V312" i="3"/>
  <c r="U312" i="3"/>
  <c r="T312" i="3"/>
  <c r="S312" i="3"/>
  <c r="R312" i="3"/>
  <c r="M312" i="3"/>
  <c r="G312" i="3"/>
  <c r="V311" i="3"/>
  <c r="U311" i="3"/>
  <c r="T311" i="3"/>
  <c r="S311" i="3"/>
  <c r="W311" i="3" s="1"/>
  <c r="R311" i="3"/>
  <c r="M311" i="3"/>
  <c r="G311" i="3"/>
  <c r="V310" i="3"/>
  <c r="U310" i="3"/>
  <c r="T310" i="3"/>
  <c r="S310" i="3"/>
  <c r="W310" i="3" s="1"/>
  <c r="R310" i="3"/>
  <c r="M310" i="3"/>
  <c r="G310" i="3"/>
  <c r="V309" i="3"/>
  <c r="U309" i="3"/>
  <c r="T309" i="3"/>
  <c r="W309" i="3" s="1"/>
  <c r="S309" i="3"/>
  <c r="R309" i="3"/>
  <c r="M309" i="3"/>
  <c r="G309" i="3"/>
  <c r="W308" i="3"/>
  <c r="V308" i="3"/>
  <c r="U308" i="3"/>
  <c r="T308" i="3"/>
  <c r="S308" i="3"/>
  <c r="R308" i="3"/>
  <c r="M308" i="3"/>
  <c r="G308" i="3"/>
  <c r="V307" i="3"/>
  <c r="U307" i="3"/>
  <c r="T307" i="3"/>
  <c r="S307" i="3"/>
  <c r="W307" i="3" s="1"/>
  <c r="R307" i="3"/>
  <c r="M307" i="3"/>
  <c r="G307" i="3"/>
  <c r="V306" i="3"/>
  <c r="U306" i="3"/>
  <c r="T306" i="3"/>
  <c r="S306" i="3"/>
  <c r="W306" i="3" s="1"/>
  <c r="R306" i="3"/>
  <c r="M306" i="3"/>
  <c r="G306" i="3"/>
  <c r="W305" i="3"/>
  <c r="V305" i="3"/>
  <c r="U305" i="3"/>
  <c r="T305" i="3"/>
  <c r="S305" i="3"/>
  <c r="R305" i="3"/>
  <c r="M305" i="3"/>
  <c r="G305" i="3"/>
  <c r="V304" i="3"/>
  <c r="U304" i="3"/>
  <c r="T304" i="3"/>
  <c r="S304" i="3"/>
  <c r="W304" i="3" s="1"/>
  <c r="M304" i="3"/>
  <c r="G304" i="3"/>
  <c r="V303" i="3"/>
  <c r="U303" i="3"/>
  <c r="T303" i="3"/>
  <c r="S303" i="3"/>
  <c r="R303" i="3"/>
  <c r="M303" i="3"/>
  <c r="G303" i="3"/>
  <c r="V302" i="3"/>
  <c r="U302" i="3"/>
  <c r="T302" i="3"/>
  <c r="S302" i="3"/>
  <c r="W302" i="3" s="1"/>
  <c r="R302" i="3"/>
  <c r="M302" i="3"/>
  <c r="G302" i="3"/>
  <c r="W301" i="3"/>
  <c r="V301" i="3"/>
  <c r="U301" i="3"/>
  <c r="T301" i="3"/>
  <c r="S301" i="3"/>
  <c r="R301" i="3"/>
  <c r="M301" i="3"/>
  <c r="G301" i="3"/>
  <c r="V300" i="3"/>
  <c r="U300" i="3"/>
  <c r="T300" i="3"/>
  <c r="S300" i="3"/>
  <c r="W300" i="3" s="1"/>
  <c r="R300" i="3"/>
  <c r="M300" i="3"/>
  <c r="G300" i="3"/>
  <c r="V299" i="3"/>
  <c r="U299" i="3"/>
  <c r="T299" i="3"/>
  <c r="S299" i="3"/>
  <c r="W299" i="3" s="1"/>
  <c r="R299" i="3"/>
  <c r="M299" i="3"/>
  <c r="G299" i="3"/>
  <c r="W298" i="3"/>
  <c r="V298" i="3"/>
  <c r="U298" i="3"/>
  <c r="T298" i="3"/>
  <c r="S298" i="3"/>
  <c r="R298" i="3"/>
  <c r="M298" i="3"/>
  <c r="G298" i="3"/>
  <c r="V297" i="3"/>
  <c r="U297" i="3"/>
  <c r="T297" i="3"/>
  <c r="S297" i="3"/>
  <c r="W297" i="3" s="1"/>
  <c r="R297" i="3"/>
  <c r="M297" i="3"/>
  <c r="G297" i="3"/>
  <c r="V296" i="3"/>
  <c r="U296" i="3"/>
  <c r="T296" i="3"/>
  <c r="S296" i="3"/>
  <c r="W296" i="3" s="1"/>
  <c r="R296" i="3"/>
  <c r="M296" i="3"/>
  <c r="G296" i="3"/>
  <c r="W295" i="3"/>
  <c r="V295" i="3"/>
  <c r="U295" i="3"/>
  <c r="T295" i="3"/>
  <c r="S295" i="3"/>
  <c r="R295" i="3"/>
  <c r="M295" i="3"/>
  <c r="G295" i="3"/>
  <c r="V294" i="3"/>
  <c r="U294" i="3"/>
  <c r="T294" i="3"/>
  <c r="S294" i="3"/>
  <c r="W294" i="3" s="1"/>
  <c r="R294" i="3"/>
  <c r="M294" i="3"/>
  <c r="G294" i="3"/>
  <c r="V293" i="3"/>
  <c r="U293" i="3"/>
  <c r="T293" i="3"/>
  <c r="S293" i="3"/>
  <c r="W293" i="3" s="1"/>
  <c r="R293" i="3"/>
  <c r="M293" i="3"/>
  <c r="G293" i="3"/>
  <c r="W292" i="3"/>
  <c r="V292" i="3"/>
  <c r="U292" i="3"/>
  <c r="T292" i="3"/>
  <c r="S292" i="3"/>
  <c r="R292" i="3"/>
  <c r="M292" i="3"/>
  <c r="G292" i="3"/>
  <c r="V291" i="3"/>
  <c r="U291" i="3"/>
  <c r="T291" i="3"/>
  <c r="S291" i="3"/>
  <c r="W291" i="3" s="1"/>
  <c r="R291" i="3"/>
  <c r="M291" i="3"/>
  <c r="G291" i="3"/>
  <c r="V290" i="3"/>
  <c r="U290" i="3"/>
  <c r="T290" i="3"/>
  <c r="S290" i="3"/>
  <c r="W290" i="3" s="1"/>
  <c r="R290" i="3"/>
  <c r="M290" i="3"/>
  <c r="G290" i="3"/>
  <c r="W289" i="3"/>
  <c r="V289" i="3"/>
  <c r="U289" i="3"/>
  <c r="T289" i="3"/>
  <c r="S289" i="3"/>
  <c r="R289" i="3"/>
  <c r="R325" i="3" s="1"/>
  <c r="M289" i="3"/>
  <c r="G289" i="3"/>
  <c r="E285" i="3"/>
  <c r="U284" i="3"/>
  <c r="Q284" i="3"/>
  <c r="P284" i="3"/>
  <c r="O284" i="3"/>
  <c r="T284" i="3" s="1"/>
  <c r="N284" i="3"/>
  <c r="L284" i="3"/>
  <c r="V284" i="3" s="1"/>
  <c r="K284" i="3"/>
  <c r="J284" i="3"/>
  <c r="I284" i="3"/>
  <c r="S284" i="3" s="1"/>
  <c r="H284" i="3"/>
  <c r="E284" i="3"/>
  <c r="C284" i="3"/>
  <c r="B284" i="3"/>
  <c r="W283" i="3"/>
  <c r="V283" i="3"/>
  <c r="U283" i="3"/>
  <c r="T283" i="3"/>
  <c r="S283" i="3"/>
  <c r="R283" i="3"/>
  <c r="M283" i="3"/>
  <c r="G283" i="3"/>
  <c r="V282" i="3"/>
  <c r="U282" i="3"/>
  <c r="T282" i="3"/>
  <c r="S282" i="3"/>
  <c r="W282" i="3" s="1"/>
  <c r="R282" i="3"/>
  <c r="M282" i="3"/>
  <c r="G282" i="3"/>
  <c r="V281" i="3"/>
  <c r="U281" i="3"/>
  <c r="T281" i="3"/>
  <c r="W281" i="3" s="1"/>
  <c r="S281" i="3"/>
  <c r="R281" i="3"/>
  <c r="M281" i="3"/>
  <c r="G281" i="3"/>
  <c r="W280" i="3"/>
  <c r="V280" i="3"/>
  <c r="U280" i="3"/>
  <c r="T280" i="3"/>
  <c r="S280" i="3"/>
  <c r="R280" i="3"/>
  <c r="M280" i="3"/>
  <c r="G280" i="3"/>
  <c r="V279" i="3"/>
  <c r="U279" i="3"/>
  <c r="T279" i="3"/>
  <c r="S279" i="3"/>
  <c r="W279" i="3" s="1"/>
  <c r="R279" i="3"/>
  <c r="M279" i="3"/>
  <c r="G279" i="3"/>
  <c r="V278" i="3"/>
  <c r="U278" i="3"/>
  <c r="T278" i="3"/>
  <c r="W278" i="3" s="1"/>
  <c r="S278" i="3"/>
  <c r="R278" i="3"/>
  <c r="M278" i="3"/>
  <c r="G278" i="3"/>
  <c r="W277" i="3"/>
  <c r="V277" i="3"/>
  <c r="U277" i="3"/>
  <c r="T277" i="3"/>
  <c r="S277" i="3"/>
  <c r="R277" i="3"/>
  <c r="M277" i="3"/>
  <c r="G277" i="3"/>
  <c r="V276" i="3"/>
  <c r="U276" i="3"/>
  <c r="T276" i="3"/>
  <c r="S276" i="3"/>
  <c r="W276" i="3" s="1"/>
  <c r="R276" i="3"/>
  <c r="M276" i="3"/>
  <c r="G276" i="3"/>
  <c r="V275" i="3"/>
  <c r="U275" i="3"/>
  <c r="T275" i="3"/>
  <c r="W275" i="3" s="1"/>
  <c r="S275" i="3"/>
  <c r="R275" i="3"/>
  <c r="M275" i="3"/>
  <c r="G275" i="3"/>
  <c r="W274" i="3"/>
  <c r="V274" i="3"/>
  <c r="U274" i="3"/>
  <c r="T274" i="3"/>
  <c r="S274" i="3"/>
  <c r="R274" i="3"/>
  <c r="M274" i="3"/>
  <c r="G274" i="3"/>
  <c r="V273" i="3"/>
  <c r="U273" i="3"/>
  <c r="T273" i="3"/>
  <c r="S273" i="3"/>
  <c r="W273" i="3" s="1"/>
  <c r="R273" i="3"/>
  <c r="M273" i="3"/>
  <c r="G273" i="3"/>
  <c r="V272" i="3"/>
  <c r="U272" i="3"/>
  <c r="T272" i="3"/>
  <c r="W272" i="3" s="1"/>
  <c r="S272" i="3"/>
  <c r="R272" i="3"/>
  <c r="M272" i="3"/>
  <c r="G272" i="3"/>
  <c r="W271" i="3"/>
  <c r="V271" i="3"/>
  <c r="U271" i="3"/>
  <c r="T271" i="3"/>
  <c r="S271" i="3"/>
  <c r="R271" i="3"/>
  <c r="M271" i="3"/>
  <c r="G271" i="3"/>
  <c r="V270" i="3"/>
  <c r="U270" i="3"/>
  <c r="T270" i="3"/>
  <c r="S270" i="3"/>
  <c r="W270" i="3" s="1"/>
  <c r="R270" i="3"/>
  <c r="M270" i="3"/>
  <c r="G270" i="3"/>
  <c r="V269" i="3"/>
  <c r="U269" i="3"/>
  <c r="T269" i="3"/>
  <c r="W269" i="3" s="1"/>
  <c r="S269" i="3"/>
  <c r="R269" i="3"/>
  <c r="M269" i="3"/>
  <c r="G269" i="3"/>
  <c r="W268" i="3"/>
  <c r="V268" i="3"/>
  <c r="U268" i="3"/>
  <c r="T268" i="3"/>
  <c r="S268" i="3"/>
  <c r="R268" i="3"/>
  <c r="M268" i="3"/>
  <c r="G268" i="3"/>
  <c r="V267" i="3"/>
  <c r="U267" i="3"/>
  <c r="T267" i="3"/>
  <c r="S267" i="3"/>
  <c r="W267" i="3" s="1"/>
  <c r="R267" i="3"/>
  <c r="M267" i="3"/>
  <c r="G267" i="3"/>
  <c r="V266" i="3"/>
  <c r="U266" i="3"/>
  <c r="T266" i="3"/>
  <c r="W266" i="3" s="1"/>
  <c r="S266" i="3"/>
  <c r="R266" i="3"/>
  <c r="M266" i="3"/>
  <c r="G266" i="3"/>
  <c r="W265" i="3"/>
  <c r="V265" i="3"/>
  <c r="U265" i="3"/>
  <c r="T265" i="3"/>
  <c r="S265" i="3"/>
  <c r="R265" i="3"/>
  <c r="M265" i="3"/>
  <c r="G265" i="3"/>
  <c r="V264" i="3"/>
  <c r="U264" i="3"/>
  <c r="T264" i="3"/>
  <c r="S264" i="3"/>
  <c r="W264" i="3" s="1"/>
  <c r="R264" i="3"/>
  <c r="M264" i="3"/>
  <c r="G264" i="3"/>
  <c r="V263" i="3"/>
  <c r="U263" i="3"/>
  <c r="T263" i="3"/>
  <c r="W263" i="3" s="1"/>
  <c r="S263" i="3"/>
  <c r="R263" i="3"/>
  <c r="M263" i="3"/>
  <c r="G263" i="3"/>
  <c r="W262" i="3"/>
  <c r="V262" i="3"/>
  <c r="U262" i="3"/>
  <c r="T262" i="3"/>
  <c r="S262" i="3"/>
  <c r="R262" i="3"/>
  <c r="M262" i="3"/>
  <c r="G262" i="3"/>
  <c r="V261" i="3"/>
  <c r="U261" i="3"/>
  <c r="T261" i="3"/>
  <c r="S261" i="3"/>
  <c r="W261" i="3" s="1"/>
  <c r="R261" i="3"/>
  <c r="M261" i="3"/>
  <c r="G261" i="3"/>
  <c r="V260" i="3"/>
  <c r="U260" i="3"/>
  <c r="T260" i="3"/>
  <c r="W260" i="3" s="1"/>
  <c r="S260" i="3"/>
  <c r="R260" i="3"/>
  <c r="M260" i="3"/>
  <c r="G260" i="3"/>
  <c r="W259" i="3"/>
  <c r="V259" i="3"/>
  <c r="U259" i="3"/>
  <c r="T259" i="3"/>
  <c r="S259" i="3"/>
  <c r="R259" i="3"/>
  <c r="M259" i="3"/>
  <c r="G259" i="3"/>
  <c r="V258" i="3"/>
  <c r="U258" i="3"/>
  <c r="T258" i="3"/>
  <c r="S258" i="3"/>
  <c r="W258" i="3" s="1"/>
  <c r="R258" i="3"/>
  <c r="M258" i="3"/>
  <c r="G258" i="3"/>
  <c r="V257" i="3"/>
  <c r="U257" i="3"/>
  <c r="T257" i="3"/>
  <c r="W257" i="3" s="1"/>
  <c r="S257" i="3"/>
  <c r="R257" i="3"/>
  <c r="M257" i="3"/>
  <c r="G257" i="3"/>
  <c r="W256" i="3"/>
  <c r="V256" i="3"/>
  <c r="U256" i="3"/>
  <c r="T256" i="3"/>
  <c r="S256" i="3"/>
  <c r="R256" i="3"/>
  <c r="R284" i="3" s="1"/>
  <c r="M256" i="3"/>
  <c r="M284" i="3" s="1"/>
  <c r="G256" i="3"/>
  <c r="G284" i="3" s="1"/>
  <c r="F34" i="1" s="1"/>
  <c r="E252" i="3"/>
  <c r="V251" i="3"/>
  <c r="T251" i="3"/>
  <c r="Q251" i="3"/>
  <c r="P251" i="3"/>
  <c r="O251" i="3"/>
  <c r="N251" i="3"/>
  <c r="S251" i="3" s="1"/>
  <c r="W251" i="3" s="1"/>
  <c r="L251" i="3"/>
  <c r="K251" i="3"/>
  <c r="U251" i="3" s="1"/>
  <c r="J251" i="3"/>
  <c r="I251" i="3"/>
  <c r="H251" i="3"/>
  <c r="E251" i="3"/>
  <c r="C251" i="3"/>
  <c r="B251" i="3"/>
  <c r="V250" i="3"/>
  <c r="U250" i="3"/>
  <c r="T250" i="3"/>
  <c r="S250" i="3"/>
  <c r="W250" i="3" s="1"/>
  <c r="R250" i="3"/>
  <c r="M250" i="3"/>
  <c r="G250" i="3"/>
  <c r="W249" i="3"/>
  <c r="V249" i="3"/>
  <c r="U249" i="3"/>
  <c r="T249" i="3"/>
  <c r="S249" i="3"/>
  <c r="R249" i="3"/>
  <c r="M249" i="3"/>
  <c r="G249" i="3"/>
  <c r="V248" i="3"/>
  <c r="U248" i="3"/>
  <c r="T248" i="3"/>
  <c r="S248" i="3"/>
  <c r="W248" i="3" s="1"/>
  <c r="R248" i="3"/>
  <c r="M248" i="3"/>
  <c r="G248" i="3"/>
  <c r="V247" i="3"/>
  <c r="U247" i="3"/>
  <c r="T247" i="3"/>
  <c r="S247" i="3"/>
  <c r="W247" i="3" s="1"/>
  <c r="R247" i="3"/>
  <c r="M247" i="3"/>
  <c r="G247" i="3"/>
  <c r="W246" i="3"/>
  <c r="V246" i="3"/>
  <c r="U246" i="3"/>
  <c r="T246" i="3"/>
  <c r="S246" i="3"/>
  <c r="R246" i="3"/>
  <c r="M246" i="3"/>
  <c r="G246" i="3"/>
  <c r="V245" i="3"/>
  <c r="U245" i="3"/>
  <c r="T245" i="3"/>
  <c r="S245" i="3"/>
  <c r="W245" i="3" s="1"/>
  <c r="R245" i="3"/>
  <c r="M245" i="3"/>
  <c r="G245" i="3"/>
  <c r="V244" i="3"/>
  <c r="U244" i="3"/>
  <c r="T244" i="3"/>
  <c r="S244" i="3"/>
  <c r="W244" i="3" s="1"/>
  <c r="R244" i="3"/>
  <c r="M244" i="3"/>
  <c r="G244" i="3"/>
  <c r="W243" i="3"/>
  <c r="V243" i="3"/>
  <c r="U243" i="3"/>
  <c r="T243" i="3"/>
  <c r="S243" i="3"/>
  <c r="R243" i="3"/>
  <c r="M243" i="3"/>
  <c r="G243" i="3"/>
  <c r="V242" i="3"/>
  <c r="U242" i="3"/>
  <c r="T242" i="3"/>
  <c r="S242" i="3"/>
  <c r="W242" i="3" s="1"/>
  <c r="R242" i="3"/>
  <c r="M242" i="3"/>
  <c r="G242" i="3"/>
  <c r="V241" i="3"/>
  <c r="U241" i="3"/>
  <c r="T241" i="3"/>
  <c r="S241" i="3"/>
  <c r="W241" i="3" s="1"/>
  <c r="R241" i="3"/>
  <c r="M241" i="3"/>
  <c r="G241" i="3"/>
  <c r="W240" i="3"/>
  <c r="V240" i="3"/>
  <c r="U240" i="3"/>
  <c r="T240" i="3"/>
  <c r="S240" i="3"/>
  <c r="R240" i="3"/>
  <c r="M240" i="3"/>
  <c r="G240" i="3"/>
  <c r="V239" i="3"/>
  <c r="U239" i="3"/>
  <c r="T239" i="3"/>
  <c r="S239" i="3"/>
  <c r="W239" i="3" s="1"/>
  <c r="R239" i="3"/>
  <c r="M239" i="3"/>
  <c r="G239" i="3"/>
  <c r="V238" i="3"/>
  <c r="U238" i="3"/>
  <c r="T238" i="3"/>
  <c r="S238" i="3"/>
  <c r="W238" i="3" s="1"/>
  <c r="R238" i="3"/>
  <c r="M238" i="3"/>
  <c r="G238" i="3"/>
  <c r="W237" i="3"/>
  <c r="V237" i="3"/>
  <c r="U237" i="3"/>
  <c r="T237" i="3"/>
  <c r="S237" i="3"/>
  <c r="R237" i="3"/>
  <c r="M237" i="3"/>
  <c r="G237" i="3"/>
  <c r="V236" i="3"/>
  <c r="U236" i="3"/>
  <c r="T236" i="3"/>
  <c r="S236" i="3"/>
  <c r="W236" i="3" s="1"/>
  <c r="R236" i="3"/>
  <c r="M236" i="3"/>
  <c r="G236" i="3"/>
  <c r="V235" i="3"/>
  <c r="U235" i="3"/>
  <c r="T235" i="3"/>
  <c r="S235" i="3"/>
  <c r="W235" i="3" s="1"/>
  <c r="R235" i="3"/>
  <c r="M235" i="3"/>
  <c r="G235" i="3"/>
  <c r="W234" i="3"/>
  <c r="V234" i="3"/>
  <c r="U234" i="3"/>
  <c r="T234" i="3"/>
  <c r="S234" i="3"/>
  <c r="R234" i="3"/>
  <c r="M234" i="3"/>
  <c r="G234" i="3"/>
  <c r="V233" i="3"/>
  <c r="U233" i="3"/>
  <c r="T233" i="3"/>
  <c r="S233" i="3"/>
  <c r="W233" i="3" s="1"/>
  <c r="R233" i="3"/>
  <c r="M233" i="3"/>
  <c r="G233" i="3"/>
  <c r="V232" i="3"/>
  <c r="U232" i="3"/>
  <c r="T232" i="3"/>
  <c r="S232" i="3"/>
  <c r="W232" i="3" s="1"/>
  <c r="R232" i="3"/>
  <c r="M232" i="3"/>
  <c r="G232" i="3"/>
  <c r="G251" i="3" s="1"/>
  <c r="F33" i="1" s="1"/>
  <c r="W231" i="3"/>
  <c r="V231" i="3"/>
  <c r="U231" i="3"/>
  <c r="T231" i="3"/>
  <c r="S231" i="3"/>
  <c r="R231" i="3"/>
  <c r="R251" i="3" s="1"/>
  <c r="M231" i="3"/>
  <c r="M251" i="3" s="1"/>
  <c r="G231" i="3"/>
  <c r="E227" i="3"/>
  <c r="U226" i="3"/>
  <c r="Q226" i="3"/>
  <c r="P226" i="3"/>
  <c r="O226" i="3"/>
  <c r="T226" i="3" s="1"/>
  <c r="N226" i="3"/>
  <c r="L226" i="3"/>
  <c r="V226" i="3" s="1"/>
  <c r="K226" i="3"/>
  <c r="J226" i="3"/>
  <c r="I226" i="3"/>
  <c r="S226" i="3" s="1"/>
  <c r="H226" i="3"/>
  <c r="E226" i="3"/>
  <c r="C226" i="3"/>
  <c r="B226" i="3"/>
  <c r="W225" i="3"/>
  <c r="V225" i="3"/>
  <c r="U225" i="3"/>
  <c r="T225" i="3"/>
  <c r="S225" i="3"/>
  <c r="R225" i="3"/>
  <c r="M225" i="3"/>
  <c r="G225" i="3"/>
  <c r="V224" i="3"/>
  <c r="U224" i="3"/>
  <c r="T224" i="3"/>
  <c r="S224" i="3"/>
  <c r="W224" i="3" s="1"/>
  <c r="R224" i="3"/>
  <c r="M224" i="3"/>
  <c r="G224" i="3"/>
  <c r="V223" i="3"/>
  <c r="U223" i="3"/>
  <c r="T223" i="3"/>
  <c r="W223" i="3" s="1"/>
  <c r="S223" i="3"/>
  <c r="R223" i="3"/>
  <c r="M223" i="3"/>
  <c r="G223" i="3"/>
  <c r="W222" i="3"/>
  <c r="V222" i="3"/>
  <c r="U222" i="3"/>
  <c r="T222" i="3"/>
  <c r="S222" i="3"/>
  <c r="R222" i="3"/>
  <c r="M222" i="3"/>
  <c r="G222" i="3"/>
  <c r="V221" i="3"/>
  <c r="U221" i="3"/>
  <c r="T221" i="3"/>
  <c r="S221" i="3"/>
  <c r="W221" i="3" s="1"/>
  <c r="R221" i="3"/>
  <c r="M221" i="3"/>
  <c r="G221" i="3"/>
  <c r="V220" i="3"/>
  <c r="U220" i="3"/>
  <c r="T220" i="3"/>
  <c r="W220" i="3" s="1"/>
  <c r="S220" i="3"/>
  <c r="R220" i="3"/>
  <c r="M220" i="3"/>
  <c r="G220" i="3"/>
  <c r="W219" i="3"/>
  <c r="V219" i="3"/>
  <c r="U219" i="3"/>
  <c r="T219" i="3"/>
  <c r="S219" i="3"/>
  <c r="R219" i="3"/>
  <c r="M219" i="3"/>
  <c r="G219" i="3"/>
  <c r="V218" i="3"/>
  <c r="U218" i="3"/>
  <c r="T218" i="3"/>
  <c r="S218" i="3"/>
  <c r="W218" i="3" s="1"/>
  <c r="R218" i="3"/>
  <c r="M218" i="3"/>
  <c r="G218" i="3"/>
  <c r="V217" i="3"/>
  <c r="U217" i="3"/>
  <c r="T217" i="3"/>
  <c r="W217" i="3" s="1"/>
  <c r="S217" i="3"/>
  <c r="R217" i="3"/>
  <c r="M217" i="3"/>
  <c r="G217" i="3"/>
  <c r="W216" i="3"/>
  <c r="V216" i="3"/>
  <c r="U216" i="3"/>
  <c r="T216" i="3"/>
  <c r="S216" i="3"/>
  <c r="R216" i="3"/>
  <c r="M216" i="3"/>
  <c r="G216" i="3"/>
  <c r="V215" i="3"/>
  <c r="U215" i="3"/>
  <c r="T215" i="3"/>
  <c r="S215" i="3"/>
  <c r="W215" i="3" s="1"/>
  <c r="R215" i="3"/>
  <c r="M215" i="3"/>
  <c r="G215" i="3"/>
  <c r="V214" i="3"/>
  <c r="U214" i="3"/>
  <c r="T214" i="3"/>
  <c r="W214" i="3" s="1"/>
  <c r="S214" i="3"/>
  <c r="R214" i="3"/>
  <c r="M214" i="3"/>
  <c r="G214" i="3"/>
  <c r="W213" i="3"/>
  <c r="V213" i="3"/>
  <c r="U213" i="3"/>
  <c r="T213" i="3"/>
  <c r="S213" i="3"/>
  <c r="R213" i="3"/>
  <c r="M213" i="3"/>
  <c r="G213" i="3"/>
  <c r="V212" i="3"/>
  <c r="U212" i="3"/>
  <c r="T212" i="3"/>
  <c r="S212" i="3"/>
  <c r="W212" i="3" s="1"/>
  <c r="R212" i="3"/>
  <c r="M212" i="3"/>
  <c r="G212" i="3"/>
  <c r="V211" i="3"/>
  <c r="U211" i="3"/>
  <c r="T211" i="3"/>
  <c r="W211" i="3" s="1"/>
  <c r="S211" i="3"/>
  <c r="R211" i="3"/>
  <c r="M211" i="3"/>
  <c r="G211" i="3"/>
  <c r="W210" i="3"/>
  <c r="V210" i="3"/>
  <c r="U210" i="3"/>
  <c r="T210" i="3"/>
  <c r="S210" i="3"/>
  <c r="R210" i="3"/>
  <c r="M210" i="3"/>
  <c r="G210" i="3"/>
  <c r="V209" i="3"/>
  <c r="U209" i="3"/>
  <c r="T209" i="3"/>
  <c r="S209" i="3"/>
  <c r="W209" i="3" s="1"/>
  <c r="R209" i="3"/>
  <c r="M209" i="3"/>
  <c r="G209" i="3"/>
  <c r="V208" i="3"/>
  <c r="U208" i="3"/>
  <c r="T208" i="3"/>
  <c r="W208" i="3" s="1"/>
  <c r="S208" i="3"/>
  <c r="R208" i="3"/>
  <c r="M208" i="3"/>
  <c r="G208" i="3"/>
  <c r="W207" i="3"/>
  <c r="V207" i="3"/>
  <c r="U207" i="3"/>
  <c r="T207" i="3"/>
  <c r="S207" i="3"/>
  <c r="R207" i="3"/>
  <c r="M207" i="3"/>
  <c r="G207" i="3"/>
  <c r="V206" i="3"/>
  <c r="U206" i="3"/>
  <c r="T206" i="3"/>
  <c r="S206" i="3"/>
  <c r="W206" i="3" s="1"/>
  <c r="R206" i="3"/>
  <c r="M206" i="3"/>
  <c r="G206" i="3"/>
  <c r="G226" i="3" s="1"/>
  <c r="V205" i="3"/>
  <c r="U205" i="3"/>
  <c r="T205" i="3"/>
  <c r="W205" i="3" s="1"/>
  <c r="S205" i="3"/>
  <c r="R205" i="3"/>
  <c r="R226" i="3" s="1"/>
  <c r="M205" i="3"/>
  <c r="M226" i="3" s="1"/>
  <c r="G205" i="3"/>
  <c r="E201" i="3"/>
  <c r="T200" i="3"/>
  <c r="Q200" i="3"/>
  <c r="P200" i="3"/>
  <c r="O200" i="3"/>
  <c r="N200" i="3"/>
  <c r="L200" i="3"/>
  <c r="V200" i="3" s="1"/>
  <c r="K200" i="3"/>
  <c r="U200" i="3" s="1"/>
  <c r="J200" i="3"/>
  <c r="I200" i="3"/>
  <c r="S200" i="3" s="1"/>
  <c r="H200" i="3"/>
  <c r="E200" i="3"/>
  <c r="C200" i="3"/>
  <c r="B200" i="3"/>
  <c r="V199" i="3"/>
  <c r="U199" i="3"/>
  <c r="T199" i="3"/>
  <c r="S199" i="3"/>
  <c r="W199" i="3" s="1"/>
  <c r="R199" i="3"/>
  <c r="M199" i="3"/>
  <c r="G199" i="3"/>
  <c r="V198" i="3"/>
  <c r="U198" i="3"/>
  <c r="T198" i="3"/>
  <c r="S198" i="3"/>
  <c r="W198" i="3" s="1"/>
  <c r="R198" i="3"/>
  <c r="M198" i="3"/>
  <c r="G198" i="3"/>
  <c r="W197" i="3"/>
  <c r="V197" i="3"/>
  <c r="U197" i="3"/>
  <c r="T197" i="3"/>
  <c r="S197" i="3"/>
  <c r="R197" i="3"/>
  <c r="M197" i="3"/>
  <c r="G197" i="3"/>
  <c r="V196" i="3"/>
  <c r="U196" i="3"/>
  <c r="T196" i="3"/>
  <c r="S196" i="3"/>
  <c r="W196" i="3" s="1"/>
  <c r="R196" i="3"/>
  <c r="M196" i="3"/>
  <c r="G196" i="3"/>
  <c r="V195" i="3"/>
  <c r="U195" i="3"/>
  <c r="T195" i="3"/>
  <c r="S195" i="3"/>
  <c r="W195" i="3" s="1"/>
  <c r="R195" i="3"/>
  <c r="M195" i="3"/>
  <c r="G195" i="3"/>
  <c r="W194" i="3"/>
  <c r="V194" i="3"/>
  <c r="U194" i="3"/>
  <c r="T194" i="3"/>
  <c r="S194" i="3"/>
  <c r="R194" i="3"/>
  <c r="M194" i="3"/>
  <c r="G194" i="3"/>
  <c r="V193" i="3"/>
  <c r="U193" i="3"/>
  <c r="T193" i="3"/>
  <c r="S193" i="3"/>
  <c r="W193" i="3" s="1"/>
  <c r="R193" i="3"/>
  <c r="M193" i="3"/>
  <c r="G193" i="3"/>
  <c r="V192" i="3"/>
  <c r="U192" i="3"/>
  <c r="T192" i="3"/>
  <c r="S192" i="3"/>
  <c r="W192" i="3" s="1"/>
  <c r="R192" i="3"/>
  <c r="M192" i="3"/>
  <c r="G192" i="3"/>
  <c r="W191" i="3"/>
  <c r="V191" i="3"/>
  <c r="U191" i="3"/>
  <c r="T191" i="3"/>
  <c r="S191" i="3"/>
  <c r="R191" i="3"/>
  <c r="M191" i="3"/>
  <c r="G191" i="3"/>
  <c r="V190" i="3"/>
  <c r="U190" i="3"/>
  <c r="T190" i="3"/>
  <c r="S190" i="3"/>
  <c r="W190" i="3" s="1"/>
  <c r="R190" i="3"/>
  <c r="M190" i="3"/>
  <c r="G190" i="3"/>
  <c r="V189" i="3"/>
  <c r="U189" i="3"/>
  <c r="T189" i="3"/>
  <c r="S189" i="3"/>
  <c r="W189" i="3" s="1"/>
  <c r="R189" i="3"/>
  <c r="M189" i="3"/>
  <c r="G189" i="3"/>
  <c r="W188" i="3"/>
  <c r="V188" i="3"/>
  <c r="U188" i="3"/>
  <c r="T188" i="3"/>
  <c r="S188" i="3"/>
  <c r="R188" i="3"/>
  <c r="M188" i="3"/>
  <c r="G188" i="3"/>
  <c r="V187" i="3"/>
  <c r="U187" i="3"/>
  <c r="T187" i="3"/>
  <c r="S187" i="3"/>
  <c r="W187" i="3" s="1"/>
  <c r="R187" i="3"/>
  <c r="M187" i="3"/>
  <c r="G187" i="3"/>
  <c r="V186" i="3"/>
  <c r="U186" i="3"/>
  <c r="T186" i="3"/>
  <c r="S186" i="3"/>
  <c r="W186" i="3" s="1"/>
  <c r="R186" i="3"/>
  <c r="M186" i="3"/>
  <c r="G186" i="3"/>
  <c r="W185" i="3"/>
  <c r="V185" i="3"/>
  <c r="U185" i="3"/>
  <c r="T185" i="3"/>
  <c r="S185" i="3"/>
  <c r="R185" i="3"/>
  <c r="M185" i="3"/>
  <c r="G185" i="3"/>
  <c r="V184" i="3"/>
  <c r="U184" i="3"/>
  <c r="T184" i="3"/>
  <c r="S184" i="3"/>
  <c r="W184" i="3" s="1"/>
  <c r="R184" i="3"/>
  <c r="M184" i="3"/>
  <c r="G184" i="3"/>
  <c r="V183" i="3"/>
  <c r="U183" i="3"/>
  <c r="T183" i="3"/>
  <c r="S183" i="3"/>
  <c r="W183" i="3" s="1"/>
  <c r="R183" i="3"/>
  <c r="M183" i="3"/>
  <c r="G183" i="3"/>
  <c r="W182" i="3"/>
  <c r="V182" i="3"/>
  <c r="U182" i="3"/>
  <c r="T182" i="3"/>
  <c r="S182" i="3"/>
  <c r="R182" i="3"/>
  <c r="R200" i="3" s="1"/>
  <c r="M182" i="3"/>
  <c r="G182" i="3"/>
  <c r="V181" i="3"/>
  <c r="U181" i="3"/>
  <c r="T181" i="3"/>
  <c r="S181" i="3"/>
  <c r="W181" i="3" s="1"/>
  <c r="R181" i="3"/>
  <c r="M181" i="3"/>
  <c r="M200" i="3" s="1"/>
  <c r="G181" i="3"/>
  <c r="G200" i="3" s="1"/>
  <c r="E177" i="3"/>
  <c r="S176" i="3"/>
  <c r="Q176" i="3"/>
  <c r="V176" i="3" s="1"/>
  <c r="P176" i="3"/>
  <c r="O176" i="3"/>
  <c r="N176" i="3"/>
  <c r="L176" i="3"/>
  <c r="K176" i="3"/>
  <c r="U176" i="3" s="1"/>
  <c r="J176" i="3"/>
  <c r="T176" i="3" s="1"/>
  <c r="W176" i="3" s="1"/>
  <c r="I176" i="3"/>
  <c r="H176" i="3"/>
  <c r="E176" i="3"/>
  <c r="C176" i="3"/>
  <c r="B176" i="3"/>
  <c r="V175" i="3"/>
  <c r="U175" i="3"/>
  <c r="T175" i="3"/>
  <c r="S175" i="3"/>
  <c r="W175" i="3" s="1"/>
  <c r="R175" i="3"/>
  <c r="M175" i="3"/>
  <c r="G175" i="3"/>
  <c r="V174" i="3"/>
  <c r="U174" i="3"/>
  <c r="T174" i="3"/>
  <c r="W174" i="3" s="1"/>
  <c r="S174" i="3"/>
  <c r="R174" i="3"/>
  <c r="M174" i="3"/>
  <c r="G174" i="3"/>
  <c r="W173" i="3"/>
  <c r="V173" i="3"/>
  <c r="U173" i="3"/>
  <c r="T173" i="3"/>
  <c r="S173" i="3"/>
  <c r="R173" i="3"/>
  <c r="M173" i="3"/>
  <c r="G173" i="3"/>
  <c r="V172" i="3"/>
  <c r="U172" i="3"/>
  <c r="T172" i="3"/>
  <c r="S172" i="3"/>
  <c r="W172" i="3" s="1"/>
  <c r="R172" i="3"/>
  <c r="M172" i="3"/>
  <c r="G172" i="3"/>
  <c r="V171" i="3"/>
  <c r="U171" i="3"/>
  <c r="T171" i="3"/>
  <c r="W171" i="3" s="1"/>
  <c r="S171" i="3"/>
  <c r="R171" i="3"/>
  <c r="M171" i="3"/>
  <c r="G171" i="3"/>
  <c r="W170" i="3"/>
  <c r="V170" i="3"/>
  <c r="U170" i="3"/>
  <c r="T170" i="3"/>
  <c r="S170" i="3"/>
  <c r="R170" i="3"/>
  <c r="M170" i="3"/>
  <c r="G170" i="3"/>
  <c r="V169" i="3"/>
  <c r="U169" i="3"/>
  <c r="T169" i="3"/>
  <c r="S169" i="3"/>
  <c r="W169" i="3" s="1"/>
  <c r="R169" i="3"/>
  <c r="M169" i="3"/>
  <c r="G169" i="3"/>
  <c r="V168" i="3"/>
  <c r="U168" i="3"/>
  <c r="T168" i="3"/>
  <c r="W168" i="3" s="1"/>
  <c r="S168" i="3"/>
  <c r="R168" i="3"/>
  <c r="M168" i="3"/>
  <c r="G168" i="3"/>
  <c r="W167" i="3"/>
  <c r="V167" i="3"/>
  <c r="U167" i="3"/>
  <c r="T167" i="3"/>
  <c r="S167" i="3"/>
  <c r="R167" i="3"/>
  <c r="M167" i="3"/>
  <c r="G167" i="3"/>
  <c r="V166" i="3"/>
  <c r="U166" i="3"/>
  <c r="T166" i="3"/>
  <c r="S166" i="3"/>
  <c r="W166" i="3" s="1"/>
  <c r="R166" i="3"/>
  <c r="M166" i="3"/>
  <c r="G166" i="3"/>
  <c r="V165" i="3"/>
  <c r="U165" i="3"/>
  <c r="T165" i="3"/>
  <c r="W165" i="3" s="1"/>
  <c r="S165" i="3"/>
  <c r="R165" i="3"/>
  <c r="M165" i="3"/>
  <c r="G165" i="3"/>
  <c r="W164" i="3"/>
  <c r="V164" i="3"/>
  <c r="U164" i="3"/>
  <c r="T164" i="3"/>
  <c r="S164" i="3"/>
  <c r="R164" i="3"/>
  <c r="M164" i="3"/>
  <c r="G164" i="3"/>
  <c r="V163" i="3"/>
  <c r="U163" i="3"/>
  <c r="T163" i="3"/>
  <c r="S163" i="3"/>
  <c r="W163" i="3" s="1"/>
  <c r="R163" i="3"/>
  <c r="M163" i="3"/>
  <c r="G163" i="3"/>
  <c r="V162" i="3"/>
  <c r="U162" i="3"/>
  <c r="T162" i="3"/>
  <c r="W162" i="3" s="1"/>
  <c r="S162" i="3"/>
  <c r="R162" i="3"/>
  <c r="M162" i="3"/>
  <c r="G162" i="3"/>
  <c r="W161" i="3"/>
  <c r="V161" i="3"/>
  <c r="U161" i="3"/>
  <c r="T161" i="3"/>
  <c r="S161" i="3"/>
  <c r="R161" i="3"/>
  <c r="M161" i="3"/>
  <c r="G161" i="3"/>
  <c r="G176" i="3" s="1"/>
  <c r="F30" i="1" s="1"/>
  <c r="V160" i="3"/>
  <c r="U160" i="3"/>
  <c r="T160" i="3"/>
  <c r="S160" i="3"/>
  <c r="W160" i="3" s="1"/>
  <c r="R160" i="3"/>
  <c r="M160" i="3"/>
  <c r="G160" i="3"/>
  <c r="V159" i="3"/>
  <c r="U159" i="3"/>
  <c r="T159" i="3"/>
  <c r="W159" i="3" s="1"/>
  <c r="S159" i="3"/>
  <c r="R159" i="3"/>
  <c r="R176" i="3" s="1"/>
  <c r="M159" i="3"/>
  <c r="M176" i="3" s="1"/>
  <c r="G159" i="3"/>
  <c r="E155" i="3"/>
  <c r="T154" i="3"/>
  <c r="Q154" i="3"/>
  <c r="P154" i="3"/>
  <c r="O154" i="3"/>
  <c r="N154" i="3"/>
  <c r="L154" i="3"/>
  <c r="V154" i="3" s="1"/>
  <c r="K154" i="3"/>
  <c r="U154" i="3" s="1"/>
  <c r="J154" i="3"/>
  <c r="I154" i="3"/>
  <c r="S154" i="3" s="1"/>
  <c r="W154" i="3" s="1"/>
  <c r="H154" i="3"/>
  <c r="E154" i="3"/>
  <c r="C154" i="3"/>
  <c r="B154" i="3"/>
  <c r="V153" i="3"/>
  <c r="U153" i="3"/>
  <c r="T153" i="3"/>
  <c r="S153" i="3"/>
  <c r="W153" i="3" s="1"/>
  <c r="R153" i="3"/>
  <c r="M153" i="3"/>
  <c r="G153" i="3"/>
  <c r="V152" i="3"/>
  <c r="U152" i="3"/>
  <c r="T152" i="3"/>
  <c r="S152" i="3"/>
  <c r="W152" i="3" s="1"/>
  <c r="R152" i="3"/>
  <c r="M152" i="3"/>
  <c r="G152" i="3"/>
  <c r="W151" i="3"/>
  <c r="V151" i="3"/>
  <c r="U151" i="3"/>
  <c r="T151" i="3"/>
  <c r="S151" i="3"/>
  <c r="R151" i="3"/>
  <c r="M151" i="3"/>
  <c r="G151" i="3"/>
  <c r="V150" i="3"/>
  <c r="U150" i="3"/>
  <c r="T150" i="3"/>
  <c r="S150" i="3"/>
  <c r="W150" i="3" s="1"/>
  <c r="R150" i="3"/>
  <c r="M150" i="3"/>
  <c r="G150" i="3"/>
  <c r="V149" i="3"/>
  <c r="U149" i="3"/>
  <c r="T149" i="3"/>
  <c r="S149" i="3"/>
  <c r="W149" i="3" s="1"/>
  <c r="R149" i="3"/>
  <c r="M149" i="3"/>
  <c r="G149" i="3"/>
  <c r="W148" i="3"/>
  <c r="V148" i="3"/>
  <c r="U148" i="3"/>
  <c r="T148" i="3"/>
  <c r="S148" i="3"/>
  <c r="R148" i="3"/>
  <c r="M148" i="3"/>
  <c r="G148" i="3"/>
  <c r="V147" i="3"/>
  <c r="U147" i="3"/>
  <c r="T147" i="3"/>
  <c r="S147" i="3"/>
  <c r="W147" i="3" s="1"/>
  <c r="R147" i="3"/>
  <c r="M147" i="3"/>
  <c r="G147" i="3"/>
  <c r="V146" i="3"/>
  <c r="U146" i="3"/>
  <c r="T146" i="3"/>
  <c r="S146" i="3"/>
  <c r="W146" i="3" s="1"/>
  <c r="R146" i="3"/>
  <c r="M146" i="3"/>
  <c r="G146" i="3"/>
  <c r="W145" i="3"/>
  <c r="V145" i="3"/>
  <c r="U145" i="3"/>
  <c r="T145" i="3"/>
  <c r="S145" i="3"/>
  <c r="R145" i="3"/>
  <c r="M145" i="3"/>
  <c r="G145" i="3"/>
  <c r="V144" i="3"/>
  <c r="U144" i="3"/>
  <c r="T144" i="3"/>
  <c r="S144" i="3"/>
  <c r="W144" i="3" s="1"/>
  <c r="R144" i="3"/>
  <c r="M144" i="3"/>
  <c r="G144" i="3"/>
  <c r="V143" i="3"/>
  <c r="U143" i="3"/>
  <c r="T143" i="3"/>
  <c r="S143" i="3"/>
  <c r="W143" i="3" s="1"/>
  <c r="R143" i="3"/>
  <c r="M143" i="3"/>
  <c r="G143" i="3"/>
  <c r="W142" i="3"/>
  <c r="V142" i="3"/>
  <c r="U142" i="3"/>
  <c r="T142" i="3"/>
  <c r="S142" i="3"/>
  <c r="R142" i="3"/>
  <c r="M142" i="3"/>
  <c r="G142" i="3"/>
  <c r="V141" i="3"/>
  <c r="U141" i="3"/>
  <c r="T141" i="3"/>
  <c r="S141" i="3"/>
  <c r="W141" i="3" s="1"/>
  <c r="R141" i="3"/>
  <c r="M141" i="3"/>
  <c r="G141" i="3"/>
  <c r="V140" i="3"/>
  <c r="U140" i="3"/>
  <c r="T140" i="3"/>
  <c r="S140" i="3"/>
  <c r="W140" i="3" s="1"/>
  <c r="R140" i="3"/>
  <c r="M140" i="3"/>
  <c r="G140" i="3"/>
  <c r="W139" i="3"/>
  <c r="V139" i="3"/>
  <c r="U139" i="3"/>
  <c r="T139" i="3"/>
  <c r="S139" i="3"/>
  <c r="R139" i="3"/>
  <c r="M139" i="3"/>
  <c r="G139" i="3"/>
  <c r="V138" i="3"/>
  <c r="U138" i="3"/>
  <c r="T138" i="3"/>
  <c r="S138" i="3"/>
  <c r="W138" i="3" s="1"/>
  <c r="R138" i="3"/>
  <c r="M138" i="3"/>
  <c r="G138" i="3"/>
  <c r="V137" i="3"/>
  <c r="U137" i="3"/>
  <c r="T137" i="3"/>
  <c r="S137" i="3"/>
  <c r="W137" i="3" s="1"/>
  <c r="R137" i="3"/>
  <c r="M137" i="3"/>
  <c r="G137" i="3"/>
  <c r="W136" i="3"/>
  <c r="V136" i="3"/>
  <c r="U136" i="3"/>
  <c r="T136" i="3"/>
  <c r="S136" i="3"/>
  <c r="R136" i="3"/>
  <c r="R154" i="3" s="1"/>
  <c r="M136" i="3"/>
  <c r="G136" i="3"/>
  <c r="V135" i="3"/>
  <c r="U135" i="3"/>
  <c r="T135" i="3"/>
  <c r="S135" i="3"/>
  <c r="W135" i="3" s="1"/>
  <c r="R135" i="3"/>
  <c r="M135" i="3"/>
  <c r="M154" i="3" s="1"/>
  <c r="G135" i="3"/>
  <c r="G154" i="3" s="1"/>
  <c r="F29" i="1" s="1"/>
  <c r="E131" i="3"/>
  <c r="S130" i="3"/>
  <c r="Q130" i="3"/>
  <c r="V130" i="3" s="1"/>
  <c r="P130" i="3"/>
  <c r="O130" i="3"/>
  <c r="N130" i="3"/>
  <c r="L130" i="3"/>
  <c r="K130" i="3"/>
  <c r="U130" i="3" s="1"/>
  <c r="J130" i="3"/>
  <c r="T130" i="3" s="1"/>
  <c r="W130" i="3" s="1"/>
  <c r="I130" i="3"/>
  <c r="H130" i="3"/>
  <c r="E130" i="3"/>
  <c r="C130" i="3"/>
  <c r="D28" i="1" s="1"/>
  <c r="B130" i="3"/>
  <c r="V129" i="3"/>
  <c r="U129" i="3"/>
  <c r="T129" i="3"/>
  <c r="S129" i="3"/>
  <c r="W129" i="3" s="1"/>
  <c r="R129" i="3"/>
  <c r="M129" i="3"/>
  <c r="G129" i="3"/>
  <c r="V128" i="3"/>
  <c r="U128" i="3"/>
  <c r="T128" i="3"/>
  <c r="W128" i="3" s="1"/>
  <c r="S128" i="3"/>
  <c r="R128" i="3"/>
  <c r="M128" i="3"/>
  <c r="G128" i="3"/>
  <c r="W127" i="3"/>
  <c r="V127" i="3"/>
  <c r="U127" i="3"/>
  <c r="T127" i="3"/>
  <c r="S127" i="3"/>
  <c r="R127" i="3"/>
  <c r="M127" i="3"/>
  <c r="G127" i="3"/>
  <c r="V126" i="3"/>
  <c r="U126" i="3"/>
  <c r="T126" i="3"/>
  <c r="S126" i="3"/>
  <c r="W126" i="3" s="1"/>
  <c r="R126" i="3"/>
  <c r="M126" i="3"/>
  <c r="G126" i="3"/>
  <c r="V125" i="3"/>
  <c r="U125" i="3"/>
  <c r="T125" i="3"/>
  <c r="W125" i="3" s="1"/>
  <c r="S125" i="3"/>
  <c r="R125" i="3"/>
  <c r="M125" i="3"/>
  <c r="G125" i="3"/>
  <c r="W124" i="3"/>
  <c r="V124" i="3"/>
  <c r="U124" i="3"/>
  <c r="T124" i="3"/>
  <c r="S124" i="3"/>
  <c r="R124" i="3"/>
  <c r="M124" i="3"/>
  <c r="G124" i="3"/>
  <c r="V123" i="3"/>
  <c r="U123" i="3"/>
  <c r="T123" i="3"/>
  <c r="S123" i="3"/>
  <c r="W123" i="3" s="1"/>
  <c r="R123" i="3"/>
  <c r="M123" i="3"/>
  <c r="G123" i="3"/>
  <c r="V122" i="3"/>
  <c r="U122" i="3"/>
  <c r="T122" i="3"/>
  <c r="W122" i="3" s="1"/>
  <c r="S122" i="3"/>
  <c r="R122" i="3"/>
  <c r="M122" i="3"/>
  <c r="G122" i="3"/>
  <c r="W121" i="3"/>
  <c r="V121" i="3"/>
  <c r="U121" i="3"/>
  <c r="T121" i="3"/>
  <c r="S121" i="3"/>
  <c r="R121" i="3"/>
  <c r="M121" i="3"/>
  <c r="G121" i="3"/>
  <c r="V120" i="3"/>
  <c r="U120" i="3"/>
  <c r="T120" i="3"/>
  <c r="S120" i="3"/>
  <c r="W120" i="3" s="1"/>
  <c r="R120" i="3"/>
  <c r="M120" i="3"/>
  <c r="G120" i="3"/>
  <c r="V119" i="3"/>
  <c r="U119" i="3"/>
  <c r="T119" i="3"/>
  <c r="W119" i="3" s="1"/>
  <c r="S119" i="3"/>
  <c r="R119" i="3"/>
  <c r="M119" i="3"/>
  <c r="G119" i="3"/>
  <c r="W118" i="3"/>
  <c r="V118" i="3"/>
  <c r="U118" i="3"/>
  <c r="T118" i="3"/>
  <c r="S118" i="3"/>
  <c r="R118" i="3"/>
  <c r="M118" i="3"/>
  <c r="G118" i="3"/>
  <c r="V117" i="3"/>
  <c r="U117" i="3"/>
  <c r="T117" i="3"/>
  <c r="S117" i="3"/>
  <c r="W117" i="3" s="1"/>
  <c r="R117" i="3"/>
  <c r="M117" i="3"/>
  <c r="G117" i="3"/>
  <c r="V116" i="3"/>
  <c r="U116" i="3"/>
  <c r="T116" i="3"/>
  <c r="W116" i="3" s="1"/>
  <c r="S116" i="3"/>
  <c r="R116" i="3"/>
  <c r="M116" i="3"/>
  <c r="G116" i="3"/>
  <c r="W115" i="3"/>
  <c r="V115" i="3"/>
  <c r="U115" i="3"/>
  <c r="T115" i="3"/>
  <c r="S115" i="3"/>
  <c r="R115" i="3"/>
  <c r="M115" i="3"/>
  <c r="G115" i="3"/>
  <c r="V114" i="3"/>
  <c r="U114" i="3"/>
  <c r="T114" i="3"/>
  <c r="S114" i="3"/>
  <c r="W114" i="3" s="1"/>
  <c r="R114" i="3"/>
  <c r="M114" i="3"/>
  <c r="G114" i="3"/>
  <c r="V113" i="3"/>
  <c r="U113" i="3"/>
  <c r="T113" i="3"/>
  <c r="W113" i="3" s="1"/>
  <c r="S113" i="3"/>
  <c r="R113" i="3"/>
  <c r="M113" i="3"/>
  <c r="G113" i="3"/>
  <c r="W112" i="3"/>
  <c r="V112" i="3"/>
  <c r="U112" i="3"/>
  <c r="T112" i="3"/>
  <c r="S112" i="3"/>
  <c r="R112" i="3"/>
  <c r="M112" i="3"/>
  <c r="G112" i="3"/>
  <c r="V111" i="3"/>
  <c r="U111" i="3"/>
  <c r="T111" i="3"/>
  <c r="S111" i="3"/>
  <c r="W111" i="3" s="1"/>
  <c r="R111" i="3"/>
  <c r="M111" i="3"/>
  <c r="G111" i="3"/>
  <c r="V110" i="3"/>
  <c r="U110" i="3"/>
  <c r="T110" i="3"/>
  <c r="W110" i="3" s="1"/>
  <c r="S110" i="3"/>
  <c r="R110" i="3"/>
  <c r="M110" i="3"/>
  <c r="G110" i="3"/>
  <c r="W109" i="3"/>
  <c r="V109" i="3"/>
  <c r="U109" i="3"/>
  <c r="T109" i="3"/>
  <c r="S109" i="3"/>
  <c r="R109" i="3"/>
  <c r="M109" i="3"/>
  <c r="G109" i="3"/>
  <c r="V108" i="3"/>
  <c r="U108" i="3"/>
  <c r="T108" i="3"/>
  <c r="S108" i="3"/>
  <c r="W108" i="3" s="1"/>
  <c r="R108" i="3"/>
  <c r="M108" i="3"/>
  <c r="G108" i="3"/>
  <c r="V107" i="3"/>
  <c r="U107" i="3"/>
  <c r="T107" i="3"/>
  <c r="W107" i="3" s="1"/>
  <c r="S107" i="3"/>
  <c r="R107" i="3"/>
  <c r="M107" i="3"/>
  <c r="G107" i="3"/>
  <c r="W106" i="3"/>
  <c r="V106" i="3"/>
  <c r="U106" i="3"/>
  <c r="T106" i="3"/>
  <c r="S106" i="3"/>
  <c r="R106" i="3"/>
  <c r="R130" i="3" s="1"/>
  <c r="M106" i="3"/>
  <c r="M130" i="3" s="1"/>
  <c r="G106" i="3"/>
  <c r="G130" i="3" s="1"/>
  <c r="F28" i="1" s="1"/>
  <c r="E102" i="3"/>
  <c r="V101" i="3"/>
  <c r="T101" i="3"/>
  <c r="Q101" i="3"/>
  <c r="P101" i="3"/>
  <c r="U101" i="3" s="1"/>
  <c r="O101" i="3"/>
  <c r="N101" i="3"/>
  <c r="S101" i="3" s="1"/>
  <c r="W101" i="3" s="1"/>
  <c r="L101" i="3"/>
  <c r="K101" i="3"/>
  <c r="J101" i="3"/>
  <c r="I101" i="3"/>
  <c r="H101" i="3"/>
  <c r="E101" i="3"/>
  <c r="C101" i="3"/>
  <c r="B101" i="3"/>
  <c r="V100" i="3"/>
  <c r="U100" i="3"/>
  <c r="T100" i="3"/>
  <c r="W100" i="3" s="1"/>
  <c r="S100" i="3"/>
  <c r="R100" i="3"/>
  <c r="M100" i="3"/>
  <c r="G100" i="3"/>
  <c r="W99" i="3"/>
  <c r="V99" i="3"/>
  <c r="U99" i="3"/>
  <c r="T99" i="3"/>
  <c r="S99" i="3"/>
  <c r="R99" i="3"/>
  <c r="M99" i="3"/>
  <c r="G99" i="3"/>
  <c r="V98" i="3"/>
  <c r="U98" i="3"/>
  <c r="T98" i="3"/>
  <c r="S98" i="3"/>
  <c r="W98" i="3" s="1"/>
  <c r="R98" i="3"/>
  <c r="M98" i="3"/>
  <c r="G98" i="3"/>
  <c r="V97" i="3"/>
  <c r="U97" i="3"/>
  <c r="T97" i="3"/>
  <c r="W97" i="3" s="1"/>
  <c r="S97" i="3"/>
  <c r="R97" i="3"/>
  <c r="M97" i="3"/>
  <c r="G97" i="3"/>
  <c r="W96" i="3"/>
  <c r="V96" i="3"/>
  <c r="U96" i="3"/>
  <c r="T96" i="3"/>
  <c r="S96" i="3"/>
  <c r="R96" i="3"/>
  <c r="M96" i="3"/>
  <c r="G96" i="3"/>
  <c r="V95" i="3"/>
  <c r="U95" i="3"/>
  <c r="T95" i="3"/>
  <c r="S95" i="3"/>
  <c r="W95" i="3" s="1"/>
  <c r="R95" i="3"/>
  <c r="M95" i="3"/>
  <c r="G95" i="3"/>
  <c r="V94" i="3"/>
  <c r="U94" i="3"/>
  <c r="T94" i="3"/>
  <c r="W94" i="3" s="1"/>
  <c r="S94" i="3"/>
  <c r="R94" i="3"/>
  <c r="M94" i="3"/>
  <c r="G94" i="3"/>
  <c r="W93" i="3"/>
  <c r="V93" i="3"/>
  <c r="U93" i="3"/>
  <c r="T93" i="3"/>
  <c r="S93" i="3"/>
  <c r="R93" i="3"/>
  <c r="M93" i="3"/>
  <c r="G93" i="3"/>
  <c r="V92" i="3"/>
  <c r="U92" i="3"/>
  <c r="T92" i="3"/>
  <c r="S92" i="3"/>
  <c r="W92" i="3" s="1"/>
  <c r="R92" i="3"/>
  <c r="M92" i="3"/>
  <c r="G92" i="3"/>
  <c r="V91" i="3"/>
  <c r="U91" i="3"/>
  <c r="T91" i="3"/>
  <c r="W91" i="3" s="1"/>
  <c r="S91" i="3"/>
  <c r="R91" i="3"/>
  <c r="M91" i="3"/>
  <c r="G91" i="3"/>
  <c r="W90" i="3"/>
  <c r="V90" i="3"/>
  <c r="U90" i="3"/>
  <c r="T90" i="3"/>
  <c r="S90" i="3"/>
  <c r="R90" i="3"/>
  <c r="M90" i="3"/>
  <c r="G90" i="3"/>
  <c r="V89" i="3"/>
  <c r="U89" i="3"/>
  <c r="T89" i="3"/>
  <c r="S89" i="3"/>
  <c r="W89" i="3" s="1"/>
  <c r="R89" i="3"/>
  <c r="M89" i="3"/>
  <c r="G89" i="3"/>
  <c r="V88" i="3"/>
  <c r="U88" i="3"/>
  <c r="T88" i="3"/>
  <c r="W88" i="3" s="1"/>
  <c r="S88" i="3"/>
  <c r="R88" i="3"/>
  <c r="M88" i="3"/>
  <c r="G88" i="3"/>
  <c r="W87" i="3"/>
  <c r="V87" i="3"/>
  <c r="U87" i="3"/>
  <c r="T87" i="3"/>
  <c r="S87" i="3"/>
  <c r="R87" i="3"/>
  <c r="M87" i="3"/>
  <c r="M101" i="3" s="1"/>
  <c r="G87" i="3"/>
  <c r="V86" i="3"/>
  <c r="U86" i="3"/>
  <c r="T86" i="3"/>
  <c r="S86" i="3"/>
  <c r="W86" i="3" s="1"/>
  <c r="R86" i="3"/>
  <c r="M86" i="3"/>
  <c r="G86" i="3"/>
  <c r="V85" i="3"/>
  <c r="U85" i="3"/>
  <c r="T85" i="3"/>
  <c r="W85" i="3" s="1"/>
  <c r="S85" i="3"/>
  <c r="R85" i="3"/>
  <c r="R101" i="3" s="1"/>
  <c r="M85" i="3"/>
  <c r="G85" i="3"/>
  <c r="G101" i="3" s="1"/>
  <c r="F27" i="1" s="1"/>
  <c r="E81" i="3"/>
  <c r="U80" i="3"/>
  <c r="S80" i="3"/>
  <c r="W80" i="3" s="1"/>
  <c r="Q80" i="3"/>
  <c r="P80" i="3"/>
  <c r="O80" i="3"/>
  <c r="T80" i="3" s="1"/>
  <c r="N80" i="3"/>
  <c r="L80" i="3"/>
  <c r="V80" i="3" s="1"/>
  <c r="K80" i="3"/>
  <c r="J80" i="3"/>
  <c r="I80" i="3"/>
  <c r="H80" i="3"/>
  <c r="G80" i="3"/>
  <c r="E80" i="3"/>
  <c r="C80" i="3"/>
  <c r="D26" i="1" s="1"/>
  <c r="B80" i="3"/>
  <c r="V79" i="3"/>
  <c r="U79" i="3"/>
  <c r="T79" i="3"/>
  <c r="W79" i="3" s="1"/>
  <c r="S79" i="3"/>
  <c r="R79" i="3"/>
  <c r="M79" i="3"/>
  <c r="G79" i="3"/>
  <c r="W78" i="3"/>
  <c r="V78" i="3"/>
  <c r="U78" i="3"/>
  <c r="T78" i="3"/>
  <c r="S78" i="3"/>
  <c r="R78" i="3"/>
  <c r="M78" i="3"/>
  <c r="G78" i="3"/>
  <c r="V77" i="3"/>
  <c r="U77" i="3"/>
  <c r="T77" i="3"/>
  <c r="S77" i="3"/>
  <c r="W77" i="3" s="1"/>
  <c r="R77" i="3"/>
  <c r="M77" i="3"/>
  <c r="G77" i="3"/>
  <c r="V76" i="3"/>
  <c r="U76" i="3"/>
  <c r="T76" i="3"/>
  <c r="S76" i="3"/>
  <c r="R76" i="3"/>
  <c r="M76" i="3"/>
  <c r="G76" i="3"/>
  <c r="W75" i="3"/>
  <c r="V75" i="3"/>
  <c r="U75" i="3"/>
  <c r="T75" i="3"/>
  <c r="S75" i="3"/>
  <c r="R75" i="3"/>
  <c r="M75" i="3"/>
  <c r="G75" i="3"/>
  <c r="V74" i="3"/>
  <c r="U74" i="3"/>
  <c r="T74" i="3"/>
  <c r="S74" i="3"/>
  <c r="W74" i="3" s="1"/>
  <c r="R74" i="3"/>
  <c r="M74" i="3"/>
  <c r="G74" i="3"/>
  <c r="V73" i="3"/>
  <c r="U73" i="3"/>
  <c r="T73" i="3"/>
  <c r="W73" i="3" s="1"/>
  <c r="S73" i="3"/>
  <c r="R73" i="3"/>
  <c r="M73" i="3"/>
  <c r="G73" i="3"/>
  <c r="W72" i="3"/>
  <c r="V72" i="3"/>
  <c r="U72" i="3"/>
  <c r="T72" i="3"/>
  <c r="S72" i="3"/>
  <c r="R72" i="3"/>
  <c r="M72" i="3"/>
  <c r="G72" i="3"/>
  <c r="V71" i="3"/>
  <c r="U71" i="3"/>
  <c r="T71" i="3"/>
  <c r="S71" i="3"/>
  <c r="W71" i="3" s="1"/>
  <c r="R71" i="3"/>
  <c r="M71" i="3"/>
  <c r="G71" i="3"/>
  <c r="V70" i="3"/>
  <c r="U70" i="3"/>
  <c r="T70" i="3"/>
  <c r="S70" i="3"/>
  <c r="R70" i="3"/>
  <c r="M70" i="3"/>
  <c r="G70" i="3"/>
  <c r="W69" i="3"/>
  <c r="V69" i="3"/>
  <c r="U69" i="3"/>
  <c r="T69" i="3"/>
  <c r="S69" i="3"/>
  <c r="R69" i="3"/>
  <c r="M69" i="3"/>
  <c r="G69" i="3"/>
  <c r="V68" i="3"/>
  <c r="U68" i="3"/>
  <c r="T68" i="3"/>
  <c r="S68" i="3"/>
  <c r="W68" i="3" s="1"/>
  <c r="R68" i="3"/>
  <c r="M68" i="3"/>
  <c r="G68" i="3"/>
  <c r="V67" i="3"/>
  <c r="U67" i="3"/>
  <c r="T67" i="3"/>
  <c r="S67" i="3"/>
  <c r="R67" i="3"/>
  <c r="M67" i="3"/>
  <c r="G67" i="3"/>
  <c r="W66" i="3"/>
  <c r="V66" i="3"/>
  <c r="U66" i="3"/>
  <c r="T66" i="3"/>
  <c r="S66" i="3"/>
  <c r="R66" i="3"/>
  <c r="M66" i="3"/>
  <c r="G66" i="3"/>
  <c r="V65" i="3"/>
  <c r="U65" i="3"/>
  <c r="T65" i="3"/>
  <c r="S65" i="3"/>
  <c r="W65" i="3" s="1"/>
  <c r="R65" i="3"/>
  <c r="M65" i="3"/>
  <c r="G65" i="3"/>
  <c r="V64" i="3"/>
  <c r="U64" i="3"/>
  <c r="T64" i="3"/>
  <c r="W64" i="3" s="1"/>
  <c r="S64" i="3"/>
  <c r="R64" i="3"/>
  <c r="M64" i="3"/>
  <c r="G64" i="3"/>
  <c r="W63" i="3"/>
  <c r="V63" i="3"/>
  <c r="U63" i="3"/>
  <c r="T63" i="3"/>
  <c r="S63" i="3"/>
  <c r="R63" i="3"/>
  <c r="M63" i="3"/>
  <c r="G63" i="3"/>
  <c r="V62" i="3"/>
  <c r="U62" i="3"/>
  <c r="T62" i="3"/>
  <c r="S62" i="3"/>
  <c r="W62" i="3" s="1"/>
  <c r="R62" i="3"/>
  <c r="M62" i="3"/>
  <c r="G62" i="3"/>
  <c r="V61" i="3"/>
  <c r="U61" i="3"/>
  <c r="T61" i="3"/>
  <c r="S61" i="3"/>
  <c r="R61" i="3"/>
  <c r="M61" i="3"/>
  <c r="G61" i="3"/>
  <c r="W60" i="3"/>
  <c r="V60" i="3"/>
  <c r="U60" i="3"/>
  <c r="T60" i="3"/>
  <c r="S60" i="3"/>
  <c r="R60" i="3"/>
  <c r="M60" i="3"/>
  <c r="G60" i="3"/>
  <c r="V59" i="3"/>
  <c r="U59" i="3"/>
  <c r="T59" i="3"/>
  <c r="S59" i="3"/>
  <c r="W59" i="3" s="1"/>
  <c r="R59" i="3"/>
  <c r="R80" i="3" s="1"/>
  <c r="M59" i="3"/>
  <c r="G59" i="3"/>
  <c r="V58" i="3"/>
  <c r="U58" i="3"/>
  <c r="T58" i="3"/>
  <c r="S58" i="3"/>
  <c r="R58" i="3"/>
  <c r="M58" i="3"/>
  <c r="G58" i="3"/>
  <c r="E54" i="3"/>
  <c r="Q53" i="3"/>
  <c r="P53" i="3"/>
  <c r="O53" i="3"/>
  <c r="N53" i="3"/>
  <c r="S53" i="3" s="1"/>
  <c r="W53" i="3" s="1"/>
  <c r="L53" i="3"/>
  <c r="V53" i="3" s="1"/>
  <c r="K53" i="3"/>
  <c r="U53" i="3" s="1"/>
  <c r="J53" i="3"/>
  <c r="T53" i="3" s="1"/>
  <c r="I53" i="3"/>
  <c r="H53" i="3"/>
  <c r="E53" i="3"/>
  <c r="E25" i="1" s="1"/>
  <c r="C53" i="3"/>
  <c r="B53" i="3"/>
  <c r="V52" i="3"/>
  <c r="U52" i="3"/>
  <c r="T52" i="3"/>
  <c r="S52" i="3"/>
  <c r="W52" i="3" s="1"/>
  <c r="R52" i="3"/>
  <c r="M52" i="3"/>
  <c r="G52" i="3"/>
  <c r="V51" i="3"/>
  <c r="U51" i="3"/>
  <c r="T51" i="3"/>
  <c r="W51" i="3" s="1"/>
  <c r="S51" i="3"/>
  <c r="R51" i="3"/>
  <c r="M51" i="3"/>
  <c r="G51" i="3"/>
  <c r="W50" i="3"/>
  <c r="V50" i="3"/>
  <c r="U50" i="3"/>
  <c r="T50" i="3"/>
  <c r="S50" i="3"/>
  <c r="R50" i="3"/>
  <c r="M50" i="3"/>
  <c r="G50" i="3"/>
  <c r="V49" i="3"/>
  <c r="U49" i="3"/>
  <c r="T49" i="3"/>
  <c r="S49" i="3"/>
  <c r="R49" i="3"/>
  <c r="M49" i="3"/>
  <c r="G49" i="3"/>
  <c r="V48" i="3"/>
  <c r="U48" i="3"/>
  <c r="T48" i="3"/>
  <c r="S48" i="3"/>
  <c r="R48" i="3"/>
  <c r="M48" i="3"/>
  <c r="G48" i="3"/>
  <c r="W47" i="3"/>
  <c r="V47" i="3"/>
  <c r="U47" i="3"/>
  <c r="T47" i="3"/>
  <c r="S47" i="3"/>
  <c r="R47" i="3"/>
  <c r="M47" i="3"/>
  <c r="G47" i="3"/>
  <c r="V46" i="3"/>
  <c r="U46" i="3"/>
  <c r="T46" i="3"/>
  <c r="S46" i="3"/>
  <c r="R46" i="3"/>
  <c r="M46" i="3"/>
  <c r="G46" i="3"/>
  <c r="V45" i="3"/>
  <c r="U45" i="3"/>
  <c r="T45" i="3"/>
  <c r="S45" i="3"/>
  <c r="R45" i="3"/>
  <c r="M45" i="3"/>
  <c r="G45" i="3"/>
  <c r="W44" i="3"/>
  <c r="V44" i="3"/>
  <c r="U44" i="3"/>
  <c r="T44" i="3"/>
  <c r="S44" i="3"/>
  <c r="R44" i="3"/>
  <c r="M44" i="3"/>
  <c r="G44" i="3"/>
  <c r="V43" i="3"/>
  <c r="U43" i="3"/>
  <c r="T43" i="3"/>
  <c r="S43" i="3"/>
  <c r="W43" i="3" s="1"/>
  <c r="R43" i="3"/>
  <c r="M43" i="3"/>
  <c r="G43" i="3"/>
  <c r="V42" i="3"/>
  <c r="U42" i="3"/>
  <c r="T42" i="3"/>
  <c r="W42" i="3" s="1"/>
  <c r="S42" i="3"/>
  <c r="R42" i="3"/>
  <c r="M42" i="3"/>
  <c r="G42" i="3"/>
  <c r="W41" i="3"/>
  <c r="V41" i="3"/>
  <c r="U41" i="3"/>
  <c r="T41" i="3"/>
  <c r="S41" i="3"/>
  <c r="R41" i="3"/>
  <c r="M41" i="3"/>
  <c r="G41" i="3"/>
  <c r="V40" i="3"/>
  <c r="U40" i="3"/>
  <c r="T40" i="3"/>
  <c r="S40" i="3"/>
  <c r="R40" i="3"/>
  <c r="M40" i="3"/>
  <c r="G40" i="3"/>
  <c r="V39" i="3"/>
  <c r="U39" i="3"/>
  <c r="T39" i="3"/>
  <c r="S39" i="3"/>
  <c r="R39" i="3"/>
  <c r="M39" i="3"/>
  <c r="G39" i="3"/>
  <c r="W38" i="3"/>
  <c r="V38" i="3"/>
  <c r="U38" i="3"/>
  <c r="T38" i="3"/>
  <c r="S38" i="3"/>
  <c r="R38" i="3"/>
  <c r="M38" i="3"/>
  <c r="G38" i="3"/>
  <c r="V37" i="3"/>
  <c r="U37" i="3"/>
  <c r="T37" i="3"/>
  <c r="S37" i="3"/>
  <c r="W37" i="3" s="1"/>
  <c r="R37" i="3"/>
  <c r="M37" i="3"/>
  <c r="G37" i="3"/>
  <c r="V36" i="3"/>
  <c r="U36" i="3"/>
  <c r="T36" i="3"/>
  <c r="S36" i="3"/>
  <c r="R36" i="3"/>
  <c r="M36" i="3"/>
  <c r="G36" i="3"/>
  <c r="W35" i="3"/>
  <c r="V35" i="3"/>
  <c r="U35" i="3"/>
  <c r="T35" i="3"/>
  <c r="S35" i="3"/>
  <c r="R35" i="3"/>
  <c r="R53" i="3" s="1"/>
  <c r="M35" i="3"/>
  <c r="G35" i="3"/>
  <c r="V34" i="3"/>
  <c r="U34" i="3"/>
  <c r="T34" i="3"/>
  <c r="S34" i="3"/>
  <c r="W34" i="3" s="1"/>
  <c r="R34" i="3"/>
  <c r="M34" i="3"/>
  <c r="G34" i="3"/>
  <c r="V33" i="3"/>
  <c r="U33" i="3"/>
  <c r="T33" i="3"/>
  <c r="W33" i="3" s="1"/>
  <c r="S33" i="3"/>
  <c r="R33" i="3"/>
  <c r="M33" i="3"/>
  <c r="M53" i="3" s="1"/>
  <c r="G33" i="3"/>
  <c r="E29" i="3"/>
  <c r="S28" i="3"/>
  <c r="Q28" i="3"/>
  <c r="P28" i="3"/>
  <c r="P329" i="3" s="1"/>
  <c r="O28" i="3"/>
  <c r="O329" i="3" s="1"/>
  <c r="N28" i="3"/>
  <c r="L28" i="3"/>
  <c r="V28" i="3" s="1"/>
  <c r="V329" i="3" s="1"/>
  <c r="K28" i="3"/>
  <c r="U28" i="3" s="1"/>
  <c r="U329" i="3" s="1"/>
  <c r="J28" i="3"/>
  <c r="J329" i="3" s="1"/>
  <c r="I28" i="3"/>
  <c r="I329" i="3" s="1"/>
  <c r="H28" i="3"/>
  <c r="G28" i="3"/>
  <c r="E28" i="3"/>
  <c r="C28" i="3"/>
  <c r="B28" i="3"/>
  <c r="B329" i="3" s="1"/>
  <c r="V27" i="3"/>
  <c r="U27" i="3"/>
  <c r="T27" i="3"/>
  <c r="S27" i="3"/>
  <c r="W27" i="3" s="1"/>
  <c r="R27" i="3"/>
  <c r="M27" i="3"/>
  <c r="G27" i="3"/>
  <c r="W26" i="3"/>
  <c r="V26" i="3"/>
  <c r="U26" i="3"/>
  <c r="T26" i="3"/>
  <c r="S26" i="3"/>
  <c r="R26" i="3"/>
  <c r="M26" i="3"/>
  <c r="G26" i="3"/>
  <c r="V25" i="3"/>
  <c r="U25" i="3"/>
  <c r="T25" i="3"/>
  <c r="S25" i="3"/>
  <c r="W25" i="3" s="1"/>
  <c r="R25" i="3"/>
  <c r="M25" i="3"/>
  <c r="G25" i="3"/>
  <c r="V24" i="3"/>
  <c r="U24" i="3"/>
  <c r="T24" i="3"/>
  <c r="S24" i="3"/>
  <c r="R24" i="3"/>
  <c r="M24" i="3"/>
  <c r="G24" i="3"/>
  <c r="W23" i="3"/>
  <c r="V23" i="3"/>
  <c r="U23" i="3"/>
  <c r="T23" i="3"/>
  <c r="S23" i="3"/>
  <c r="R23" i="3"/>
  <c r="M23" i="3"/>
  <c r="G23" i="3"/>
  <c r="V22" i="3"/>
  <c r="U22" i="3"/>
  <c r="T22" i="3"/>
  <c r="S22" i="3"/>
  <c r="W22" i="3" s="1"/>
  <c r="R22" i="3"/>
  <c r="M22" i="3"/>
  <c r="G22" i="3"/>
  <c r="V21" i="3"/>
  <c r="U21" i="3"/>
  <c r="T21" i="3"/>
  <c r="S21" i="3"/>
  <c r="R21" i="3"/>
  <c r="M21" i="3"/>
  <c r="G21" i="3"/>
  <c r="W20" i="3"/>
  <c r="V20" i="3"/>
  <c r="U20" i="3"/>
  <c r="T20" i="3"/>
  <c r="S20" i="3"/>
  <c r="R20" i="3"/>
  <c r="M20" i="3"/>
  <c r="G20" i="3"/>
  <c r="V19" i="3"/>
  <c r="U19" i="3"/>
  <c r="T19" i="3"/>
  <c r="S19" i="3"/>
  <c r="W19" i="3" s="1"/>
  <c r="R19" i="3"/>
  <c r="M19" i="3"/>
  <c r="G19" i="3"/>
  <c r="V18" i="3"/>
  <c r="U18" i="3"/>
  <c r="T18" i="3"/>
  <c r="S18" i="3"/>
  <c r="W18" i="3" s="1"/>
  <c r="R18" i="3"/>
  <c r="M18" i="3"/>
  <c r="G18" i="3"/>
  <c r="W17" i="3"/>
  <c r="V17" i="3"/>
  <c r="U17" i="3"/>
  <c r="T17" i="3"/>
  <c r="S17" i="3"/>
  <c r="R17" i="3"/>
  <c r="M17" i="3"/>
  <c r="G17" i="3"/>
  <c r="V16" i="3"/>
  <c r="U16" i="3"/>
  <c r="T16" i="3"/>
  <c r="S16" i="3"/>
  <c r="W16" i="3" s="1"/>
  <c r="R16" i="3"/>
  <c r="M16" i="3"/>
  <c r="G16" i="3"/>
  <c r="V15" i="3"/>
  <c r="U15" i="3"/>
  <c r="T15" i="3"/>
  <c r="S15" i="3"/>
  <c r="R15" i="3"/>
  <c r="M15" i="3"/>
  <c r="G15" i="3"/>
  <c r="W14" i="3"/>
  <c r="V14" i="3"/>
  <c r="U14" i="3"/>
  <c r="T14" i="3"/>
  <c r="S14" i="3"/>
  <c r="R14" i="3"/>
  <c r="M14" i="3"/>
  <c r="G14" i="3"/>
  <c r="V13" i="3"/>
  <c r="U13" i="3"/>
  <c r="T13" i="3"/>
  <c r="S13" i="3"/>
  <c r="W13" i="3" s="1"/>
  <c r="R13" i="3"/>
  <c r="M13" i="3"/>
  <c r="G13" i="3"/>
  <c r="V12" i="3"/>
  <c r="U12" i="3"/>
  <c r="T12" i="3"/>
  <c r="S12" i="3"/>
  <c r="R12" i="3"/>
  <c r="M12" i="3"/>
  <c r="G12" i="3"/>
  <c r="W11" i="3"/>
  <c r="V11" i="3"/>
  <c r="U11" i="3"/>
  <c r="T11" i="3"/>
  <c r="S11" i="3"/>
  <c r="R11" i="3"/>
  <c r="M11" i="3"/>
  <c r="M28" i="3" s="1"/>
  <c r="G11" i="3"/>
  <c r="V10" i="3"/>
  <c r="U10" i="3"/>
  <c r="T10" i="3"/>
  <c r="S10" i="3"/>
  <c r="W10" i="3" s="1"/>
  <c r="R10" i="3"/>
  <c r="M10" i="3"/>
  <c r="G10" i="3"/>
  <c r="V9" i="3"/>
  <c r="U9" i="3"/>
  <c r="T9" i="3"/>
  <c r="S9" i="3"/>
  <c r="W9" i="3" s="1"/>
  <c r="R9" i="3"/>
  <c r="M9" i="3"/>
  <c r="G9" i="3"/>
  <c r="W8" i="3"/>
  <c r="V8" i="3"/>
  <c r="U8" i="3"/>
  <c r="T8" i="3"/>
  <c r="S8" i="3"/>
  <c r="R8" i="3"/>
  <c r="M8" i="3"/>
  <c r="G8" i="3"/>
  <c r="V7" i="3"/>
  <c r="U7" i="3"/>
  <c r="T7" i="3"/>
  <c r="S7" i="3"/>
  <c r="W7" i="3" s="1"/>
  <c r="R7" i="3"/>
  <c r="M7" i="3"/>
  <c r="G7" i="3"/>
  <c r="V6" i="3"/>
  <c r="U6" i="3"/>
  <c r="T6" i="3"/>
  <c r="S6" i="3"/>
  <c r="R6" i="3"/>
  <c r="R28" i="3" s="1"/>
  <c r="M6" i="3"/>
  <c r="G6" i="3"/>
  <c r="S35" i="1"/>
  <c r="P35" i="1"/>
  <c r="O35" i="1"/>
  <c r="N35" i="1"/>
  <c r="M35" i="1"/>
  <c r="Q35" i="1" s="1"/>
  <c r="K35" i="1"/>
  <c r="U35" i="1" s="1"/>
  <c r="J35" i="1"/>
  <c r="T35" i="1" s="1"/>
  <c r="I35" i="1"/>
  <c r="H35" i="1"/>
  <c r="R35" i="1" s="1"/>
  <c r="G35" i="1"/>
  <c r="E35" i="1"/>
  <c r="D35" i="1"/>
  <c r="C35" i="1"/>
  <c r="U34" i="1"/>
  <c r="P34" i="1"/>
  <c r="O34" i="1"/>
  <c r="Q34" i="1" s="1"/>
  <c r="N34" i="1"/>
  <c r="M34" i="1"/>
  <c r="K34" i="1"/>
  <c r="J34" i="1"/>
  <c r="I34" i="1"/>
  <c r="S34" i="1" s="1"/>
  <c r="H34" i="1"/>
  <c r="R34" i="1" s="1"/>
  <c r="G34" i="1"/>
  <c r="E34" i="1"/>
  <c r="D34" i="1"/>
  <c r="C34" i="1"/>
  <c r="Q33" i="1"/>
  <c r="P33" i="1"/>
  <c r="O33" i="1"/>
  <c r="N33" i="1"/>
  <c r="M33" i="1"/>
  <c r="K33" i="1"/>
  <c r="U33" i="1" s="1"/>
  <c r="J33" i="1"/>
  <c r="T33" i="1" s="1"/>
  <c r="I33" i="1"/>
  <c r="S33" i="1" s="1"/>
  <c r="H33" i="1"/>
  <c r="R33" i="1" s="1"/>
  <c r="G33" i="1"/>
  <c r="E33" i="1"/>
  <c r="D33" i="1"/>
  <c r="C33" i="1"/>
  <c r="S32" i="1"/>
  <c r="P32" i="1"/>
  <c r="O32" i="1"/>
  <c r="N32" i="1"/>
  <c r="M32" i="1"/>
  <c r="L32" i="1"/>
  <c r="K32" i="1"/>
  <c r="U32" i="1" s="1"/>
  <c r="J32" i="1"/>
  <c r="T32" i="1" s="1"/>
  <c r="I32" i="1"/>
  <c r="H32" i="1"/>
  <c r="G32" i="1"/>
  <c r="F32" i="1"/>
  <c r="E32" i="1"/>
  <c r="D32" i="1"/>
  <c r="C32" i="1"/>
  <c r="U31" i="1"/>
  <c r="P31" i="1"/>
  <c r="O31" i="1"/>
  <c r="T31" i="1" s="1"/>
  <c r="N31" i="1"/>
  <c r="M31" i="1"/>
  <c r="K31" i="1"/>
  <c r="J31" i="1"/>
  <c r="I31" i="1"/>
  <c r="S31" i="1" s="1"/>
  <c r="H31" i="1"/>
  <c r="R31" i="1" s="1"/>
  <c r="G31" i="1"/>
  <c r="F31" i="1"/>
  <c r="E31" i="1"/>
  <c r="D31" i="1"/>
  <c r="C31" i="1"/>
  <c r="Q30" i="1"/>
  <c r="P30" i="1"/>
  <c r="O30" i="1"/>
  <c r="N30" i="1"/>
  <c r="M30" i="1"/>
  <c r="K30" i="1"/>
  <c r="U30" i="1" s="1"/>
  <c r="J30" i="1"/>
  <c r="T30" i="1" s="1"/>
  <c r="I30" i="1"/>
  <c r="S30" i="1" s="1"/>
  <c r="H30" i="1"/>
  <c r="R30" i="1" s="1"/>
  <c r="G30" i="1"/>
  <c r="E30" i="1"/>
  <c r="D30" i="1"/>
  <c r="C30" i="1"/>
  <c r="S29" i="1"/>
  <c r="P29" i="1"/>
  <c r="O29" i="1"/>
  <c r="N29" i="1"/>
  <c r="M29" i="1"/>
  <c r="K29" i="1"/>
  <c r="U29" i="1" s="1"/>
  <c r="J29" i="1"/>
  <c r="L29" i="1" s="1"/>
  <c r="I29" i="1"/>
  <c r="H29" i="1"/>
  <c r="G29" i="1"/>
  <c r="E29" i="1"/>
  <c r="D29" i="1"/>
  <c r="C29" i="1"/>
  <c r="U28" i="1"/>
  <c r="P28" i="1"/>
  <c r="O28" i="1"/>
  <c r="T28" i="1" s="1"/>
  <c r="N28" i="1"/>
  <c r="M28" i="1"/>
  <c r="K28" i="1"/>
  <c r="J28" i="1"/>
  <c r="I28" i="1"/>
  <c r="S28" i="1" s="1"/>
  <c r="H28" i="1"/>
  <c r="R28" i="1" s="1"/>
  <c r="V28" i="1" s="1"/>
  <c r="G28" i="1"/>
  <c r="E28" i="1"/>
  <c r="C28" i="1"/>
  <c r="Q27" i="1"/>
  <c r="P27" i="1"/>
  <c r="O27" i="1"/>
  <c r="N27" i="1"/>
  <c r="M27" i="1"/>
  <c r="K27" i="1"/>
  <c r="U27" i="1" s="1"/>
  <c r="J27" i="1"/>
  <c r="T27" i="1" s="1"/>
  <c r="I27" i="1"/>
  <c r="S27" i="1" s="1"/>
  <c r="H27" i="1"/>
  <c r="G27" i="1"/>
  <c r="E27" i="1"/>
  <c r="D27" i="1"/>
  <c r="C27" i="1"/>
  <c r="S26" i="1"/>
  <c r="Q26" i="1"/>
  <c r="P26" i="1"/>
  <c r="O26" i="1"/>
  <c r="N26" i="1"/>
  <c r="M26" i="1"/>
  <c r="R26" i="1" s="1"/>
  <c r="V26" i="1" s="1"/>
  <c r="K26" i="1"/>
  <c r="U26" i="1" s="1"/>
  <c r="J26" i="1"/>
  <c r="T26" i="1" s="1"/>
  <c r="I26" i="1"/>
  <c r="H26" i="1"/>
  <c r="G26" i="1"/>
  <c r="F26" i="1"/>
  <c r="E26" i="1"/>
  <c r="C26" i="1"/>
  <c r="U25" i="1"/>
  <c r="R25" i="1"/>
  <c r="P25" i="1"/>
  <c r="O25" i="1"/>
  <c r="T25" i="1" s="1"/>
  <c r="N25" i="1"/>
  <c r="M25" i="1"/>
  <c r="Q25" i="1" s="1"/>
  <c r="K25" i="1"/>
  <c r="J25" i="1"/>
  <c r="I25" i="1"/>
  <c r="S25" i="1" s="1"/>
  <c r="H25" i="1"/>
  <c r="G25" i="1"/>
  <c r="D25" i="1"/>
  <c r="C25" i="1"/>
  <c r="P24" i="1"/>
  <c r="P36" i="1" s="1"/>
  <c r="O24" i="1"/>
  <c r="N24" i="1"/>
  <c r="N36" i="1" s="1"/>
  <c r="M24" i="1"/>
  <c r="M36" i="1" s="1"/>
  <c r="K24" i="1"/>
  <c r="K36" i="1" s="1"/>
  <c r="J24" i="1"/>
  <c r="J36" i="1" s="1"/>
  <c r="I24" i="1"/>
  <c r="I36" i="1" s="1"/>
  <c r="H24" i="1"/>
  <c r="G24" i="1"/>
  <c r="E24" i="1"/>
  <c r="D24" i="1"/>
  <c r="C24" i="1"/>
  <c r="P17" i="1"/>
  <c r="P53" i="1" s="1"/>
  <c r="O17" i="1"/>
  <c r="O53" i="1" s="1"/>
  <c r="N17" i="1"/>
  <c r="N53" i="1" s="1"/>
  <c r="M17" i="1"/>
  <c r="M53" i="1" s="1"/>
  <c r="K17" i="1"/>
  <c r="K53" i="1" s="1"/>
  <c r="J17" i="1"/>
  <c r="J53" i="1" s="1"/>
  <c r="T53" i="1" s="1"/>
  <c r="I17" i="1"/>
  <c r="I53" i="1" s="1"/>
  <c r="H17" i="1"/>
  <c r="H53" i="1" s="1"/>
  <c r="G17" i="1"/>
  <c r="D17" i="1"/>
  <c r="D53" i="1" s="1"/>
  <c r="C17" i="1"/>
  <c r="C53" i="1" s="1"/>
  <c r="P16" i="1"/>
  <c r="P52" i="1" s="1"/>
  <c r="O16" i="1"/>
  <c r="N16" i="1"/>
  <c r="N52" i="1" s="1"/>
  <c r="M16" i="1"/>
  <c r="M52" i="1" s="1"/>
  <c r="K16" i="1"/>
  <c r="K52" i="1" s="1"/>
  <c r="J16" i="1"/>
  <c r="J52" i="1" s="1"/>
  <c r="I16" i="1"/>
  <c r="I52" i="1" s="1"/>
  <c r="H16" i="1"/>
  <c r="H52" i="1" s="1"/>
  <c r="G16" i="1"/>
  <c r="G52" i="1" s="1"/>
  <c r="D16" i="1"/>
  <c r="C16" i="1"/>
  <c r="C52" i="1" s="1"/>
  <c r="P15" i="1"/>
  <c r="P51" i="1" s="1"/>
  <c r="O15" i="1"/>
  <c r="O51" i="1" s="1"/>
  <c r="N15" i="1"/>
  <c r="N51" i="1" s="1"/>
  <c r="M15" i="1"/>
  <c r="M51" i="1" s="1"/>
  <c r="K15" i="1"/>
  <c r="K51" i="1" s="1"/>
  <c r="J15" i="1"/>
  <c r="J51" i="1" s="1"/>
  <c r="I15" i="1"/>
  <c r="I51" i="1" s="1"/>
  <c r="H15" i="1"/>
  <c r="H51" i="1" s="1"/>
  <c r="R51" i="1" s="1"/>
  <c r="G15" i="1"/>
  <c r="G51" i="1" s="1"/>
  <c r="D15" i="1"/>
  <c r="D51" i="1" s="1"/>
  <c r="C15" i="1"/>
  <c r="C51" i="1" s="1"/>
  <c r="P14" i="1"/>
  <c r="P50" i="1" s="1"/>
  <c r="O14" i="1"/>
  <c r="O50" i="1" s="1"/>
  <c r="N14" i="1"/>
  <c r="N50" i="1" s="1"/>
  <c r="M14" i="1"/>
  <c r="M50" i="1" s="1"/>
  <c r="K14" i="1"/>
  <c r="K50" i="1" s="1"/>
  <c r="J14" i="1"/>
  <c r="J50" i="1" s="1"/>
  <c r="I14" i="1"/>
  <c r="I50" i="1" s="1"/>
  <c r="H14" i="1"/>
  <c r="H50" i="1" s="1"/>
  <c r="R50" i="1" s="1"/>
  <c r="G14" i="1"/>
  <c r="G50" i="1" s="1"/>
  <c r="D14" i="1"/>
  <c r="D50" i="1" s="1"/>
  <c r="C14" i="1"/>
  <c r="C50" i="1" s="1"/>
  <c r="P13" i="1"/>
  <c r="P49" i="1" s="1"/>
  <c r="O13" i="1"/>
  <c r="O49" i="1" s="1"/>
  <c r="N13" i="1"/>
  <c r="N49" i="1" s="1"/>
  <c r="M13" i="1"/>
  <c r="M49" i="1" s="1"/>
  <c r="K13" i="1"/>
  <c r="K49" i="1" s="1"/>
  <c r="J13" i="1"/>
  <c r="J49" i="1" s="1"/>
  <c r="T49" i="1" s="1"/>
  <c r="I13" i="1"/>
  <c r="I49" i="1" s="1"/>
  <c r="H13" i="1"/>
  <c r="H49" i="1" s="1"/>
  <c r="G13" i="1"/>
  <c r="G49" i="1" s="1"/>
  <c r="C13" i="1"/>
  <c r="C49" i="1" s="1"/>
  <c r="P12" i="1"/>
  <c r="P48" i="1" s="1"/>
  <c r="O12" i="1"/>
  <c r="O48" i="1" s="1"/>
  <c r="N12" i="1"/>
  <c r="N48" i="1" s="1"/>
  <c r="M12" i="1"/>
  <c r="M48" i="1" s="1"/>
  <c r="K12" i="1"/>
  <c r="K48" i="1" s="1"/>
  <c r="U48" i="1" s="1"/>
  <c r="J12" i="1"/>
  <c r="J48" i="1" s="1"/>
  <c r="I12" i="1"/>
  <c r="I48" i="1" s="1"/>
  <c r="S48" i="1" s="1"/>
  <c r="H12" i="1"/>
  <c r="H48" i="1" s="1"/>
  <c r="G12" i="1"/>
  <c r="G48" i="1" s="1"/>
  <c r="D12" i="1"/>
  <c r="D48" i="1" s="1"/>
  <c r="C12" i="1"/>
  <c r="C48" i="1" s="1"/>
  <c r="P11" i="1"/>
  <c r="P47" i="1" s="1"/>
  <c r="O11" i="1"/>
  <c r="O47" i="1" s="1"/>
  <c r="N11" i="1"/>
  <c r="N47" i="1" s="1"/>
  <c r="M11" i="1"/>
  <c r="M47" i="1" s="1"/>
  <c r="K11" i="1"/>
  <c r="K47" i="1" s="1"/>
  <c r="U47" i="1" s="1"/>
  <c r="J11" i="1"/>
  <c r="J47" i="1" s="1"/>
  <c r="T47" i="1" s="1"/>
  <c r="I11" i="1"/>
  <c r="I47" i="1" s="1"/>
  <c r="H11" i="1"/>
  <c r="H47" i="1" s="1"/>
  <c r="R47" i="1" s="1"/>
  <c r="G11" i="1"/>
  <c r="D11" i="1"/>
  <c r="D47" i="1" s="1"/>
  <c r="C11" i="1"/>
  <c r="C47" i="1" s="1"/>
  <c r="P10" i="1"/>
  <c r="P46" i="1" s="1"/>
  <c r="O10" i="1"/>
  <c r="N10" i="1"/>
  <c r="N46" i="1" s="1"/>
  <c r="M10" i="1"/>
  <c r="M46" i="1" s="1"/>
  <c r="K10" i="1"/>
  <c r="K46" i="1" s="1"/>
  <c r="J10" i="1"/>
  <c r="J46" i="1" s="1"/>
  <c r="I10" i="1"/>
  <c r="I46" i="1" s="1"/>
  <c r="S46" i="1" s="1"/>
  <c r="H10" i="1"/>
  <c r="H46" i="1" s="1"/>
  <c r="G10" i="1"/>
  <c r="G46" i="1" s="1"/>
  <c r="D10" i="1"/>
  <c r="C10" i="1"/>
  <c r="C46" i="1" s="1"/>
  <c r="P9" i="1"/>
  <c r="P45" i="1" s="1"/>
  <c r="O9" i="1"/>
  <c r="O45" i="1" s="1"/>
  <c r="N9" i="1"/>
  <c r="N45" i="1" s="1"/>
  <c r="M9" i="1"/>
  <c r="M45" i="1" s="1"/>
  <c r="K9" i="1"/>
  <c r="K45" i="1" s="1"/>
  <c r="J9" i="1"/>
  <c r="J45" i="1" s="1"/>
  <c r="T45" i="1" s="1"/>
  <c r="I9" i="1"/>
  <c r="I45" i="1" s="1"/>
  <c r="S45" i="1" s="1"/>
  <c r="H9" i="1"/>
  <c r="H45" i="1" s="1"/>
  <c r="G9" i="1"/>
  <c r="G45" i="1" s="1"/>
  <c r="D9" i="1"/>
  <c r="D45" i="1" s="1"/>
  <c r="C9" i="1"/>
  <c r="C45" i="1" s="1"/>
  <c r="P8" i="1"/>
  <c r="P44" i="1" s="1"/>
  <c r="O8" i="1"/>
  <c r="O44" i="1" s="1"/>
  <c r="N8" i="1"/>
  <c r="N44" i="1" s="1"/>
  <c r="M8" i="1"/>
  <c r="M44" i="1" s="1"/>
  <c r="K8" i="1"/>
  <c r="J8" i="1"/>
  <c r="J44" i="1" s="1"/>
  <c r="T44" i="1" s="1"/>
  <c r="I8" i="1"/>
  <c r="I44" i="1" s="1"/>
  <c r="S44" i="1" s="1"/>
  <c r="H8" i="1"/>
  <c r="H44" i="1" s="1"/>
  <c r="G8" i="1"/>
  <c r="G44" i="1" s="1"/>
  <c r="D8" i="1"/>
  <c r="C8" i="1"/>
  <c r="C44" i="1" s="1"/>
  <c r="P7" i="1"/>
  <c r="P43" i="1" s="1"/>
  <c r="O7" i="1"/>
  <c r="O43" i="1" s="1"/>
  <c r="N7" i="1"/>
  <c r="N43" i="1" s="1"/>
  <c r="M7" i="1"/>
  <c r="M43" i="1" s="1"/>
  <c r="K7" i="1"/>
  <c r="K43" i="1" s="1"/>
  <c r="J7" i="1"/>
  <c r="J43" i="1" s="1"/>
  <c r="I7" i="1"/>
  <c r="H7" i="1"/>
  <c r="H43" i="1" s="1"/>
  <c r="R43" i="1" s="1"/>
  <c r="G7" i="1"/>
  <c r="G43" i="1" s="1"/>
  <c r="C7" i="1"/>
  <c r="P6" i="1"/>
  <c r="O6" i="1"/>
  <c r="O42" i="1" s="1"/>
  <c r="N6" i="1"/>
  <c r="N42" i="1" s="1"/>
  <c r="M6" i="1"/>
  <c r="M42" i="1" s="1"/>
  <c r="K6" i="1"/>
  <c r="K42" i="1" s="1"/>
  <c r="J6" i="1"/>
  <c r="I6" i="1"/>
  <c r="H6" i="1"/>
  <c r="H42" i="1" s="1"/>
  <c r="G6" i="1"/>
  <c r="G42" i="1" s="1"/>
  <c r="D6" i="1"/>
  <c r="D42" i="1" s="1"/>
  <c r="C6" i="1"/>
  <c r="C42" i="1" s="1"/>
  <c r="D602" i="2" l="1"/>
  <c r="D52" i="1"/>
  <c r="D49" i="1"/>
  <c r="D46" i="1"/>
  <c r="D44" i="1"/>
  <c r="D36" i="1"/>
  <c r="E36" i="1"/>
  <c r="C36" i="1"/>
  <c r="Q24" i="1"/>
  <c r="R329" i="3"/>
  <c r="G329" i="3"/>
  <c r="F24" i="1"/>
  <c r="W284" i="3"/>
  <c r="S329" i="3"/>
  <c r="W28" i="3"/>
  <c r="P42" i="1"/>
  <c r="P54" i="1" s="1"/>
  <c r="I43" i="1"/>
  <c r="S43" i="1" s="1"/>
  <c r="V43" i="1" s="1"/>
  <c r="J42" i="1"/>
  <c r="C43" i="1"/>
  <c r="T43" i="1"/>
  <c r="K44" i="1"/>
  <c r="U44" i="1" s="1"/>
  <c r="V44" i="1" s="1"/>
  <c r="U45" i="1"/>
  <c r="U46" i="1"/>
  <c r="R49" i="1"/>
  <c r="T51" i="1"/>
  <c r="S24" i="1"/>
  <c r="S36" i="1" s="1"/>
  <c r="V30" i="1"/>
  <c r="Q31" i="1"/>
  <c r="V33" i="1"/>
  <c r="W6" i="3"/>
  <c r="W15" i="3"/>
  <c r="W24" i="3"/>
  <c r="G53" i="3"/>
  <c r="F25" i="1" s="1"/>
  <c r="W39" i="3"/>
  <c r="W40" i="3"/>
  <c r="W48" i="3"/>
  <c r="W49" i="3"/>
  <c r="W61" i="3"/>
  <c r="W70" i="3"/>
  <c r="I42" i="1"/>
  <c r="U43" i="1"/>
  <c r="R48" i="1"/>
  <c r="T50" i="1"/>
  <c r="T24" i="1"/>
  <c r="L25" i="1"/>
  <c r="V25" i="1"/>
  <c r="M80" i="3"/>
  <c r="M329" i="3" s="1"/>
  <c r="W200" i="3"/>
  <c r="W226" i="3"/>
  <c r="G47" i="1"/>
  <c r="G54" i="1" s="1"/>
  <c r="G53" i="1"/>
  <c r="G36" i="1"/>
  <c r="U24" i="1"/>
  <c r="U36" i="1" s="1"/>
  <c r="L26" i="1"/>
  <c r="Q28" i="1"/>
  <c r="V31" i="1"/>
  <c r="V35" i="1"/>
  <c r="W12" i="3"/>
  <c r="W21" i="3"/>
  <c r="W36" i="3"/>
  <c r="W45" i="3"/>
  <c r="W46" i="3"/>
  <c r="W58" i="3"/>
  <c r="W67" i="3"/>
  <c r="W76" i="3"/>
  <c r="R44" i="1"/>
  <c r="R45" i="1"/>
  <c r="R46" i="1"/>
  <c r="O46" i="1"/>
  <c r="T46" i="1" s="1"/>
  <c r="S47" i="1"/>
  <c r="T48" i="1"/>
  <c r="R52" i="1"/>
  <c r="O52" i="1"/>
  <c r="T52" i="1" s="1"/>
  <c r="R53" i="1"/>
  <c r="H36" i="1"/>
  <c r="R24" i="1"/>
  <c r="L24" i="1"/>
  <c r="O36" i="1"/>
  <c r="R27" i="1"/>
  <c r="V27" i="1" s="1"/>
  <c r="L27" i="1"/>
  <c r="R29" i="1"/>
  <c r="Q29" i="1"/>
  <c r="R32" i="1"/>
  <c r="V32" i="1" s="1"/>
  <c r="Q32" i="1"/>
  <c r="T34" i="1"/>
  <c r="V34" i="1" s="1"/>
  <c r="AD602" i="2"/>
  <c r="AI104" i="2"/>
  <c r="T29" i="1"/>
  <c r="L30" i="1"/>
  <c r="L33" i="1"/>
  <c r="H329" i="3"/>
  <c r="N329" i="3"/>
  <c r="T28" i="3"/>
  <c r="T329" i="3" s="1"/>
  <c r="V602" i="2"/>
  <c r="AE602" i="2"/>
  <c r="AM501" i="2"/>
  <c r="AM318" i="2"/>
  <c r="L28" i="1"/>
  <c r="L31" i="1"/>
  <c r="L34" i="1"/>
  <c r="W323" i="3"/>
  <c r="Z602" i="2"/>
  <c r="AC69" i="2"/>
  <c r="E6" i="1" s="1"/>
  <c r="E42" i="1" s="1"/>
  <c r="AJ69" i="2"/>
  <c r="AM69" i="2" s="1"/>
  <c r="AM602" i="2" s="1"/>
  <c r="AG602" i="2"/>
  <c r="AM93" i="2"/>
  <c r="AM207" i="2"/>
  <c r="AM251" i="2"/>
  <c r="C329" i="3"/>
  <c r="K329" i="3"/>
  <c r="Q329" i="3"/>
  <c r="G325" i="3"/>
  <c r="F35" i="1" s="1"/>
  <c r="W313" i="3"/>
  <c r="AK69" i="2"/>
  <c r="AM504" i="2"/>
  <c r="L35" i="1"/>
  <c r="E329" i="3"/>
  <c r="L329" i="3"/>
  <c r="E330" i="3"/>
  <c r="E55" i="1" s="1"/>
  <c r="M325" i="3"/>
  <c r="W303" i="3"/>
  <c r="AM585" i="2"/>
  <c r="AA602" i="2"/>
  <c r="AM27" i="2"/>
  <c r="AM28" i="2"/>
  <c r="AM37" i="2"/>
  <c r="AM43" i="2"/>
  <c r="AM54" i="2"/>
  <c r="AM65" i="2"/>
  <c r="AM72" i="2"/>
  <c r="AM80" i="2"/>
  <c r="AM87" i="2"/>
  <c r="AM97" i="2"/>
  <c r="AM105" i="2"/>
  <c r="AM110" i="2"/>
  <c r="AM116" i="2"/>
  <c r="AM122" i="2"/>
  <c r="AM130" i="2"/>
  <c r="AM131" i="2"/>
  <c r="AM137" i="2"/>
  <c r="AM143" i="2"/>
  <c r="AM149" i="2"/>
  <c r="AM157" i="2"/>
  <c r="AM161" i="2"/>
  <c r="AM167" i="2"/>
  <c r="AM228" i="2"/>
  <c r="AM234" i="2"/>
  <c r="AM235" i="2"/>
  <c r="AM393" i="2"/>
  <c r="AM399" i="2"/>
  <c r="AM406" i="2"/>
  <c r="AM474" i="2"/>
  <c r="AM475" i="2"/>
  <c r="AM483" i="2"/>
  <c r="AM489" i="2"/>
  <c r="AM498" i="2"/>
  <c r="AM508" i="2"/>
  <c r="AM516" i="2"/>
  <c r="AM517" i="2"/>
  <c r="AM524" i="2"/>
  <c r="AM525" i="2"/>
  <c r="AM531" i="2"/>
  <c r="AM537" i="2"/>
  <c r="AM545" i="2"/>
  <c r="AM551" i="2"/>
  <c r="AM557" i="2"/>
  <c r="AM598" i="2"/>
  <c r="AC104" i="2"/>
  <c r="E7" i="1" s="1"/>
  <c r="E43" i="1" s="1"/>
  <c r="W104" i="2"/>
  <c r="F7" i="1" s="1"/>
  <c r="AM126" i="2"/>
  <c r="AH159" i="2"/>
  <c r="AC159" i="2"/>
  <c r="E9" i="1" s="1"/>
  <c r="E45" i="1" s="1"/>
  <c r="W187" i="2"/>
  <c r="F10" i="1" s="1"/>
  <c r="F46" i="1" s="1"/>
  <c r="AM163" i="2"/>
  <c r="AM230" i="2"/>
  <c r="AM237" i="2"/>
  <c r="AM240" i="2"/>
  <c r="AM389" i="2"/>
  <c r="AM395" i="2"/>
  <c r="AM401" i="2"/>
  <c r="AM408" i="2"/>
  <c r="AM409" i="2"/>
  <c r="AM414" i="2"/>
  <c r="AM469" i="2"/>
  <c r="AM477" i="2"/>
  <c r="AM485" i="2"/>
  <c r="AM491" i="2"/>
  <c r="AM492" i="2"/>
  <c r="AM510" i="2"/>
  <c r="AM519" i="2"/>
  <c r="AM527" i="2"/>
  <c r="AM533" i="2"/>
  <c r="AM539" i="2"/>
  <c r="AM547" i="2"/>
  <c r="AM553" i="2"/>
  <c r="AM559" i="2"/>
  <c r="AM227" i="2"/>
  <c r="AM241" i="2"/>
  <c r="AM387" i="2"/>
  <c r="AM467" i="2"/>
  <c r="AM25" i="2"/>
  <c r="AM35" i="2"/>
  <c r="AM41" i="2"/>
  <c r="AM52" i="2"/>
  <c r="AM58" i="2"/>
  <c r="AM59" i="2"/>
  <c r="AM60" i="2"/>
  <c r="AM70" i="2"/>
  <c r="AM76" i="2"/>
  <c r="AM85" i="2"/>
  <c r="AM92" i="2"/>
  <c r="AM100" i="2"/>
  <c r="AC126" i="2"/>
  <c r="E8" i="1" s="1"/>
  <c r="E44" i="1" s="1"/>
  <c r="W126" i="2"/>
  <c r="F8" i="1" s="1"/>
  <c r="F44" i="1" s="1"/>
  <c r="AM108" i="2"/>
  <c r="AM114" i="2"/>
  <c r="AM120" i="2"/>
  <c r="AM128" i="2"/>
  <c r="AM135" i="2"/>
  <c r="AM141" i="2"/>
  <c r="AM147" i="2"/>
  <c r="AM155" i="2"/>
  <c r="AH187" i="2"/>
  <c r="AC187" i="2"/>
  <c r="E10" i="1" s="1"/>
  <c r="E46" i="1" s="1"/>
  <c r="AM165" i="2"/>
  <c r="AM171" i="2"/>
  <c r="AM176" i="2"/>
  <c r="AM180" i="2"/>
  <c r="AM185" i="2"/>
  <c r="AM232" i="2"/>
  <c r="AM239" i="2"/>
  <c r="AM242" i="2"/>
  <c r="AM345" i="2"/>
  <c r="AM391" i="2"/>
  <c r="AM397" i="2"/>
  <c r="AM403" i="2"/>
  <c r="AM404" i="2"/>
  <c r="AM411" i="2"/>
  <c r="AM416" i="2"/>
  <c r="AM420" i="2"/>
  <c r="AM435" i="2"/>
  <c r="AM472" i="2"/>
  <c r="AM479" i="2"/>
  <c r="AM480" i="2"/>
  <c r="AM487" i="2"/>
  <c r="AM494" i="2"/>
  <c r="AM503" i="2"/>
  <c r="W598" i="2"/>
  <c r="F17" i="1" s="1"/>
  <c r="F53" i="1" s="1"/>
  <c r="AM512" i="2"/>
  <c r="AM514" i="2"/>
  <c r="AM522" i="2"/>
  <c r="AM529" i="2"/>
  <c r="AM535" i="2"/>
  <c r="AM541" i="2"/>
  <c r="AM542" i="2"/>
  <c r="AM549" i="2"/>
  <c r="AM555" i="2"/>
  <c r="AM383" i="2"/>
  <c r="AM386" i="2"/>
  <c r="AM438" i="2"/>
  <c r="AM440" i="2"/>
  <c r="AM442" i="2"/>
  <c r="AM188" i="2"/>
  <c r="W213" i="2"/>
  <c r="F11" i="1" s="1"/>
  <c r="F47" i="1" s="1"/>
  <c r="AM190" i="2"/>
  <c r="AM193" i="2"/>
  <c r="AM195" i="2"/>
  <c r="AM196" i="2"/>
  <c r="AM198" i="2"/>
  <c r="AM200" i="2"/>
  <c r="AM202" i="2"/>
  <c r="AM203" i="2"/>
  <c r="AM204" i="2"/>
  <c r="AM205" i="2"/>
  <c r="AM419" i="2"/>
  <c r="AM421" i="2"/>
  <c r="AM423" i="2"/>
  <c r="AM425" i="2"/>
  <c r="AM427" i="2"/>
  <c r="AM429" i="2"/>
  <c r="AM430" i="2"/>
  <c r="AM431" i="2"/>
  <c r="AM434" i="2"/>
  <c r="AM560" i="2"/>
  <c r="AM562" i="2"/>
  <c r="AM564" i="2"/>
  <c r="AM566" i="2"/>
  <c r="AM568" i="2"/>
  <c r="AM570" i="2"/>
  <c r="AM572" i="2"/>
  <c r="AM574" i="2"/>
  <c r="AM576" i="2"/>
  <c r="AM578" i="2"/>
  <c r="AM580" i="2"/>
  <c r="AM582" i="2"/>
  <c r="AM211" i="2"/>
  <c r="AM214" i="2"/>
  <c r="AM215" i="2"/>
  <c r="AM217" i="2"/>
  <c r="AM219" i="2"/>
  <c r="AM222" i="2"/>
  <c r="AM224" i="2"/>
  <c r="AM226" i="2"/>
  <c r="AM244" i="2"/>
  <c r="AM245" i="2"/>
  <c r="AM247" i="2"/>
  <c r="AM248" i="2"/>
  <c r="AM250" i="2"/>
  <c r="W318" i="2"/>
  <c r="F13" i="1" s="1"/>
  <c r="F49" i="1" s="1"/>
  <c r="AM253" i="2"/>
  <c r="AM255" i="2"/>
  <c r="AM257" i="2"/>
  <c r="AM259" i="2"/>
  <c r="AM260" i="2"/>
  <c r="AM261" i="2"/>
  <c r="AM262" i="2"/>
  <c r="AM264" i="2"/>
  <c r="AM266" i="2"/>
  <c r="AM268" i="2"/>
  <c r="AM270" i="2"/>
  <c r="AM272" i="2"/>
  <c r="AM274" i="2"/>
  <c r="AM279" i="2"/>
  <c r="AM281" i="2"/>
  <c r="AM282" i="2"/>
  <c r="AM283" i="2"/>
  <c r="AM285" i="2"/>
  <c r="AM287" i="2"/>
  <c r="AM289" i="2"/>
  <c r="AM291" i="2"/>
  <c r="AM296" i="2"/>
  <c r="AM297" i="2"/>
  <c r="AM300" i="2"/>
  <c r="AM302" i="2"/>
  <c r="AM304" i="2"/>
  <c r="AM306" i="2"/>
  <c r="AM309" i="2"/>
  <c r="AM314" i="2"/>
  <c r="AM316" i="2"/>
  <c r="AH381" i="2"/>
  <c r="AC381" i="2"/>
  <c r="E14" i="1" s="1"/>
  <c r="E50" i="1" s="1"/>
  <c r="AM320" i="2"/>
  <c r="AM322" i="2"/>
  <c r="AM324" i="2"/>
  <c r="AM326" i="2"/>
  <c r="AM330" i="2"/>
  <c r="AM332" i="2"/>
  <c r="AM334" i="2"/>
  <c r="AM336" i="2"/>
  <c r="AM338" i="2"/>
  <c r="AM342" i="2"/>
  <c r="AM343" i="2"/>
  <c r="AM347" i="2"/>
  <c r="AM349" i="2"/>
  <c r="AM351" i="2"/>
  <c r="AM353" i="2"/>
  <c r="AM354" i="2"/>
  <c r="AM357" i="2"/>
  <c r="AM359" i="2"/>
  <c r="AM361" i="2"/>
  <c r="AM363" i="2"/>
  <c r="AM365" i="2"/>
  <c r="AM367" i="2"/>
  <c r="AM369" i="2"/>
  <c r="AM371" i="2"/>
  <c r="AM372" i="2"/>
  <c r="AM374" i="2"/>
  <c r="AM376" i="2"/>
  <c r="AM378" i="2"/>
  <c r="AM381" i="2"/>
  <c r="AM444" i="2"/>
  <c r="AM446" i="2"/>
  <c r="AM447" i="2"/>
  <c r="AM448" i="2"/>
  <c r="AM451" i="2"/>
  <c r="AM453" i="2"/>
  <c r="AM455" i="2"/>
  <c r="AM457" i="2"/>
  <c r="AM459" i="2"/>
  <c r="AM461" i="2"/>
  <c r="C54" i="1"/>
  <c r="N54" i="1"/>
  <c r="V45" i="1"/>
  <c r="V47" i="1"/>
  <c r="W69" i="2"/>
  <c r="AM6" i="2"/>
  <c r="AM8" i="2"/>
  <c r="AM10" i="2"/>
  <c r="AM12" i="2"/>
  <c r="AM14" i="2"/>
  <c r="AM16" i="2"/>
  <c r="AM18" i="2"/>
  <c r="AM20" i="2"/>
  <c r="AM22" i="2"/>
  <c r="AM24" i="2"/>
  <c r="AM26" i="2"/>
  <c r="AM29" i="2"/>
  <c r="AM31" i="2"/>
  <c r="AM32" i="2"/>
  <c r="AM33" i="2"/>
  <c r="AM34" i="2"/>
  <c r="AM36" i="2"/>
  <c r="AM38" i="2"/>
  <c r="AM40" i="2"/>
  <c r="AM42" i="2"/>
  <c r="AM44" i="2"/>
  <c r="AM45" i="2"/>
  <c r="AH126" i="2"/>
  <c r="AC249" i="2"/>
  <c r="E12" i="1" s="1"/>
  <c r="E48" i="1" s="1"/>
  <c r="W249" i="2"/>
  <c r="F12" i="1" s="1"/>
  <c r="F48" i="1" s="1"/>
  <c r="AH437" i="2"/>
  <c r="AM46" i="2"/>
  <c r="AM53" i="2"/>
  <c r="AM55" i="2"/>
  <c r="AM57" i="2"/>
  <c r="AM61" i="2"/>
  <c r="AM68" i="2"/>
  <c r="AL602" i="2"/>
  <c r="AH104" i="2"/>
  <c r="AM71" i="2"/>
  <c r="AM73" i="2"/>
  <c r="AM75" i="2"/>
  <c r="AM77" i="2"/>
  <c r="AM78" i="2"/>
  <c r="AM79" i="2"/>
  <c r="AM81" i="2"/>
  <c r="AM82" i="2"/>
  <c r="AM84" i="2"/>
  <c r="AM86" i="2"/>
  <c r="AM88" i="2"/>
  <c r="AM89" i="2"/>
  <c r="AM91" i="2"/>
  <c r="AM96" i="2"/>
  <c r="AM99" i="2"/>
  <c r="AM101" i="2"/>
  <c r="AM104" i="2"/>
  <c r="AM106" i="2"/>
  <c r="AM109" i="2"/>
  <c r="AM111" i="2"/>
  <c r="AM113" i="2"/>
  <c r="AM115" i="2"/>
  <c r="AM117" i="2"/>
  <c r="AM119" i="2"/>
  <c r="AM121" i="2"/>
  <c r="AM123" i="2"/>
  <c r="AM127" i="2"/>
  <c r="W159" i="2"/>
  <c r="F9" i="1" s="1"/>
  <c r="F45" i="1" s="1"/>
  <c r="AM129" i="2"/>
  <c r="AM132" i="2"/>
  <c r="AM134" i="2"/>
  <c r="AM136" i="2"/>
  <c r="AM138" i="2"/>
  <c r="AM140" i="2"/>
  <c r="AM142" i="2"/>
  <c r="AM144" i="2"/>
  <c r="AM146" i="2"/>
  <c r="AM148" i="2"/>
  <c r="AM150" i="2"/>
  <c r="AM156" i="2"/>
  <c r="AM158" i="2"/>
  <c r="AM160" i="2"/>
  <c r="AM162" i="2"/>
  <c r="AM164" i="2"/>
  <c r="AM166" i="2"/>
  <c r="AM168" i="2"/>
  <c r="AM170" i="2"/>
  <c r="AM172" i="2"/>
  <c r="AM175" i="2"/>
  <c r="AM177" i="2"/>
  <c r="AM181" i="2"/>
  <c r="AM186" i="2"/>
  <c r="AM187" i="2"/>
  <c r="AH213" i="2"/>
  <c r="AC213" i="2"/>
  <c r="E11" i="1" s="1"/>
  <c r="E47" i="1" s="1"/>
  <c r="AM189" i="2"/>
  <c r="AM191" i="2"/>
  <c r="AM192" i="2"/>
  <c r="AM194" i="2"/>
  <c r="AM197" i="2"/>
  <c r="AM199" i="2"/>
  <c r="AM201" i="2"/>
  <c r="AM206" i="2"/>
  <c r="AM213" i="2"/>
  <c r="AM216" i="2"/>
  <c r="AM218" i="2"/>
  <c r="AM220" i="2"/>
  <c r="AM221" i="2"/>
  <c r="AM223" i="2"/>
  <c r="AM225" i="2"/>
  <c r="AM229" i="2"/>
  <c r="AM231" i="2"/>
  <c r="AM233" i="2"/>
  <c r="AM236" i="2"/>
  <c r="AM238" i="2"/>
  <c r="AM243" i="2"/>
  <c r="AM249" i="2"/>
  <c r="AH318" i="2"/>
  <c r="AC318" i="2"/>
  <c r="E13" i="1" s="1"/>
  <c r="E49" i="1" s="1"/>
  <c r="AM252" i="2"/>
  <c r="AM254" i="2"/>
  <c r="AM256" i="2"/>
  <c r="AM258" i="2"/>
  <c r="AM263" i="2"/>
  <c r="AM265" i="2"/>
  <c r="AM267" i="2"/>
  <c r="AM269" i="2"/>
  <c r="AM271" i="2"/>
  <c r="AM273" i="2"/>
  <c r="AM275" i="2"/>
  <c r="AM276" i="2"/>
  <c r="AM277" i="2"/>
  <c r="AM278" i="2"/>
  <c r="AM280" i="2"/>
  <c r="AM284" i="2"/>
  <c r="AM286" i="2"/>
  <c r="AM288" i="2"/>
  <c r="AM290" i="2"/>
  <c r="AM298" i="2"/>
  <c r="AM299" i="2"/>
  <c r="AM301" i="2"/>
  <c r="AM303" i="2"/>
  <c r="AM305" i="2"/>
  <c r="AM307" i="2"/>
  <c r="AM310" i="2"/>
  <c r="AM311" i="2"/>
  <c r="AM315" i="2"/>
  <c r="AM319" i="2"/>
  <c r="W381" i="2"/>
  <c r="F14" i="1" s="1"/>
  <c r="F50" i="1" s="1"/>
  <c r="AM321" i="2"/>
  <c r="AM323" i="2"/>
  <c r="AM325" i="2"/>
  <c r="AM327" i="2"/>
  <c r="AM328" i="2"/>
  <c r="AM329" i="2"/>
  <c r="AM331" i="2"/>
  <c r="AM333" i="2"/>
  <c r="AM335" i="2"/>
  <c r="AM337" i="2"/>
  <c r="AM339" i="2"/>
  <c r="AM340" i="2"/>
  <c r="AM341" i="2"/>
  <c r="AM344" i="2"/>
  <c r="AM346" i="2"/>
  <c r="AM348" i="2"/>
  <c r="AM350" i="2"/>
  <c r="AM352" i="2"/>
  <c r="AM355" i="2"/>
  <c r="AM356" i="2"/>
  <c r="AM358" i="2"/>
  <c r="AM360" i="2"/>
  <c r="AM362" i="2"/>
  <c r="AM364" i="2"/>
  <c r="AM366" i="2"/>
  <c r="AM368" i="2"/>
  <c r="AM370" i="2"/>
  <c r="AM373" i="2"/>
  <c r="AM375" i="2"/>
  <c r="AM377" i="2"/>
  <c r="AM380" i="2"/>
  <c r="AM382" i="2"/>
  <c r="W437" i="2"/>
  <c r="F15" i="1" s="1"/>
  <c r="F51" i="1" s="1"/>
  <c r="AM384" i="2"/>
  <c r="AM385" i="2"/>
  <c r="AM388" i="2"/>
  <c r="AM390" i="2"/>
  <c r="AM392" i="2"/>
  <c r="AM394" i="2"/>
  <c r="AM396" i="2"/>
  <c r="AM398" i="2"/>
  <c r="AM400" i="2"/>
  <c r="AM402" i="2"/>
  <c r="AM405" i="2"/>
  <c r="AM407" i="2"/>
  <c r="AM410" i="2"/>
  <c r="AM412" i="2"/>
  <c r="AM415" i="2"/>
  <c r="AM417" i="2"/>
  <c r="AM418" i="2"/>
  <c r="AM422" i="2"/>
  <c r="AM424" i="2"/>
  <c r="AM426" i="2"/>
  <c r="AM432" i="2"/>
  <c r="AM433" i="2"/>
  <c r="AM437" i="2"/>
  <c r="W507" i="2"/>
  <c r="F16" i="1" s="1"/>
  <c r="F52" i="1" s="1"/>
  <c r="AH507" i="2"/>
  <c r="AC507" i="2"/>
  <c r="E16" i="1" s="1"/>
  <c r="E52" i="1" s="1"/>
  <c r="AM439" i="2"/>
  <c r="AM441" i="2"/>
  <c r="AM443" i="2"/>
  <c r="AM445" i="2"/>
  <c r="AM449" i="2"/>
  <c r="AM450" i="2"/>
  <c r="AM452" i="2"/>
  <c r="AM454" i="2"/>
  <c r="AM456" i="2"/>
  <c r="AM458" i="2"/>
  <c r="AM460" i="2"/>
  <c r="AM463" i="2"/>
  <c r="AM464" i="2"/>
  <c r="AM465" i="2"/>
  <c r="AM466" i="2"/>
  <c r="AM468" i="2"/>
  <c r="AM470" i="2"/>
  <c r="AM471" i="2"/>
  <c r="AM473" i="2"/>
  <c r="AM476" i="2"/>
  <c r="AM478" i="2"/>
  <c r="AM481" i="2"/>
  <c r="AM482" i="2"/>
  <c r="AM484" i="2"/>
  <c r="AM486" i="2"/>
  <c r="AM488" i="2"/>
  <c r="AM490" i="2"/>
  <c r="AM493" i="2"/>
  <c r="AM495" i="2"/>
  <c r="AM500" i="2"/>
  <c r="AM505" i="2"/>
  <c r="AM507" i="2"/>
  <c r="AH598" i="2"/>
  <c r="AC598" i="2"/>
  <c r="E17" i="1" s="1"/>
  <c r="E53" i="1" s="1"/>
  <c r="AM509" i="2"/>
  <c r="AM511" i="2"/>
  <c r="AM515" i="2"/>
  <c r="AM518" i="2"/>
  <c r="AM520" i="2"/>
  <c r="AM521" i="2"/>
  <c r="AM523" i="2"/>
  <c r="AM526" i="2"/>
  <c r="AM528" i="2"/>
  <c r="AM530" i="2"/>
  <c r="AM532" i="2"/>
  <c r="AM534" i="2"/>
  <c r="AM536" i="2"/>
  <c r="AM538" i="2"/>
  <c r="AM540" i="2"/>
  <c r="AM543" i="2"/>
  <c r="AM544" i="2"/>
  <c r="AM546" i="2"/>
  <c r="AM548" i="2"/>
  <c r="AM550" i="2"/>
  <c r="AM552" i="2"/>
  <c r="AM554" i="2"/>
  <c r="AM556" i="2"/>
  <c r="AM558" i="2"/>
  <c r="AM561" i="2"/>
  <c r="AM563" i="2"/>
  <c r="AM565" i="2"/>
  <c r="AM567" i="2"/>
  <c r="AM569" i="2"/>
  <c r="AM571" i="2"/>
  <c r="AM573" i="2"/>
  <c r="AM575" i="2"/>
  <c r="AM577" i="2"/>
  <c r="AM579" i="2"/>
  <c r="AM581" i="2"/>
  <c r="AM590" i="2"/>
  <c r="I54" i="1"/>
  <c r="S42" i="1"/>
  <c r="D54" i="1"/>
  <c r="H54" i="1"/>
  <c r="R42" i="1"/>
  <c r="J54" i="1"/>
  <c r="T42" i="1"/>
  <c r="M54" i="1"/>
  <c r="O54" i="1"/>
  <c r="V48" i="1"/>
  <c r="K54" i="1"/>
  <c r="U42" i="1"/>
  <c r="S6" i="1"/>
  <c r="Q7" i="1"/>
  <c r="Q43" i="1" s="1"/>
  <c r="U7" i="1"/>
  <c r="Q8" i="1"/>
  <c r="Q44" i="1" s="1"/>
  <c r="S9" i="1"/>
  <c r="U9" i="1"/>
  <c r="S10" i="1"/>
  <c r="S11" i="1"/>
  <c r="U11" i="1"/>
  <c r="Q12" i="1"/>
  <c r="Q48" i="1" s="1"/>
  <c r="U12" i="1"/>
  <c r="U49" i="1"/>
  <c r="S13" i="1"/>
  <c r="S50" i="1"/>
  <c r="Q14" i="1"/>
  <c r="Q50" i="1" s="1"/>
  <c r="U14" i="1"/>
  <c r="S51" i="1"/>
  <c r="L6" i="1"/>
  <c r="R6" i="1"/>
  <c r="T6" i="1"/>
  <c r="L7" i="1"/>
  <c r="R7" i="1"/>
  <c r="T7" i="1"/>
  <c r="L8" i="1"/>
  <c r="L44" i="1" s="1"/>
  <c r="R8" i="1"/>
  <c r="T8" i="1"/>
  <c r="L9" i="1"/>
  <c r="R9" i="1"/>
  <c r="T9" i="1"/>
  <c r="L10" i="1"/>
  <c r="R10" i="1"/>
  <c r="T10" i="1"/>
  <c r="L11" i="1"/>
  <c r="L47" i="1" s="1"/>
  <c r="R11" i="1"/>
  <c r="T11" i="1"/>
  <c r="L12" i="1"/>
  <c r="L48" i="1" s="1"/>
  <c r="R12" i="1"/>
  <c r="T12" i="1"/>
  <c r="L13" i="1"/>
  <c r="L49" i="1" s="1"/>
  <c r="R13" i="1"/>
  <c r="T13" i="1"/>
  <c r="L14" i="1"/>
  <c r="L50" i="1" s="1"/>
  <c r="R14" i="1"/>
  <c r="T14" i="1"/>
  <c r="L15" i="1"/>
  <c r="L51" i="1" s="1"/>
  <c r="R15" i="1"/>
  <c r="T15" i="1"/>
  <c r="L16" i="1"/>
  <c r="L52" i="1" s="1"/>
  <c r="R16" i="1"/>
  <c r="T16" i="1"/>
  <c r="L17" i="1"/>
  <c r="R17" i="1"/>
  <c r="T17" i="1"/>
  <c r="D18" i="1"/>
  <c r="H18" i="1"/>
  <c r="J18" i="1"/>
  <c r="N18" i="1"/>
  <c r="P18" i="1"/>
  <c r="AM5" i="2"/>
  <c r="AM7" i="2"/>
  <c r="AM9" i="2"/>
  <c r="AM11" i="2"/>
  <c r="AM13" i="2"/>
  <c r="AM15" i="2"/>
  <c r="AM17" i="2"/>
  <c r="AM19" i="2"/>
  <c r="AM21" i="2"/>
  <c r="Q6" i="1"/>
  <c r="U6" i="1"/>
  <c r="S7" i="1"/>
  <c r="S8" i="1"/>
  <c r="U8" i="1"/>
  <c r="Q9" i="1"/>
  <c r="Q45" i="1" s="1"/>
  <c r="Q10" i="1"/>
  <c r="Q46" i="1" s="1"/>
  <c r="U10" i="1"/>
  <c r="Q11" i="1"/>
  <c r="Q47" i="1" s="1"/>
  <c r="S12" i="1"/>
  <c r="S49" i="1"/>
  <c r="Q13" i="1"/>
  <c r="Q49" i="1" s="1"/>
  <c r="U13" i="1"/>
  <c r="U50" i="1"/>
  <c r="S14" i="1"/>
  <c r="U51" i="1"/>
  <c r="Q15" i="1"/>
  <c r="Q51" i="1" s="1"/>
  <c r="S15" i="1"/>
  <c r="U15" i="1"/>
  <c r="S52" i="1"/>
  <c r="U52" i="1"/>
  <c r="Q16" i="1"/>
  <c r="Q52" i="1" s="1"/>
  <c r="S16" i="1"/>
  <c r="U16" i="1"/>
  <c r="S53" i="1"/>
  <c r="U53" i="1"/>
  <c r="Q17" i="1"/>
  <c r="Q53" i="1" s="1"/>
  <c r="S17" i="1"/>
  <c r="U17" i="1"/>
  <c r="C18" i="1"/>
  <c r="G18" i="1"/>
  <c r="I18" i="1"/>
  <c r="K18" i="1"/>
  <c r="M18" i="1"/>
  <c r="O18" i="1"/>
  <c r="AI602" i="2"/>
  <c r="AK602" i="2"/>
  <c r="AH249" i="2"/>
  <c r="AC437" i="2"/>
  <c r="E15" i="1" s="1"/>
  <c r="E51" i="1" s="1"/>
  <c r="E54" i="1" s="1"/>
  <c r="AM428" i="2"/>
  <c r="V46" i="1" l="1"/>
  <c r="F43" i="1"/>
  <c r="T36" i="1"/>
  <c r="AJ602" i="2"/>
  <c r="L45" i="1"/>
  <c r="L43" i="1"/>
  <c r="W329" i="3"/>
  <c r="Q36" i="1"/>
  <c r="L36" i="1"/>
  <c r="T54" i="1"/>
  <c r="L53" i="1"/>
  <c r="R36" i="1"/>
  <c r="V24" i="1"/>
  <c r="L46" i="1"/>
  <c r="V29" i="1"/>
  <c r="F36" i="1"/>
  <c r="V52" i="1"/>
  <c r="V50" i="1"/>
  <c r="W602" i="2"/>
  <c r="F6" i="1"/>
  <c r="AC602" i="2"/>
  <c r="E18" i="1"/>
  <c r="V53" i="1"/>
  <c r="V49" i="1"/>
  <c r="V12" i="1"/>
  <c r="V10" i="1"/>
  <c r="V51" i="1"/>
  <c r="Q42" i="1"/>
  <c r="Q54" i="1" s="1"/>
  <c r="Q18" i="1"/>
  <c r="V16" i="1"/>
  <c r="V14" i="1"/>
  <c r="V8" i="1"/>
  <c r="R18" i="1"/>
  <c r="V6" i="1"/>
  <c r="S18" i="1"/>
  <c r="U18" i="1"/>
  <c r="V17" i="1"/>
  <c r="V15" i="1"/>
  <c r="V13" i="1"/>
  <c r="V11" i="1"/>
  <c r="V9" i="1"/>
  <c r="V7" i="1"/>
  <c r="T18" i="1"/>
  <c r="L42" i="1"/>
  <c r="L18" i="1"/>
  <c r="U54" i="1"/>
  <c r="R54" i="1"/>
  <c r="V42" i="1"/>
  <c r="S54" i="1"/>
  <c r="L54" i="1" l="1"/>
  <c r="V36" i="1"/>
  <c r="V54" i="1"/>
  <c r="F42" i="1"/>
  <c r="F54" i="1" s="1"/>
  <c r="F18" i="1"/>
  <c r="V18" i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現金支払人数</t>
        </r>
      </text>
    </comment>
  </commentList>
</comments>
</file>

<file path=xl/sharedStrings.xml><?xml version="1.0" encoding="utf-8"?>
<sst xmlns="http://schemas.openxmlformats.org/spreadsheetml/2006/main" count="4887" uniqueCount="344">
  <si>
    <t>(専有使用)</t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</si>
  <si>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</si>
  <si>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</si>
  <si>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</si>
  <si>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</si>
  <si>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</si>
  <si>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</si>
  <si>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使用料</t>
    <rPh sb="0" eb="2">
      <t>シヨウ</t>
    </rPh>
    <rPh sb="2" eb="3">
      <t>リョウ</t>
    </rPh>
    <phoneticPr fontId="3"/>
  </si>
  <si>
    <t>利用人数</t>
    <rPh sb="0" eb="2">
      <t>リヨウ</t>
    </rPh>
    <rPh sb="2" eb="4">
      <t>ニンズウ</t>
    </rPh>
    <phoneticPr fontId="3"/>
  </si>
  <si>
    <t>人数</t>
    <rPh sb="0" eb="2">
      <t>ニンズウ</t>
    </rPh>
    <phoneticPr fontId="3"/>
  </si>
  <si>
    <t>金　　額</t>
    <rPh sb="0" eb="1">
      <t>キン</t>
    </rPh>
    <rPh sb="3" eb="4">
      <t>ガク</t>
    </rPh>
    <phoneticPr fontId="3"/>
  </si>
  <si>
    <t>回数券</t>
    <rPh sb="0" eb="3">
      <t>カイスウケン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</si>
  <si>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</si>
  <si>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</si>
  <si>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</si>
  <si>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</si>
  <si>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合計</t>
    <rPh sb="0" eb="2">
      <t>ゴウケイ</t>
    </rPh>
    <phoneticPr fontId="3"/>
  </si>
  <si>
    <t>(個人使用)</t>
    <rPh sb="1" eb="3">
      <t>コジン</t>
    </rPh>
    <rPh sb="3" eb="5">
      <t>シヨウ</t>
    </rPh>
    <phoneticPr fontId="3"/>
  </si>
  <si>
    <t>(専有使用と個人使用の合計)</t>
    <phoneticPr fontId="3"/>
  </si>
  <si>
    <t>利用日</t>
    <rPh sb="0" eb="3">
      <t>リヨウビ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</si>
  <si>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</si>
  <si>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</si>
  <si>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　（全面）</t>
    <rPh sb="0" eb="2">
      <t>シヨウ</t>
    </rPh>
    <rPh sb="2" eb="4">
      <t>ジカン</t>
    </rPh>
    <rPh sb="6" eb="8">
      <t>ゼンメン</t>
    </rPh>
    <phoneticPr fontId="3"/>
  </si>
  <si>
    <t>使用時間　（半面）</t>
    <rPh sb="0" eb="2">
      <t>シヨウ</t>
    </rPh>
    <rPh sb="2" eb="4">
      <t>ジカン</t>
    </rPh>
    <rPh sb="6" eb="8">
      <t>ハンメン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</si>
  <si>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</si>
  <si>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</si>
  <si>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</si>
  <si>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</si>
  <si>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</si>
  <si>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</si>
  <si>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</si>
  <si>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</si>
  <si>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</si>
  <si>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</si>
  <si>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</si>
  <si>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</si>
  <si>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</si>
  <si>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</si>
  <si>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７月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</si>
  <si>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</si>
  <si>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</si>
  <si>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</si>
  <si>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</si>
  <si>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</si>
  <si>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</si>
  <si>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</si>
  <si>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</si>
  <si>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合　　　　　　計</t>
    <rPh sb="0" eb="1">
      <t>ゴウ</t>
    </rPh>
    <rPh sb="7" eb="8">
      <t>ケイ</t>
    </rPh>
    <phoneticPr fontId="3"/>
  </si>
  <si>
    <t>　　５月分</t>
    <phoneticPr fontId="3"/>
  </si>
  <si>
    <t>　　６月分</t>
    <phoneticPr fontId="3"/>
  </si>
  <si>
    <t>　　３月分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</si>
  <si>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</si>
  <si>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</si>
  <si>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</si>
  <si>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</si>
  <si>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</si>
  <si>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</si>
  <si>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</si>
  <si>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</si>
  <si>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</si>
  <si>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</si>
  <si>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</si>
  <si>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</si>
  <si>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</si>
  <si>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</si>
  <si>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</si>
  <si>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</si>
  <si>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　　４月分</t>
    <phoneticPr fontId="3"/>
  </si>
  <si>
    <t>　　１２月分</t>
    <phoneticPr fontId="3"/>
  </si>
  <si>
    <t>　　７月分</t>
    <phoneticPr fontId="3"/>
  </si>
  <si>
    <t>　　８月分</t>
    <phoneticPr fontId="3"/>
  </si>
  <si>
    <t>　　９月分</t>
    <phoneticPr fontId="3"/>
  </si>
  <si>
    <t>　　１０月分</t>
    <phoneticPr fontId="3"/>
  </si>
  <si>
    <t>　　１１月分</t>
    <phoneticPr fontId="3"/>
  </si>
  <si>
    <t>　　１月分</t>
    <phoneticPr fontId="3"/>
  </si>
  <si>
    <t>　　２月分</t>
    <phoneticPr fontId="3"/>
  </si>
  <si>
    <t>：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</si>
  <si>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</si>
  <si>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</si>
  <si>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</si>
  <si>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</si>
  <si>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平成30年度　屋内広場（専有）　利用状況</t>
    <rPh sb="0" eb="2">
      <t>ヘイセイ</t>
    </rPh>
    <rPh sb="4" eb="6">
      <t>ネンド</t>
    </rPh>
    <rPh sb="7" eb="9">
      <t>オクナイ</t>
    </rPh>
    <rPh sb="9" eb="11">
      <t>ヒロバ</t>
    </rPh>
    <rPh sb="12" eb="14">
      <t>センユウ</t>
    </rPh>
    <rPh sb="16" eb="18">
      <t>リヨウ</t>
    </rPh>
    <rPh sb="18" eb="20">
      <t>ジョウキョウ</t>
    </rPh>
    <phoneticPr fontId="3"/>
  </si>
  <si>
    <t>平成30年度　屋内広場（個人）　利用状況</t>
    <rPh sb="0" eb="2">
      <t>ヘイセイ</t>
    </rPh>
    <rPh sb="4" eb="6">
      <t>ネンド</t>
    </rPh>
    <rPh sb="7" eb="9">
      <t>オクナイ</t>
    </rPh>
    <rPh sb="9" eb="11">
      <t>ヒロバ</t>
    </rPh>
    <rPh sb="12" eb="14">
      <t>コジン</t>
    </rPh>
    <rPh sb="16" eb="18">
      <t>リヨウ</t>
    </rPh>
    <rPh sb="18" eb="20">
      <t>ジョウキョウ</t>
    </rPh>
    <phoneticPr fontId="3"/>
  </si>
  <si>
    <t>平成30年度　屋内広場　利用状況</t>
    <rPh sb="0" eb="2">
      <t>ヘイセイ</t>
    </rPh>
    <rPh sb="4" eb="6">
      <t>ネンド</t>
    </rPh>
    <rPh sb="7" eb="9">
      <t>オクナイ</t>
    </rPh>
    <rPh sb="9" eb="11">
      <t>ヒロバ</t>
    </rPh>
    <rPh sb="12" eb="14">
      <t>リヨウ</t>
    </rPh>
    <rPh sb="14" eb="16">
      <t>ジョウキョウ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</si>
  <si>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</si>
  <si>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</si>
  <si>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</si>
  <si>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</si>
  <si>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</si>
  <si>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</si>
  <si>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野球・テニス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</si>
  <si>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</si>
  <si>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</si>
  <si>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</si>
  <si>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</si>
  <si>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</si>
  <si>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</si>
  <si>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</si>
  <si>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</si>
  <si>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</si>
  <si>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</si>
  <si>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</si>
  <si>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トレーニング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</si>
  <si>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</si>
  <si>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</si>
  <si>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</si>
  <si>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</si>
  <si>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</si>
  <si>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</si>
  <si>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</si>
  <si>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</si>
  <si>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</si>
  <si>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</si>
  <si>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</si>
  <si>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</si>
  <si>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</si>
  <si>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</si>
  <si>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</si>
  <si>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</si>
  <si>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</si>
  <si>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</si>
  <si>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</si>
  <si>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よさこい</t>
    <phoneticPr fontId="3"/>
  </si>
  <si>
    <t>テニス</t>
    <phoneticPr fontId="3"/>
  </si>
  <si>
    <t>野球</t>
    <rPh sb="0" eb="2">
      <t>ヤキュウ</t>
    </rPh>
    <phoneticPr fontId="3"/>
  </si>
  <si>
    <t>後納</t>
    <rPh sb="0" eb="2">
      <t>コウノウ</t>
    </rPh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</si>
  <si>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</si>
  <si>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</si>
  <si>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</si>
  <si>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</si>
  <si>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</si>
  <si>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</si>
  <si>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</si>
  <si>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</si>
  <si>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</si>
  <si>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</si>
  <si>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</si>
  <si>
    <t>テニス</t>
    <phoneticPr fontId="3"/>
  </si>
  <si>
    <t>テニス</t>
    <phoneticPr fontId="3"/>
  </si>
  <si>
    <t>テニス</t>
    <phoneticPr fontId="3"/>
  </si>
  <si>
    <t>ドローン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</si>
  <si>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</si>
  <si>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</si>
  <si>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</si>
  <si>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野球・テニス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</si>
  <si>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</si>
  <si>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</si>
  <si>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</si>
  <si>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</si>
  <si>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フットサル</t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</si>
  <si>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</si>
  <si>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</si>
  <si>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</si>
  <si>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</si>
  <si>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</si>
  <si>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</si>
  <si>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</si>
  <si>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スポーツ大会準備</t>
    <rPh sb="4" eb="6">
      <t>タイカイ</t>
    </rPh>
    <rPh sb="6" eb="8">
      <t>ジュンビ</t>
    </rPh>
    <phoneticPr fontId="3"/>
  </si>
  <si>
    <t>スポーツ大会</t>
    <rPh sb="4" eb="6">
      <t>タイカイ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</si>
  <si>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</si>
  <si>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</si>
  <si>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</si>
  <si>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</si>
  <si>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</si>
  <si>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</si>
  <si>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</si>
  <si>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</si>
  <si>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</si>
  <si>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</si>
  <si>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</si>
  <si>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</si>
  <si>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</si>
  <si>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サッカー</t>
    <phoneticPr fontId="3"/>
  </si>
  <si>
    <t>野球</t>
    <rPh sb="0" eb="2">
      <t>ヤキュウ</t>
    </rPh>
    <phoneticPr fontId="3"/>
  </si>
  <si>
    <t>ソフトボール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</si>
  <si>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</si>
  <si>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</si>
  <si>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</si>
  <si>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</si>
  <si>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</si>
  <si>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</si>
  <si>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</si>
  <si>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</si>
  <si>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敬老会準備</t>
    <rPh sb="0" eb="3">
      <t>ケイロウカイ</t>
    </rPh>
    <rPh sb="3" eb="5">
      <t>ジュンビ</t>
    </rPh>
    <phoneticPr fontId="3"/>
  </si>
  <si>
    <t>敬老会</t>
    <rPh sb="0" eb="3">
      <t>ケイロウカイ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</si>
  <si>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</si>
  <si>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</si>
  <si>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</si>
  <si>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</si>
  <si>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</si>
  <si>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</si>
  <si>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</si>
  <si>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</si>
  <si>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</si>
  <si>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</si>
  <si>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</si>
  <si>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</si>
  <si>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</si>
  <si>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</si>
  <si>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</si>
  <si>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</si>
  <si>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</si>
  <si>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</si>
  <si>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さらべつ大収穫祭</t>
    <rPh sb="4" eb="5">
      <t>ダイ</t>
    </rPh>
    <rPh sb="5" eb="8">
      <t>シュウカクサイ</t>
    </rPh>
    <phoneticPr fontId="3"/>
  </si>
  <si>
    <t>テニス</t>
    <phoneticPr fontId="3"/>
  </si>
  <si>
    <t>野球</t>
    <rPh sb="0" eb="2">
      <t>ヤキュウ</t>
    </rPh>
    <phoneticPr fontId="3"/>
  </si>
  <si>
    <t>：</t>
  </si>
  <si>
    <t>～</t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</si>
  <si>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</si>
  <si>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</si>
  <si>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</si>
  <si>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</si>
  <si>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</si>
  <si>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</si>
  <si>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</si>
  <si>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</si>
  <si>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</si>
  <si>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</si>
  <si>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</si>
  <si>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</si>
  <si>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ソフトボール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</si>
  <si>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</si>
  <si>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</si>
  <si>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</si>
  <si>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</si>
  <si>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</si>
  <si>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</si>
  <si>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ソフトボール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</si>
  <si>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</si>
  <si>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</si>
  <si>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</si>
  <si>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</si>
  <si>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</si>
  <si>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</si>
  <si>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ソフトボール</t>
    <phoneticPr fontId="3"/>
  </si>
  <si>
    <t>テニス</t>
    <phoneticPr fontId="3"/>
  </si>
  <si>
    <t>野球</t>
    <rPh sb="0" eb="2">
      <t>ヤキュウ</t>
    </rPh>
    <phoneticPr fontId="3"/>
  </si>
  <si>
    <t>パークゴルフ</t>
    <phoneticPr fontId="3"/>
  </si>
  <si>
    <t>ソフトボール</t>
    <phoneticPr fontId="3"/>
  </si>
  <si>
    <t>テニス</t>
    <phoneticPr fontId="3"/>
  </si>
  <si>
    <t>テニス</t>
    <phoneticPr fontId="3"/>
  </si>
  <si>
    <t>テニス</t>
    <phoneticPr fontId="3"/>
  </si>
  <si>
    <t>パークゴルフ</t>
    <phoneticPr fontId="3"/>
  </si>
  <si>
    <t>後納</t>
    <rPh sb="0" eb="2">
      <t>コウノウ</t>
    </rPh>
    <phoneticPr fontId="3"/>
  </si>
  <si>
    <t>テニス</t>
    <phoneticPr fontId="3"/>
  </si>
  <si>
    <t>テニス</t>
    <phoneticPr fontId="3"/>
  </si>
  <si>
    <t>ソフトボール</t>
    <phoneticPr fontId="3"/>
  </si>
  <si>
    <t>野球</t>
    <rPh sb="0" eb="2">
      <t>ヤキュウ</t>
    </rPh>
    <phoneticPr fontId="3"/>
  </si>
  <si>
    <t>ソフトボール</t>
    <phoneticPr fontId="3"/>
  </si>
  <si>
    <t>ソフトボール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</si>
  <si>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</si>
  <si>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</si>
  <si>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</si>
  <si>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ソフトボール</t>
    <phoneticPr fontId="3"/>
  </si>
  <si>
    <t>ソフトボール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</si>
  <si>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</si>
  <si>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</si>
  <si>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ソフトボール</t>
    <phoneticPr fontId="3"/>
  </si>
  <si>
    <t>テニス</t>
    <phoneticPr fontId="3"/>
  </si>
  <si>
    <t>野球</t>
    <rPh sb="0" eb="2">
      <t>ヤキュウ</t>
    </rPh>
    <phoneticPr fontId="3"/>
  </si>
  <si>
    <t>ソフトボール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</si>
  <si>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</si>
  <si>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</si>
  <si>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</si>
  <si>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</si>
  <si>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</si>
  <si>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</si>
  <si>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</si>
  <si>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</si>
  <si>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</si>
  <si>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</si>
  <si>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</si>
  <si>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</si>
  <si>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</si>
  <si>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</si>
  <si>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</si>
  <si>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</si>
  <si>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</si>
  <si>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</si>
  <si>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</si>
  <si>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</si>
  <si>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</si>
  <si>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</si>
  <si>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</si>
  <si>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</si>
  <si>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ソフトボール</t>
    <phoneticPr fontId="3"/>
  </si>
  <si>
    <t>野球</t>
    <rPh sb="0" eb="2">
      <t>ヤキュウ</t>
    </rPh>
    <phoneticPr fontId="3"/>
  </si>
  <si>
    <t>近未来技術等社会実装事業のため</t>
    <rPh sb="0" eb="3">
      <t>キンミライ</t>
    </rPh>
    <rPh sb="3" eb="5">
      <t>ギジュツ</t>
    </rPh>
    <rPh sb="5" eb="6">
      <t>トウ</t>
    </rPh>
    <rPh sb="6" eb="8">
      <t>シャカイ</t>
    </rPh>
    <rPh sb="8" eb="10">
      <t>ジッソウ</t>
    </rPh>
    <rPh sb="10" eb="12">
      <t>ジギョウ</t>
    </rPh>
    <phoneticPr fontId="3"/>
  </si>
  <si>
    <t>ソフトボール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</si>
  <si>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</si>
  <si>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</si>
  <si>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</si>
  <si>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野球</t>
    <rPh sb="0" eb="2">
      <t>ヤキュウ</t>
    </rPh>
    <phoneticPr fontId="3"/>
  </si>
  <si>
    <t>野球</t>
    <rPh sb="0" eb="2">
      <t>ヤキュウ</t>
    </rPh>
    <phoneticPr fontId="3"/>
  </si>
  <si>
    <t>ソフトボール</t>
    <phoneticPr fontId="3"/>
  </si>
  <si>
    <t>ランニング</t>
    <phoneticPr fontId="3"/>
  </si>
  <si>
    <t>テニス</t>
    <phoneticPr fontId="3"/>
  </si>
  <si>
    <t>テニス</t>
    <phoneticPr fontId="3"/>
  </si>
  <si>
    <t>テニス</t>
    <phoneticPr fontId="3"/>
  </si>
  <si>
    <t>～</t>
    <phoneticPr fontId="3"/>
  </si>
  <si>
    <t>テニス</t>
    <phoneticPr fontId="3"/>
  </si>
  <si>
    <t>～</t>
    <phoneticPr fontId="3"/>
  </si>
  <si>
    <t>テニス</t>
    <phoneticPr fontId="3"/>
  </si>
  <si>
    <t>野球</t>
    <rPh sb="0" eb="2">
      <t>ヤキュウ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</si>
  <si>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</si>
  <si>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</si>
  <si>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</si>
  <si>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</si>
  <si>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野球</t>
    <rPh sb="0" eb="2">
      <t>ヤキュウ</t>
    </rPh>
    <phoneticPr fontId="3"/>
  </si>
  <si>
    <t>1</t>
    <phoneticPr fontId="3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</si>
  <si>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</si>
  <si>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</si>
  <si>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</si>
  <si>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</si>
  <si>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</si>
  <si>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</si>
  <si>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</si>
  <si>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</si>
  <si>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</si>
  <si>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</si>
  <si>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</si>
  <si>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</si>
  <si>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</si>
  <si>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</si>
  <si>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</si>
  <si>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</si>
  <si>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</si>
  <si>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</si>
  <si>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</si>
  <si>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</si>
  <si>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</si>
  <si>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</si>
  <si>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</si>
  <si>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</si>
  <si>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</si>
  <si>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</si>
  <si>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</si>
  <si>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</si>
  <si>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</si>
  <si>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</si>
  <si>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</si>
  <si>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</si>
  <si>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</t>
    <phoneticPr fontId="3"/>
  </si>
  <si>
    <t>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</si>
</sst>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26">
    <xf numFmtId="0" fontId="0" fillId="0" borderId="0" xfId="0"/>
    <xf numFmtId="38" fontId="7" fillId="4" borderId="86" xfId="0" applyNumberFormat="1" applyFont="1" applyFill="1" applyBorder="1" applyAlignment="1">
      <alignment horizontal="center" vertical="center"/>
    </xf>
    <xf numFmtId="38" fontId="7" fillId="4" borderId="16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NumberFormat="1" applyFont="1" applyAlignment="1">
      <alignment vertical="center"/>
    </xf>
    <xf numFmtId="38" fontId="7" fillId="2" borderId="1" xfId="0" applyNumberFormat="1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4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8" fontId="7" fillId="3" borderId="4" xfId="0" applyNumberFormat="1" applyFont="1" applyFill="1" applyBorder="1" applyAlignment="1">
      <alignment horizontal="center" vertical="center"/>
    </xf>
    <xf numFmtId="38" fontId="7" fillId="3" borderId="2" xfId="0" applyNumberFormat="1" applyFont="1" applyFill="1" applyBorder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  <xf numFmtId="38" fontId="7" fillId="4" borderId="4" xfId="0" applyNumberFormat="1" applyFont="1" applyFill="1" applyBorder="1" applyAlignment="1">
      <alignment horizontal="center" vertical="center"/>
    </xf>
    <xf numFmtId="38" fontId="7" fillId="4" borderId="2" xfId="0" applyNumberFormat="1" applyFont="1" applyFill="1" applyBorder="1" applyAlignment="1">
      <alignment horizontal="center" vertical="center"/>
    </xf>
    <xf numFmtId="38" fontId="7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3" fontId="5" fillId="0" borderId="36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0" fontId="2" fillId="0" borderId="0" xfId="0" applyFont="1"/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0" xfId="0" applyNumberFormat="1" applyFont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5" fillId="0" borderId="11" xfId="2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vertical="center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46" xfId="0" applyNumberFormat="1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 wrapText="1"/>
    </xf>
    <xf numFmtId="176" fontId="5" fillId="2" borderId="47" xfId="0" applyNumberFormat="1" applyFont="1" applyFill="1" applyBorder="1" applyAlignment="1">
      <alignment horizontal="center" vertical="center"/>
    </xf>
    <xf numFmtId="176" fontId="5" fillId="2" borderId="48" xfId="0" applyNumberFormat="1" applyFont="1" applyFill="1" applyBorder="1" applyAlignment="1">
      <alignment horizontal="center" vertical="center"/>
    </xf>
    <xf numFmtId="176" fontId="5" fillId="2" borderId="49" xfId="0" applyNumberFormat="1" applyFont="1" applyFill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3" borderId="48" xfId="0" applyNumberFormat="1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/>
    </xf>
    <xf numFmtId="176" fontId="5" fillId="3" borderId="50" xfId="0" applyNumberFormat="1" applyFont="1" applyFill="1" applyBorder="1" applyAlignment="1">
      <alignment horizontal="center" vertical="center"/>
    </xf>
    <xf numFmtId="176" fontId="5" fillId="3" borderId="5" xfId="2" applyNumberFormat="1" applyFont="1" applyFill="1" applyBorder="1" applyAlignment="1">
      <alignment horizontal="center" vertical="center"/>
    </xf>
    <xf numFmtId="0" fontId="5" fillId="4" borderId="47" xfId="0" applyNumberFormat="1" applyFont="1" applyFill="1" applyBorder="1" applyAlignment="1">
      <alignment horizontal="center" vertical="center"/>
    </xf>
    <xf numFmtId="0" fontId="5" fillId="4" borderId="48" xfId="0" applyNumberFormat="1" applyFont="1" applyFill="1" applyBorder="1" applyAlignment="1">
      <alignment horizontal="center" vertical="center"/>
    </xf>
    <xf numFmtId="0" fontId="5" fillId="4" borderId="49" xfId="0" applyNumberFormat="1" applyFont="1" applyFill="1" applyBorder="1" applyAlignment="1">
      <alignment horizontal="center" vertical="center"/>
    </xf>
    <xf numFmtId="0" fontId="5" fillId="4" borderId="50" xfId="0" applyNumberFormat="1" applyFont="1" applyFill="1" applyBorder="1" applyAlignment="1">
      <alignment horizontal="center" vertical="center"/>
    </xf>
    <xf numFmtId="0" fontId="5" fillId="4" borderId="51" xfId="0" applyNumberFormat="1" applyFont="1" applyFill="1" applyBorder="1" applyAlignment="1">
      <alignment horizontal="center" vertical="center"/>
    </xf>
    <xf numFmtId="56" fontId="5" fillId="0" borderId="30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left" vertical="center"/>
    </xf>
    <xf numFmtId="0" fontId="5" fillId="0" borderId="53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176" fontId="5" fillId="2" borderId="57" xfId="0" applyNumberFormat="1" applyFont="1" applyFill="1" applyBorder="1" applyAlignment="1">
      <alignment horizontal="center" vertical="center"/>
    </xf>
    <xf numFmtId="176" fontId="5" fillId="2" borderId="58" xfId="2" applyNumberFormat="1" applyFont="1" applyFill="1" applyBorder="1" applyAlignment="1">
      <alignment horizontal="right" vertical="center"/>
    </xf>
    <xf numFmtId="176" fontId="5" fillId="2" borderId="59" xfId="0" applyNumberFormat="1" applyFont="1" applyFill="1" applyBorder="1" applyAlignment="1">
      <alignment horizontal="center" vertical="center"/>
    </xf>
    <xf numFmtId="176" fontId="5" fillId="2" borderId="60" xfId="3" applyNumberFormat="1" applyFont="1" applyFill="1" applyBorder="1" applyAlignment="1">
      <alignment vertical="center"/>
    </xf>
    <xf numFmtId="176" fontId="5" fillId="2" borderId="61" xfId="3" applyNumberFormat="1" applyFont="1" applyFill="1" applyBorder="1" applyAlignment="1">
      <alignment vertical="center"/>
    </xf>
    <xf numFmtId="176" fontId="5" fillId="2" borderId="62" xfId="3" applyNumberFormat="1" applyFont="1" applyFill="1" applyBorder="1" applyAlignment="1">
      <alignment vertical="center"/>
    </xf>
    <xf numFmtId="176" fontId="5" fillId="2" borderId="63" xfId="3" applyNumberFormat="1" applyFont="1" applyFill="1" applyBorder="1" applyAlignment="1">
      <alignment vertical="center"/>
    </xf>
    <xf numFmtId="176" fontId="5" fillId="2" borderId="64" xfId="2" applyNumberFormat="1" applyFont="1" applyFill="1" applyBorder="1" applyAlignment="1">
      <alignment vertical="center"/>
    </xf>
    <xf numFmtId="176" fontId="5" fillId="3" borderId="61" xfId="3" applyNumberFormat="1" applyFont="1" applyFill="1" applyBorder="1" applyAlignment="1">
      <alignment vertical="center"/>
    </xf>
    <xf numFmtId="176" fontId="5" fillId="3" borderId="62" xfId="3" applyNumberFormat="1" applyFont="1" applyFill="1" applyBorder="1" applyAlignment="1">
      <alignment vertical="center"/>
    </xf>
    <xf numFmtId="176" fontId="5" fillId="3" borderId="63" xfId="3" applyNumberFormat="1" applyFont="1" applyFill="1" applyBorder="1" applyAlignment="1">
      <alignment vertical="center"/>
    </xf>
    <xf numFmtId="176" fontId="5" fillId="3" borderId="65" xfId="2" applyNumberFormat="1" applyFont="1" applyFill="1" applyBorder="1" applyAlignment="1">
      <alignment vertical="center"/>
    </xf>
    <xf numFmtId="0" fontId="5" fillId="4" borderId="60" xfId="3" applyNumberFormat="1" applyFont="1" applyFill="1" applyBorder="1" applyAlignment="1">
      <alignment vertical="center"/>
    </xf>
    <xf numFmtId="0" fontId="5" fillId="4" borderId="61" xfId="3" applyNumberFormat="1" applyFont="1" applyFill="1" applyBorder="1" applyAlignment="1">
      <alignment vertical="center"/>
    </xf>
    <xf numFmtId="0" fontId="5" fillId="4" borderId="62" xfId="3" applyNumberFormat="1" applyFont="1" applyFill="1" applyBorder="1" applyAlignment="1">
      <alignment vertical="center"/>
    </xf>
    <xf numFmtId="0" fontId="5" fillId="4" borderId="63" xfId="3" applyNumberFormat="1" applyFont="1" applyFill="1" applyBorder="1" applyAlignment="1">
      <alignment vertical="center"/>
    </xf>
    <xf numFmtId="176" fontId="5" fillId="4" borderId="66" xfId="3" applyNumberFormat="1" applyFont="1" applyFill="1" applyBorder="1" applyAlignment="1">
      <alignment vertical="center"/>
    </xf>
    <xf numFmtId="176" fontId="5" fillId="2" borderId="67" xfId="0" applyNumberFormat="1" applyFont="1" applyFill="1" applyBorder="1" applyAlignment="1">
      <alignment horizontal="center" vertical="center"/>
    </xf>
    <xf numFmtId="176" fontId="5" fillId="2" borderId="54" xfId="0" applyNumberFormat="1" applyFont="1" applyFill="1" applyBorder="1" applyAlignment="1">
      <alignment horizontal="center" vertical="center"/>
    </xf>
    <xf numFmtId="176" fontId="5" fillId="2" borderId="68" xfId="3" applyNumberFormat="1" applyFont="1" applyFill="1" applyBorder="1" applyAlignment="1">
      <alignment vertical="center"/>
    </xf>
    <xf numFmtId="176" fontId="5" fillId="2" borderId="69" xfId="3" applyNumberFormat="1" applyFont="1" applyFill="1" applyBorder="1" applyAlignment="1">
      <alignment vertical="center"/>
    </xf>
    <xf numFmtId="176" fontId="5" fillId="2" borderId="70" xfId="3" applyNumberFormat="1" applyFont="1" applyFill="1" applyBorder="1" applyAlignment="1">
      <alignment vertical="center"/>
    </xf>
    <xf numFmtId="176" fontId="5" fillId="2" borderId="71" xfId="3" applyNumberFormat="1" applyFont="1" applyFill="1" applyBorder="1" applyAlignment="1">
      <alignment vertical="center"/>
    </xf>
    <xf numFmtId="176" fontId="5" fillId="3" borderId="69" xfId="3" applyNumberFormat="1" applyFont="1" applyFill="1" applyBorder="1" applyAlignment="1">
      <alignment vertical="center"/>
    </xf>
    <xf numFmtId="176" fontId="5" fillId="3" borderId="70" xfId="3" applyNumberFormat="1" applyFont="1" applyFill="1" applyBorder="1" applyAlignment="1">
      <alignment vertical="center"/>
    </xf>
    <xf numFmtId="176" fontId="5" fillId="3" borderId="71" xfId="3" applyNumberFormat="1" applyFont="1" applyFill="1" applyBorder="1" applyAlignment="1">
      <alignment vertical="center"/>
    </xf>
    <xf numFmtId="0" fontId="5" fillId="4" borderId="72" xfId="3" applyNumberFormat="1" applyFont="1" applyFill="1" applyBorder="1" applyAlignment="1">
      <alignment vertical="center"/>
    </xf>
    <xf numFmtId="0" fontId="5" fillId="0" borderId="65" xfId="0" applyNumberFormat="1" applyFont="1" applyBorder="1" applyAlignment="1">
      <alignment horizontal="center" vertical="center"/>
    </xf>
    <xf numFmtId="0" fontId="5" fillId="0" borderId="59" xfId="0" applyNumberFormat="1" applyFont="1" applyBorder="1" applyAlignment="1">
      <alignment horizontal="center" vertical="center"/>
    </xf>
    <xf numFmtId="0" fontId="5" fillId="0" borderId="73" xfId="0" applyNumberFormat="1" applyFont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176" fontId="5" fillId="2" borderId="74" xfId="0" applyNumberFormat="1" applyFont="1" applyFill="1" applyBorder="1" applyAlignment="1">
      <alignment horizontal="center" vertical="center"/>
    </xf>
    <xf numFmtId="176" fontId="5" fillId="2" borderId="75" xfId="3" applyNumberFormat="1" applyFont="1" applyFill="1" applyBorder="1" applyAlignment="1">
      <alignment vertical="center"/>
    </xf>
    <xf numFmtId="176" fontId="5" fillId="2" borderId="76" xfId="3" applyNumberFormat="1" applyFont="1" applyFill="1" applyBorder="1" applyAlignment="1">
      <alignment vertical="center"/>
    </xf>
    <xf numFmtId="176" fontId="5" fillId="2" borderId="77" xfId="3" applyNumberFormat="1" applyFont="1" applyFill="1" applyBorder="1" applyAlignment="1">
      <alignment vertical="center"/>
    </xf>
    <xf numFmtId="176" fontId="5" fillId="2" borderId="78" xfId="3" applyNumberFormat="1" applyFont="1" applyFill="1" applyBorder="1" applyAlignment="1">
      <alignment vertical="center"/>
    </xf>
    <xf numFmtId="176" fontId="5" fillId="3" borderId="76" xfId="3" applyNumberFormat="1" applyFont="1" applyFill="1" applyBorder="1" applyAlignment="1">
      <alignment vertical="center"/>
    </xf>
    <xf numFmtId="176" fontId="5" fillId="3" borderId="77" xfId="3" applyNumberFormat="1" applyFont="1" applyFill="1" applyBorder="1" applyAlignment="1">
      <alignment vertical="center"/>
    </xf>
    <xf numFmtId="176" fontId="5" fillId="4" borderId="61" xfId="3" applyNumberFormat="1" applyFont="1" applyFill="1" applyBorder="1" applyAlignment="1">
      <alignment vertical="center"/>
    </xf>
    <xf numFmtId="176" fontId="5" fillId="2" borderId="79" xfId="0" applyNumberFormat="1" applyFont="1" applyFill="1" applyBorder="1" applyAlignment="1">
      <alignment horizontal="center" vertical="center"/>
    </xf>
    <xf numFmtId="176" fontId="5" fillId="3" borderId="80" xfId="2" applyNumberFormat="1" applyFont="1" applyFill="1" applyBorder="1" applyAlignment="1">
      <alignment vertical="center"/>
    </xf>
    <xf numFmtId="176" fontId="5" fillId="3" borderId="81" xfId="3" applyNumberFormat="1" applyFont="1" applyFill="1" applyBorder="1" applyAlignment="1">
      <alignment vertical="center"/>
    </xf>
    <xf numFmtId="176" fontId="5" fillId="3" borderId="52" xfId="2" applyNumberFormat="1" applyFont="1" applyFill="1" applyBorder="1" applyAlignment="1">
      <alignment vertical="center"/>
    </xf>
    <xf numFmtId="56" fontId="5" fillId="0" borderId="51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2" xfId="2" applyNumberFormat="1" applyFont="1" applyFill="1" applyBorder="1" applyAlignment="1">
      <alignment vertical="center"/>
    </xf>
    <xf numFmtId="176" fontId="5" fillId="2" borderId="51" xfId="0" applyNumberFormat="1" applyFont="1" applyFill="1" applyBorder="1" applyAlignment="1">
      <alignment vertical="center"/>
    </xf>
    <xf numFmtId="176" fontId="5" fillId="2" borderId="3" xfId="3" applyNumberFormat="1" applyFont="1" applyFill="1" applyBorder="1" applyAlignment="1">
      <alignment vertical="center"/>
    </xf>
    <xf numFmtId="176" fontId="5" fillId="2" borderId="4" xfId="3" applyNumberFormat="1" applyFont="1" applyFill="1" applyBorder="1" applyAlignment="1">
      <alignment vertical="center"/>
    </xf>
    <xf numFmtId="176" fontId="5" fillId="2" borderId="2" xfId="3" applyNumberFormat="1" applyFont="1" applyFill="1" applyBorder="1" applyAlignment="1">
      <alignment vertical="center"/>
    </xf>
    <xf numFmtId="176" fontId="5" fillId="2" borderId="1" xfId="2" applyNumberFormat="1" applyFont="1" applyFill="1" applyBorder="1" applyAlignment="1">
      <alignment vertical="center"/>
    </xf>
    <xf numFmtId="176" fontId="5" fillId="3" borderId="6" xfId="3" applyNumberFormat="1" applyFont="1" applyFill="1" applyBorder="1" applyAlignment="1">
      <alignment vertical="center"/>
    </xf>
    <xf numFmtId="176" fontId="5" fillId="3" borderId="4" xfId="3" applyNumberFormat="1" applyFont="1" applyFill="1" applyBorder="1" applyAlignment="1">
      <alignment vertical="center"/>
    </xf>
    <xf numFmtId="176" fontId="5" fillId="3" borderId="1" xfId="3" applyNumberFormat="1" applyFont="1" applyFill="1" applyBorder="1" applyAlignment="1">
      <alignment vertical="center"/>
    </xf>
    <xf numFmtId="176" fontId="5" fillId="3" borderId="51" xfId="2" applyNumberFormat="1" applyFont="1" applyFill="1" applyBorder="1" applyAlignment="1">
      <alignment vertical="center"/>
    </xf>
    <xf numFmtId="176" fontId="5" fillId="4" borderId="47" xfId="3" applyNumberFormat="1" applyFont="1" applyFill="1" applyBorder="1" applyAlignment="1">
      <alignment vertical="center"/>
    </xf>
    <xf numFmtId="176" fontId="5" fillId="4" borderId="48" xfId="3" applyNumberFormat="1" applyFont="1" applyFill="1" applyBorder="1" applyAlignment="1">
      <alignment vertical="center"/>
    </xf>
    <xf numFmtId="176" fontId="5" fillId="4" borderId="49" xfId="3" applyNumberFormat="1" applyFont="1" applyFill="1" applyBorder="1" applyAlignment="1">
      <alignment vertical="center"/>
    </xf>
    <xf numFmtId="176" fontId="5" fillId="4" borderId="50" xfId="3" applyNumberFormat="1" applyFont="1" applyFill="1" applyBorder="1" applyAlignment="1">
      <alignment vertical="center"/>
    </xf>
    <xf numFmtId="176" fontId="5" fillId="4" borderId="51" xfId="3" applyNumberFormat="1" applyFont="1" applyFill="1" applyBorder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44" xfId="0" applyNumberFormat="1" applyFont="1" applyFill="1" applyBorder="1" applyAlignment="1">
      <alignment horizontal="left" vertical="center"/>
    </xf>
    <xf numFmtId="0" fontId="5" fillId="0" borderId="82" xfId="0" applyNumberFormat="1" applyFont="1" applyBorder="1" applyAlignment="1">
      <alignment horizontal="center" vertical="center"/>
    </xf>
    <xf numFmtId="176" fontId="5" fillId="2" borderId="83" xfId="3" applyNumberFormat="1" applyFont="1" applyFill="1" applyBorder="1" applyAlignment="1">
      <alignment vertical="center"/>
    </xf>
    <xf numFmtId="176" fontId="5" fillId="2" borderId="84" xfId="2" applyNumberFormat="1" applyFont="1" applyFill="1" applyBorder="1" applyAlignment="1">
      <alignment vertical="center"/>
    </xf>
    <xf numFmtId="0" fontId="5" fillId="4" borderId="49" xfId="3" applyNumberFormat="1" applyFont="1" applyFill="1" applyBorder="1" applyAlignment="1">
      <alignment vertical="center"/>
    </xf>
    <xf numFmtId="0" fontId="5" fillId="4" borderId="51" xfId="3" applyNumberFormat="1" applyFont="1" applyFill="1" applyBorder="1" applyAlignment="1">
      <alignment vertical="center"/>
    </xf>
    <xf numFmtId="176" fontId="5" fillId="4" borderId="63" xfId="3" applyNumberFormat="1" applyFont="1" applyFill="1" applyBorder="1" applyAlignment="1">
      <alignment vertical="center"/>
    </xf>
    <xf numFmtId="176" fontId="5" fillId="2" borderId="44" xfId="3" applyNumberFormat="1" applyFont="1" applyFill="1" applyBorder="1" applyAlignment="1">
      <alignment vertical="center"/>
    </xf>
    <xf numFmtId="176" fontId="5" fillId="2" borderId="49" xfId="3" applyNumberFormat="1" applyFont="1" applyFill="1" applyBorder="1" applyAlignment="1">
      <alignment vertical="center"/>
    </xf>
    <xf numFmtId="176" fontId="5" fillId="2" borderId="45" xfId="3" applyNumberFormat="1" applyFont="1" applyFill="1" applyBorder="1" applyAlignment="1">
      <alignment vertical="center"/>
    </xf>
    <xf numFmtId="176" fontId="5" fillId="3" borderId="85" xfId="3" applyNumberFormat="1" applyFont="1" applyFill="1" applyBorder="1" applyAlignment="1">
      <alignment vertical="center"/>
    </xf>
    <xf numFmtId="176" fontId="5" fillId="3" borderId="49" xfId="3" applyNumberFormat="1" applyFont="1" applyFill="1" applyBorder="1" applyAlignment="1">
      <alignment vertical="center"/>
    </xf>
    <xf numFmtId="176" fontId="5" fillId="3" borderId="50" xfId="3" applyNumberFormat="1" applyFont="1" applyFill="1" applyBorder="1" applyAlignment="1">
      <alignment vertical="center"/>
    </xf>
    <xf numFmtId="176" fontId="5" fillId="2" borderId="25" xfId="2" applyNumberFormat="1" applyFont="1" applyFill="1" applyBorder="1" applyAlignment="1">
      <alignment vertical="center"/>
    </xf>
    <xf numFmtId="0" fontId="5" fillId="4" borderId="48" xfId="3" applyNumberFormat="1" applyFont="1" applyFill="1" applyBorder="1" applyAlignment="1">
      <alignment vertical="center"/>
    </xf>
    <xf numFmtId="176" fontId="5" fillId="3" borderId="72" xfId="2" applyNumberFormat="1" applyFont="1" applyFill="1" applyBorder="1" applyAlignment="1">
      <alignment vertical="center"/>
    </xf>
    <xf numFmtId="0" fontId="5" fillId="4" borderId="80" xfId="3" applyNumberFormat="1" applyFont="1" applyFill="1" applyBorder="1" applyAlignment="1">
      <alignment vertical="center"/>
    </xf>
    <xf numFmtId="176" fontId="5" fillId="3" borderId="2" xfId="3" applyNumberFormat="1" applyFont="1" applyFill="1" applyBorder="1" applyAlignment="1">
      <alignment vertical="center"/>
    </xf>
    <xf numFmtId="176" fontId="5" fillId="2" borderId="80" xfId="0" applyNumberFormat="1" applyFont="1" applyFill="1" applyBorder="1" applyAlignment="1">
      <alignment horizontal="center" vertical="center"/>
    </xf>
    <xf numFmtId="176" fontId="5" fillId="3" borderId="51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86" xfId="0" applyNumberFormat="1" applyFont="1" applyFill="1" applyBorder="1" applyAlignment="1">
      <alignment horizontal="center" vertical="center"/>
    </xf>
    <xf numFmtId="0" fontId="5" fillId="0" borderId="86" xfId="0" applyNumberFormat="1" applyFont="1" applyFill="1" applyBorder="1" applyAlignment="1" applyProtection="1">
      <alignment horizontal="left" vertical="center"/>
      <protection locked="0"/>
    </xf>
    <xf numFmtId="0" fontId="5" fillId="0" borderId="86" xfId="0" applyNumberFormat="1" applyFont="1" applyFill="1" applyBorder="1" applyAlignment="1">
      <alignment horizontal="left" vertical="center"/>
    </xf>
    <xf numFmtId="176" fontId="5" fillId="0" borderId="86" xfId="0" applyNumberFormat="1" applyFont="1" applyFill="1" applyBorder="1" applyAlignment="1">
      <alignment horizontal="center" vertical="center"/>
    </xf>
    <xf numFmtId="176" fontId="5" fillId="0" borderId="86" xfId="2" applyNumberFormat="1" applyFont="1" applyFill="1" applyBorder="1" applyAlignment="1">
      <alignment horizontal="right" vertical="center"/>
    </xf>
    <xf numFmtId="176" fontId="5" fillId="0" borderId="86" xfId="3" applyNumberFormat="1" applyFont="1" applyFill="1" applyBorder="1" applyAlignment="1">
      <alignment vertical="center"/>
    </xf>
    <xf numFmtId="176" fontId="5" fillId="0" borderId="86" xfId="2" applyNumberFormat="1" applyFont="1" applyFill="1" applyBorder="1" applyAlignment="1">
      <alignment vertical="center"/>
    </xf>
    <xf numFmtId="0" fontId="5" fillId="0" borderId="86" xfId="3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87" xfId="0" applyNumberFormat="1" applyFont="1" applyFill="1" applyBorder="1" applyAlignment="1">
      <alignment horizontal="center" vertical="center"/>
    </xf>
    <xf numFmtId="0" fontId="5" fillId="0" borderId="87" xfId="0" applyNumberFormat="1" applyFont="1" applyFill="1" applyBorder="1" applyAlignment="1" applyProtection="1">
      <alignment horizontal="left" vertical="center"/>
      <protection locked="0"/>
    </xf>
    <xf numFmtId="0" fontId="5" fillId="0" borderId="87" xfId="0" applyNumberFormat="1" applyFont="1" applyFill="1" applyBorder="1" applyAlignment="1">
      <alignment horizontal="left" vertical="center"/>
    </xf>
    <xf numFmtId="176" fontId="5" fillId="0" borderId="87" xfId="0" applyNumberFormat="1" applyFont="1" applyFill="1" applyBorder="1" applyAlignment="1">
      <alignment horizontal="center" vertical="center"/>
    </xf>
    <xf numFmtId="176" fontId="5" fillId="0" borderId="87" xfId="2" applyNumberFormat="1" applyFont="1" applyFill="1" applyBorder="1" applyAlignment="1">
      <alignment horizontal="right" vertical="center"/>
    </xf>
    <xf numFmtId="176" fontId="5" fillId="0" borderId="87" xfId="3" applyNumberFormat="1" applyFont="1" applyFill="1" applyBorder="1" applyAlignment="1">
      <alignment vertical="center"/>
    </xf>
    <xf numFmtId="176" fontId="5" fillId="0" borderId="87" xfId="2" applyNumberFormat="1" applyFont="1" applyFill="1" applyBorder="1" applyAlignment="1">
      <alignment vertical="center"/>
    </xf>
    <xf numFmtId="0" fontId="5" fillId="0" borderId="87" xfId="3" applyNumberFormat="1" applyFont="1" applyFill="1" applyBorder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88" xfId="1" applyNumberFormat="1" applyFont="1" applyBorder="1" applyAlignment="1">
      <alignment horizontal="center" vertical="center"/>
    </xf>
    <xf numFmtId="176" fontId="1" fillId="0" borderId="35" xfId="1" applyNumberFormat="1" applyFont="1" applyFill="1" applyBorder="1" applyAlignment="1">
      <alignment horizontal="center" vertical="center"/>
    </xf>
    <xf numFmtId="176" fontId="1" fillId="0" borderId="88" xfId="1" applyNumberFormat="1" applyFont="1" applyBorder="1" applyAlignment="1">
      <alignment horizontal="left" vertical="center"/>
    </xf>
    <xf numFmtId="176" fontId="1" fillId="0" borderId="35" xfId="1" applyNumberFormat="1" applyFont="1" applyBorder="1" applyAlignment="1">
      <alignment vertical="center"/>
    </xf>
    <xf numFmtId="176" fontId="1" fillId="0" borderId="89" xfId="1" applyNumberFormat="1" applyFont="1" applyBorder="1" applyAlignment="1">
      <alignment vertical="center"/>
    </xf>
    <xf numFmtId="176" fontId="1" fillId="3" borderId="33" xfId="1" applyNumberFormat="1" applyFont="1" applyFill="1" applyBorder="1" applyAlignment="1">
      <alignment vertical="center"/>
    </xf>
    <xf numFmtId="176" fontId="1" fillId="3" borderId="36" xfId="1" applyNumberFormat="1" applyFont="1" applyFill="1" applyBorder="1" applyAlignment="1">
      <alignment vertical="center"/>
    </xf>
    <xf numFmtId="176" fontId="1" fillId="3" borderId="39" xfId="1" applyNumberFormat="1" applyFont="1" applyFill="1" applyBorder="1" applyAlignment="1">
      <alignment vertical="center"/>
    </xf>
    <xf numFmtId="176" fontId="1" fillId="4" borderId="33" xfId="1" applyNumberFormat="1" applyFont="1" applyFill="1" applyBorder="1" applyAlignment="1">
      <alignment vertical="center"/>
    </xf>
    <xf numFmtId="176" fontId="1" fillId="4" borderId="36" xfId="1" applyNumberFormat="1" applyFont="1" applyFill="1" applyBorder="1" applyAlignment="1">
      <alignment vertical="center"/>
    </xf>
    <xf numFmtId="176" fontId="1" fillId="4" borderId="90" xfId="1" applyNumberFormat="1" applyFont="1" applyFill="1" applyBorder="1" applyAlignment="1">
      <alignment vertical="center"/>
    </xf>
    <xf numFmtId="176" fontId="1" fillId="4" borderId="39" xfId="1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NumberFormat="1" applyFont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NumberFormat="1" applyFont="1" applyAlignment="1">
      <alignment horizontal="left" vertical="center"/>
    </xf>
    <xf numFmtId="38" fontId="9" fillId="0" borderId="0" xfId="0" applyNumberFormat="1" applyFont="1" applyAlignment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left"/>
    </xf>
    <xf numFmtId="38" fontId="7" fillId="2" borderId="3" xfId="0" applyNumberFormat="1" applyFont="1" applyFill="1" applyBorder="1" applyAlignment="1">
      <alignment horizontal="center" vertical="center" wrapText="1"/>
    </xf>
    <xf numFmtId="38" fontId="5" fillId="2" borderId="7" xfId="0" applyNumberFormat="1" applyFont="1" applyFill="1" applyBorder="1" applyAlignment="1">
      <alignment horizontal="center" vertical="center"/>
    </xf>
    <xf numFmtId="38" fontId="5" fillId="3" borderId="7" xfId="0" applyNumberFormat="1" applyFont="1" applyFill="1" applyBorder="1" applyAlignment="1">
      <alignment horizontal="center" vertical="center"/>
    </xf>
    <xf numFmtId="0" fontId="7" fillId="4" borderId="91" xfId="0" applyNumberFormat="1" applyFont="1" applyFill="1" applyBorder="1" applyAlignment="1">
      <alignment horizontal="center" vertical="center"/>
    </xf>
    <xf numFmtId="0" fontId="7" fillId="4" borderId="48" xfId="0" applyNumberFormat="1" applyFont="1" applyFill="1" applyBorder="1" applyAlignment="1">
      <alignment horizontal="center" vertical="center"/>
    </xf>
    <xf numFmtId="0" fontId="7" fillId="4" borderId="49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horizontal="center" vertical="center"/>
    </xf>
    <xf numFmtId="0" fontId="5" fillId="4" borderId="84" xfId="0" applyNumberFormat="1" applyFont="1" applyFill="1" applyBorder="1" applyAlignment="1">
      <alignment horizontal="center" vertical="center"/>
    </xf>
    <xf numFmtId="0" fontId="5" fillId="0" borderId="92" xfId="0" applyNumberFormat="1" applyFont="1" applyBorder="1" applyAlignment="1">
      <alignment horizontal="left" vertical="center"/>
    </xf>
    <xf numFmtId="38" fontId="5" fillId="2" borderId="93" xfId="0" applyNumberFormat="1" applyFont="1" applyFill="1" applyBorder="1" applyAlignment="1">
      <alignment horizontal="right" vertical="center"/>
    </xf>
    <xf numFmtId="38" fontId="5" fillId="2" borderId="94" xfId="0" applyNumberFormat="1" applyFont="1" applyFill="1" applyBorder="1" applyAlignment="1">
      <alignment horizontal="center" vertical="center"/>
    </xf>
    <xf numFmtId="0" fontId="5" fillId="2" borderId="95" xfId="0" applyNumberFormat="1" applyFont="1" applyFill="1" applyBorder="1" applyAlignment="1">
      <alignment horizontal="right" vertical="center"/>
    </xf>
    <xf numFmtId="38" fontId="5" fillId="2" borderId="96" xfId="0" applyNumberFormat="1" applyFont="1" applyFill="1" applyBorder="1" applyAlignment="1">
      <alignment horizontal="right" vertical="center"/>
    </xf>
    <xf numFmtId="38" fontId="5" fillId="2" borderId="94" xfId="3" applyNumberFormat="1" applyFont="1" applyFill="1" applyBorder="1" applyAlignment="1">
      <alignment vertical="center"/>
    </xf>
    <xf numFmtId="38" fontId="5" fillId="2" borderId="97" xfId="3" applyNumberFormat="1" applyFont="1" applyFill="1" applyBorder="1" applyAlignment="1">
      <alignment vertical="center"/>
    </xf>
    <xf numFmtId="38" fontId="5" fillId="2" borderId="98" xfId="3" applyNumberFormat="1" applyFont="1" applyFill="1" applyBorder="1" applyAlignment="1">
      <alignment vertical="center"/>
    </xf>
    <xf numFmtId="38" fontId="5" fillId="2" borderId="99" xfId="3" applyNumberFormat="1" applyFont="1" applyFill="1" applyBorder="1" applyAlignment="1">
      <alignment vertical="center"/>
    </xf>
    <xf numFmtId="38" fontId="5" fillId="3" borderId="100" xfId="3" applyNumberFormat="1" applyFont="1" applyFill="1" applyBorder="1" applyAlignment="1">
      <alignment vertical="center"/>
    </xf>
    <xf numFmtId="38" fontId="5" fillId="3" borderId="97" xfId="3" applyNumberFormat="1" applyFont="1" applyFill="1" applyBorder="1" applyAlignment="1">
      <alignment vertical="center"/>
    </xf>
    <xf numFmtId="38" fontId="5" fillId="3" borderId="98" xfId="3" applyNumberFormat="1" applyFont="1" applyFill="1" applyBorder="1" applyAlignment="1">
      <alignment vertical="center"/>
    </xf>
    <xf numFmtId="38" fontId="5" fillId="3" borderId="101" xfId="3" applyNumberFormat="1" applyFont="1" applyFill="1" applyBorder="1" applyAlignment="1">
      <alignment vertical="center"/>
    </xf>
    <xf numFmtId="0" fontId="5" fillId="4" borderId="102" xfId="3" applyNumberFormat="1" applyFont="1" applyFill="1" applyBorder="1" applyAlignment="1">
      <alignment vertical="center"/>
    </xf>
    <xf numFmtId="0" fontId="5" fillId="4" borderId="103" xfId="3" applyNumberFormat="1" applyFont="1" applyFill="1" applyBorder="1" applyAlignment="1">
      <alignment vertical="center"/>
    </xf>
    <xf numFmtId="0" fontId="5" fillId="4" borderId="104" xfId="3" applyNumberFormat="1" applyFont="1" applyFill="1" applyBorder="1" applyAlignment="1">
      <alignment vertical="center"/>
    </xf>
    <xf numFmtId="0" fontId="5" fillId="4" borderId="105" xfId="3" applyNumberFormat="1" applyFont="1" applyFill="1" applyBorder="1" applyAlignment="1">
      <alignment vertical="center"/>
    </xf>
    <xf numFmtId="176" fontId="5" fillId="4" borderId="106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>
      <alignment horizontal="left" vertical="center"/>
    </xf>
    <xf numFmtId="38" fontId="5" fillId="2" borderId="107" xfId="0" applyNumberFormat="1" applyFont="1" applyFill="1" applyBorder="1" applyAlignment="1">
      <alignment horizontal="right" vertical="center"/>
    </xf>
    <xf numFmtId="38" fontId="5" fillId="2" borderId="108" xfId="0" applyNumberFormat="1" applyFont="1" applyFill="1" applyBorder="1" applyAlignment="1">
      <alignment horizontal="center" vertical="center"/>
    </xf>
    <xf numFmtId="38" fontId="5" fillId="2" borderId="109" xfId="0" applyNumberFormat="1" applyFont="1" applyFill="1" applyBorder="1" applyAlignment="1">
      <alignment horizontal="right" vertical="center"/>
    </xf>
    <xf numFmtId="38" fontId="5" fillId="2" borderId="108" xfId="3" applyNumberFormat="1" applyFont="1" applyFill="1" applyBorder="1" applyAlignment="1">
      <alignment vertical="center"/>
    </xf>
    <xf numFmtId="38" fontId="5" fillId="2" borderId="110" xfId="3" applyNumberFormat="1" applyFont="1" applyFill="1" applyBorder="1" applyAlignment="1">
      <alignment vertical="center"/>
    </xf>
    <xf numFmtId="38" fontId="5" fillId="2" borderId="95" xfId="3" applyNumberFormat="1" applyFont="1" applyFill="1" applyBorder="1" applyAlignment="1">
      <alignment vertical="center"/>
    </xf>
    <xf numFmtId="38" fontId="5" fillId="2" borderId="111" xfId="3" applyNumberFormat="1" applyFont="1" applyFill="1" applyBorder="1" applyAlignment="1">
      <alignment vertical="center"/>
    </xf>
    <xf numFmtId="38" fontId="5" fillId="3" borderId="112" xfId="3" applyNumberFormat="1" applyFont="1" applyFill="1" applyBorder="1" applyAlignment="1">
      <alignment vertical="center"/>
    </xf>
    <xf numFmtId="38" fontId="5" fillId="3" borderId="110" xfId="3" applyNumberFormat="1" applyFont="1" applyFill="1" applyBorder="1" applyAlignment="1">
      <alignment vertical="center"/>
    </xf>
    <xf numFmtId="38" fontId="5" fillId="3" borderId="95" xfId="3" applyNumberFormat="1" applyFont="1" applyFill="1" applyBorder="1" applyAlignment="1">
      <alignment vertical="center"/>
    </xf>
    <xf numFmtId="38" fontId="5" fillId="3" borderId="113" xfId="3" applyNumberFormat="1" applyFont="1" applyFill="1" applyBorder="1" applyAlignment="1">
      <alignment vertical="center"/>
    </xf>
    <xf numFmtId="0" fontId="5" fillId="4" borderId="64" xfId="3" applyNumberFormat="1" applyFont="1" applyFill="1" applyBorder="1" applyAlignment="1">
      <alignment vertical="center"/>
    </xf>
    <xf numFmtId="38" fontId="5" fillId="4" borderId="102" xfId="3" applyNumberFormat="1" applyFont="1" applyFill="1" applyBorder="1" applyAlignment="1">
      <alignment vertical="center"/>
    </xf>
    <xf numFmtId="38" fontId="5" fillId="3" borderId="107" xfId="3" applyNumberFormat="1" applyFont="1" applyFill="1" applyBorder="1" applyAlignment="1">
      <alignment vertical="center"/>
    </xf>
    <xf numFmtId="38" fontId="5" fillId="4" borderId="61" xfId="3" applyNumberFormat="1" applyFont="1" applyFill="1" applyBorder="1" applyAlignment="1">
      <alignment vertical="center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38" fontId="0" fillId="2" borderId="51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vertical="center"/>
    </xf>
    <xf numFmtId="38" fontId="0" fillId="2" borderId="1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84" xfId="0" applyNumberFormat="1" applyFill="1" applyBorder="1" applyAlignment="1">
      <alignment vertical="center"/>
    </xf>
    <xf numFmtId="38" fontId="1" fillId="3" borderId="85" xfId="3" applyNumberFormat="1" applyFont="1" applyFill="1" applyBorder="1" applyAlignment="1">
      <alignment vertical="center"/>
    </xf>
    <xf numFmtId="38" fontId="1" fillId="3" borderId="4" xfId="3" applyNumberFormat="1" applyFont="1" applyFill="1" applyBorder="1" applyAlignment="1">
      <alignment vertical="center"/>
    </xf>
    <xf numFmtId="38" fontId="1" fillId="3" borderId="5" xfId="3" applyNumberFormat="1" applyFont="1" applyFill="1" applyBorder="1" applyAlignment="1">
      <alignment vertical="center"/>
    </xf>
    <xf numFmtId="38" fontId="1" fillId="4" borderId="114" xfId="3" applyNumberFormat="1" applyFont="1" applyFill="1" applyBorder="1" applyAlignment="1">
      <alignment vertical="center"/>
    </xf>
    <xf numFmtId="38" fontId="1" fillId="4" borderId="115" xfId="3" applyNumberFormat="1" applyFont="1" applyFill="1" applyBorder="1" applyAlignment="1">
      <alignment vertical="center"/>
    </xf>
    <xf numFmtId="0" fontId="1" fillId="4" borderId="116" xfId="3" applyNumberFormat="1" applyFont="1" applyFill="1" applyBorder="1" applyAlignment="1">
      <alignment vertical="center"/>
    </xf>
    <xf numFmtId="38" fontId="1" fillId="4" borderId="117" xfId="3" applyNumberFormat="1" applyFont="1" applyFill="1" applyBorder="1" applyAlignment="1">
      <alignment vertical="center"/>
    </xf>
    <xf numFmtId="38" fontId="1" fillId="4" borderId="7" xfId="3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horizontal="left" vertical="center"/>
    </xf>
    <xf numFmtId="38" fontId="10" fillId="0" borderId="35" xfId="0" applyNumberFormat="1" applyFont="1" applyFill="1" applyBorder="1" applyAlignment="1">
      <alignment horizontal="left" vertical="center"/>
    </xf>
    <xf numFmtId="38" fontId="5" fillId="0" borderId="35" xfId="0" applyNumberFormat="1" applyFont="1" applyFill="1" applyBorder="1" applyAlignment="1">
      <alignment horizontal="center" vertical="center"/>
    </xf>
    <xf numFmtId="38" fontId="0" fillId="0" borderId="35" xfId="0" applyNumberFormat="1" applyFill="1" applyBorder="1"/>
    <xf numFmtId="38" fontId="0" fillId="0" borderId="86" xfId="0" applyNumberFormat="1" applyFill="1" applyBorder="1"/>
    <xf numFmtId="38" fontId="5" fillId="0" borderId="86" xfId="3" applyNumberFormat="1" applyFont="1" applyFill="1" applyBorder="1" applyAlignment="1">
      <alignment vertical="center"/>
    </xf>
    <xf numFmtId="0" fontId="5" fillId="0" borderId="118" xfId="3" applyNumberFormat="1" applyFont="1" applyFill="1" applyBorder="1" applyAlignment="1">
      <alignment vertical="center"/>
    </xf>
    <xf numFmtId="38" fontId="5" fillId="3" borderId="93" xfId="3" applyNumberFormat="1" applyFont="1" applyFill="1" applyBorder="1" applyAlignment="1">
      <alignment vertical="center"/>
    </xf>
    <xf numFmtId="38" fontId="5" fillId="2" borderId="119" xfId="3" applyNumberFormat="1" applyFont="1" applyFill="1" applyBorder="1" applyAlignment="1">
      <alignment vertical="center"/>
    </xf>
    <xf numFmtId="38" fontId="0" fillId="2" borderId="44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44" xfId="0" applyNumberFormat="1" applyFill="1" applyBorder="1" applyAlignment="1">
      <alignment horizontal="right" vertical="center"/>
    </xf>
    <xf numFmtId="38" fontId="0" fillId="3" borderId="6" xfId="0" applyNumberFormat="1" applyFill="1" applyBorder="1" applyAlignment="1">
      <alignment horizontal="right" vertical="center"/>
    </xf>
    <xf numFmtId="38" fontId="0" fillId="3" borderId="4" xfId="0" applyNumberFormat="1" applyFill="1" applyBorder="1" applyAlignment="1">
      <alignment horizontal="right" vertical="center"/>
    </xf>
    <xf numFmtId="38" fontId="0" fillId="3" borderId="2" xfId="0" applyNumberFormat="1" applyFill="1" applyBorder="1" applyAlignment="1">
      <alignment horizontal="right" vertical="center"/>
    </xf>
    <xf numFmtId="38" fontId="0" fillId="3" borderId="51" xfId="0" applyNumberFormat="1" applyFill="1" applyBorder="1" applyAlignment="1">
      <alignment horizontal="right" vertical="center"/>
    </xf>
    <xf numFmtId="38" fontId="1" fillId="4" borderId="91" xfId="3" applyNumberFormat="1" applyFont="1" applyFill="1" applyBorder="1" applyAlignment="1">
      <alignment vertical="center"/>
    </xf>
    <xf numFmtId="38" fontId="1" fillId="4" borderId="48" xfId="3" applyNumberFormat="1" applyFont="1" applyFill="1" applyBorder="1" applyAlignment="1">
      <alignment vertical="center"/>
    </xf>
    <xf numFmtId="38" fontId="1" fillId="4" borderId="49" xfId="3" applyNumberFormat="1" applyFont="1" applyFill="1" applyBorder="1" applyAlignment="1">
      <alignment vertical="center"/>
    </xf>
    <xf numFmtId="38" fontId="1" fillId="4" borderId="50" xfId="3" applyNumberFormat="1" applyFont="1" applyFill="1" applyBorder="1" applyAlignment="1">
      <alignment vertical="center"/>
    </xf>
    <xf numFmtId="38" fontId="1" fillId="4" borderId="84" xfId="3" applyNumberFormat="1" applyFont="1" applyFill="1" applyBorder="1" applyAlignment="1">
      <alignment vertical="center"/>
    </xf>
    <xf numFmtId="0" fontId="0" fillId="0" borderId="35" xfId="0" applyBorder="1"/>
    <xf numFmtId="38" fontId="0" fillId="0" borderId="35" xfId="0" applyNumberFormat="1" applyBorder="1"/>
    <xf numFmtId="38" fontId="5" fillId="0" borderId="35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left"/>
    </xf>
    <xf numFmtId="0" fontId="0" fillId="0" borderId="11" xfId="0" applyBorder="1"/>
    <xf numFmtId="38" fontId="0" fillId="0" borderId="11" xfId="0" applyNumberFormat="1" applyBorder="1"/>
    <xf numFmtId="38" fontId="0" fillId="0" borderId="0" xfId="0" applyNumberFormat="1" applyFill="1" applyBorder="1"/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176" fontId="1" fillId="5" borderId="31" xfId="1" applyNumberFormat="1" applyFont="1" applyFill="1" applyBorder="1" applyAlignment="1">
      <alignment vertical="center"/>
    </xf>
    <xf numFmtId="176" fontId="1" fillId="5" borderId="34" xfId="1" applyNumberFormat="1" applyFont="1" applyFill="1" applyBorder="1" applyAlignment="1">
      <alignment vertical="center"/>
    </xf>
    <xf numFmtId="176" fontId="1" fillId="5" borderId="120" xfId="1" applyNumberFormat="1" applyFont="1" applyFill="1" applyBorder="1" applyAlignment="1">
      <alignment vertical="center"/>
    </xf>
    <xf numFmtId="176" fontId="1" fillId="5" borderId="121" xfId="1" applyNumberFormat="1" applyFont="1" applyFill="1" applyBorder="1" applyAlignment="1">
      <alignment vertical="center"/>
    </xf>
    <xf numFmtId="176" fontId="1" fillId="5" borderId="36" xfId="1" applyNumberFormat="1" applyFont="1" applyFill="1" applyBorder="1" applyAlignment="1">
      <alignment vertical="center"/>
    </xf>
    <xf numFmtId="176" fontId="1" fillId="3" borderId="121" xfId="1" applyNumberFormat="1" applyFont="1" applyFill="1" applyBorder="1" applyAlignment="1">
      <alignment vertical="center"/>
    </xf>
    <xf numFmtId="176" fontId="1" fillId="3" borderId="34" xfId="1" applyNumberFormat="1" applyFont="1" applyFill="1" applyBorder="1" applyAlignment="1">
      <alignment vertical="center"/>
    </xf>
    <xf numFmtId="176" fontId="1" fillId="3" borderId="120" xfId="1" applyNumberFormat="1" applyFont="1" applyFill="1" applyBorder="1" applyAlignment="1">
      <alignment vertical="center"/>
    </xf>
    <xf numFmtId="176" fontId="1" fillId="4" borderId="121" xfId="1" applyNumberFormat="1" applyFont="1" applyFill="1" applyBorder="1" applyAlignment="1">
      <alignment vertical="center"/>
    </xf>
    <xf numFmtId="176" fontId="1" fillId="4" borderId="34" xfId="1" applyNumberFormat="1" applyFont="1" applyFill="1" applyBorder="1" applyAlignment="1">
      <alignment vertical="center"/>
    </xf>
    <xf numFmtId="176" fontId="1" fillId="4" borderId="120" xfId="1" applyNumberFormat="1" applyFont="1" applyFill="1" applyBorder="1" applyAlignment="1">
      <alignment vertical="center"/>
    </xf>
    <xf numFmtId="3" fontId="5" fillId="0" borderId="122" xfId="0" applyNumberFormat="1" applyFont="1" applyFill="1" applyBorder="1" applyAlignment="1">
      <alignment horizontal="right" vertical="center"/>
    </xf>
    <xf numFmtId="0" fontId="12" fillId="0" borderId="0" xfId="0" applyFont="1"/>
    <xf numFmtId="38" fontId="5" fillId="0" borderId="21" xfId="3" applyNumberFormat="1" applyFont="1" applyFill="1" applyBorder="1" applyAlignment="1">
      <alignment vertical="center"/>
    </xf>
    <xf numFmtId="38" fontId="5" fillId="0" borderId="18" xfId="3" applyNumberFormat="1" applyFont="1" applyFill="1" applyBorder="1" applyAlignment="1">
      <alignment vertical="center"/>
    </xf>
    <xf numFmtId="38" fontId="5" fillId="0" borderId="19" xfId="3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horizontal="right" vertical="center"/>
    </xf>
    <xf numFmtId="38" fontId="5" fillId="2" borderId="124" xfId="0" applyNumberFormat="1" applyFont="1" applyFill="1" applyBorder="1" applyAlignment="1">
      <alignment horizontal="center" vertical="center"/>
    </xf>
    <xf numFmtId="38" fontId="5" fillId="2" borderId="125" xfId="0" applyNumberFormat="1" applyFont="1" applyFill="1" applyBorder="1" applyAlignment="1">
      <alignment horizontal="right" vertical="center"/>
    </xf>
    <xf numFmtId="38" fontId="5" fillId="2" borderId="124" xfId="3" applyNumberFormat="1" applyFont="1" applyFill="1" applyBorder="1" applyAlignment="1">
      <alignment vertical="center"/>
    </xf>
    <xf numFmtId="38" fontId="5" fillId="2" borderId="126" xfId="3" applyNumberFormat="1" applyFont="1" applyFill="1" applyBorder="1" applyAlignment="1">
      <alignment vertical="center"/>
    </xf>
    <xf numFmtId="38" fontId="5" fillId="2" borderId="127" xfId="3" applyNumberFormat="1" applyFont="1" applyFill="1" applyBorder="1" applyAlignment="1">
      <alignment vertical="center"/>
    </xf>
    <xf numFmtId="38" fontId="5" fillId="3" borderId="128" xfId="3" applyNumberFormat="1" applyFont="1" applyFill="1" applyBorder="1" applyAlignment="1">
      <alignment vertical="center"/>
    </xf>
    <xf numFmtId="38" fontId="5" fillId="3" borderId="126" xfId="3" applyNumberFormat="1" applyFont="1" applyFill="1" applyBorder="1" applyAlignment="1">
      <alignment vertical="center"/>
    </xf>
    <xf numFmtId="38" fontId="5" fillId="3" borderId="127" xfId="3" applyNumberFormat="1" applyFont="1" applyFill="1" applyBorder="1" applyAlignment="1">
      <alignment vertical="center"/>
    </xf>
    <xf numFmtId="38" fontId="5" fillId="3" borderId="123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 applyProtection="1">
      <alignment horizontal="right" vertical="center"/>
      <protection locked="0"/>
    </xf>
    <xf numFmtId="3" fontId="5" fillId="0" borderId="129" xfId="0" applyNumberFormat="1" applyFont="1" applyFill="1" applyBorder="1" applyAlignment="1">
      <alignment horizontal="right" vertical="center"/>
    </xf>
    <xf numFmtId="3" fontId="5" fillId="0" borderId="130" xfId="0" applyNumberFormat="1" applyFont="1" applyFill="1" applyBorder="1" applyAlignment="1">
      <alignment horizontal="right" vertical="center"/>
    </xf>
    <xf numFmtId="3" fontId="5" fillId="0" borderId="131" xfId="0" applyNumberFormat="1" applyFont="1" applyFill="1" applyBorder="1" applyAlignment="1">
      <alignment horizontal="right" vertical="center"/>
    </xf>
    <xf numFmtId="3" fontId="5" fillId="0" borderId="132" xfId="0" applyNumberFormat="1" applyFont="1" applyFill="1" applyBorder="1" applyAlignment="1">
      <alignment horizontal="right" vertical="center"/>
    </xf>
    <xf numFmtId="3" fontId="5" fillId="0" borderId="133" xfId="0" applyNumberFormat="1" applyFont="1" applyFill="1" applyBorder="1" applyAlignment="1">
      <alignment horizontal="right" vertical="center"/>
    </xf>
    <xf numFmtId="3" fontId="5" fillId="0" borderId="134" xfId="0" applyNumberFormat="1" applyFont="1" applyFill="1" applyBorder="1" applyAlignment="1">
      <alignment horizontal="right" vertical="center"/>
    </xf>
    <xf numFmtId="3" fontId="5" fillId="0" borderId="135" xfId="0" applyNumberFormat="1" applyFont="1" applyFill="1" applyBorder="1" applyAlignment="1">
      <alignment horizontal="right" vertical="center"/>
    </xf>
    <xf numFmtId="3" fontId="5" fillId="0" borderId="136" xfId="0" applyNumberFormat="1" applyFont="1" applyFill="1" applyBorder="1" applyAlignment="1">
      <alignment horizontal="right" vertical="center"/>
    </xf>
    <xf numFmtId="3" fontId="5" fillId="0" borderId="137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 applyProtection="1">
      <alignment horizontal="left" vertical="center"/>
      <protection locked="0"/>
    </xf>
    <xf numFmtId="49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4" borderId="138" xfId="3" applyNumberFormat="1" applyFont="1" applyFill="1" applyBorder="1" applyAlignment="1">
      <alignment vertical="center"/>
    </xf>
    <xf numFmtId="0" fontId="5" fillId="4" borderId="139" xfId="3" applyNumberFormat="1" applyFont="1" applyFill="1" applyBorder="1" applyAlignment="1">
      <alignment vertical="center"/>
    </xf>
    <xf numFmtId="0" fontId="5" fillId="4" borderId="140" xfId="3" applyNumberFormat="1" applyFont="1" applyFill="1" applyBorder="1" applyAlignment="1">
      <alignment vertical="center"/>
    </xf>
    <xf numFmtId="0" fontId="5" fillId="4" borderId="30" xfId="3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41" xfId="0" applyNumberFormat="1" applyFont="1" applyFill="1" applyBorder="1" applyAlignment="1">
      <alignment horizontal="center" vertical="center"/>
    </xf>
    <xf numFmtId="0" fontId="5" fillId="0" borderId="142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vertical="center"/>
    </xf>
    <xf numFmtId="176" fontId="5" fillId="2" borderId="143" xfId="0" applyNumberFormat="1" applyFont="1" applyFill="1" applyBorder="1" applyAlignment="1">
      <alignment vertical="center"/>
    </xf>
    <xf numFmtId="176" fontId="5" fillId="2" borderId="26" xfId="3" applyNumberFormat="1" applyFont="1" applyFill="1" applyBorder="1" applyAlignment="1">
      <alignment vertical="center"/>
    </xf>
    <xf numFmtId="176" fontId="5" fillId="2" borderId="23" xfId="3" applyNumberFormat="1" applyFont="1" applyFill="1" applyBorder="1" applyAlignment="1">
      <alignment vertical="center"/>
    </xf>
    <xf numFmtId="176" fontId="5" fillId="2" borderId="25" xfId="3" applyNumberFormat="1" applyFont="1" applyFill="1" applyBorder="1" applyAlignment="1">
      <alignment vertical="center"/>
    </xf>
    <xf numFmtId="176" fontId="5" fillId="2" borderId="87" xfId="2" applyNumberFormat="1" applyFont="1" applyFill="1" applyBorder="1" applyAlignment="1">
      <alignment vertical="center"/>
    </xf>
    <xf numFmtId="176" fontId="5" fillId="3" borderId="144" xfId="3" applyNumberFormat="1" applyFont="1" applyFill="1" applyBorder="1" applyAlignment="1">
      <alignment vertical="center"/>
    </xf>
    <xf numFmtId="176" fontId="5" fillId="3" borderId="23" xfId="3" applyNumberFormat="1" applyFont="1" applyFill="1" applyBorder="1" applyAlignment="1">
      <alignment vertical="center"/>
    </xf>
    <xf numFmtId="176" fontId="5" fillId="3" borderId="25" xfId="3" applyNumberFormat="1" applyFont="1" applyFill="1" applyBorder="1" applyAlignment="1">
      <alignment vertical="center"/>
    </xf>
    <xf numFmtId="176" fontId="5" fillId="3" borderId="143" xfId="2" applyNumberFormat="1" applyFont="1" applyFill="1" applyBorder="1" applyAlignment="1">
      <alignment vertical="center"/>
    </xf>
    <xf numFmtId="176" fontId="5" fillId="4" borderId="145" xfId="3" applyNumberFormat="1" applyFont="1" applyFill="1" applyBorder="1" applyAlignment="1">
      <alignment vertical="center"/>
    </xf>
    <xf numFmtId="0" fontId="5" fillId="4" borderId="115" xfId="3" applyNumberFormat="1" applyFont="1" applyFill="1" applyBorder="1" applyAlignment="1">
      <alignment vertical="center"/>
    </xf>
    <xf numFmtId="0" fontId="5" fillId="4" borderId="116" xfId="3" applyNumberFormat="1" applyFont="1" applyFill="1" applyBorder="1" applyAlignment="1">
      <alignment vertical="center"/>
    </xf>
    <xf numFmtId="176" fontId="5" fillId="4" borderId="117" xfId="3" applyNumberFormat="1" applyFont="1" applyFill="1" applyBorder="1" applyAlignment="1">
      <alignment vertical="center"/>
    </xf>
    <xf numFmtId="0" fontId="5" fillId="4" borderId="143" xfId="3" applyNumberFormat="1" applyFont="1" applyFill="1" applyBorder="1" applyAlignment="1">
      <alignment vertical="center"/>
    </xf>
    <xf numFmtId="0" fontId="5" fillId="4" borderId="70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176" fontId="5" fillId="2" borderId="146" xfId="2" applyNumberFormat="1" applyFont="1" applyFill="1" applyBorder="1" applyAlignment="1">
      <alignment vertical="center"/>
    </xf>
    <xf numFmtId="0" fontId="5" fillId="0" borderId="147" xfId="0" applyNumberFormat="1" applyFont="1" applyFill="1" applyBorder="1" applyAlignment="1">
      <alignment horizontal="center" vertical="center"/>
    </xf>
    <xf numFmtId="0" fontId="9" fillId="0" borderId="136" xfId="0" applyNumberFormat="1" applyFont="1" applyBorder="1" applyAlignment="1">
      <alignment vertical="center"/>
    </xf>
    <xf numFmtId="176" fontId="5" fillId="2" borderId="55" xfId="0" applyNumberFormat="1" applyFont="1" applyFill="1" applyBorder="1" applyAlignment="1">
      <alignment horizontal="center" vertical="center"/>
    </xf>
    <xf numFmtId="0" fontId="5" fillId="4" borderId="68" xfId="3" applyNumberFormat="1" applyFont="1" applyFill="1" applyBorder="1" applyAlignment="1">
      <alignment vertical="center"/>
    </xf>
    <xf numFmtId="0" fontId="5" fillId="4" borderId="69" xfId="3" applyNumberFormat="1" applyFont="1" applyFill="1" applyBorder="1" applyAlignment="1">
      <alignment vertical="center"/>
    </xf>
    <xf numFmtId="56" fontId="5" fillId="0" borderId="30" xfId="0" applyNumberFormat="1" applyFont="1" applyFill="1" applyBorder="1" applyAlignment="1">
      <alignment horizontal="center" vertical="center"/>
    </xf>
    <xf numFmtId="0" fontId="5" fillId="0" borderId="52" xfId="0" applyNumberFormat="1" applyFont="1" applyFill="1" applyBorder="1" applyAlignment="1">
      <alignment horizontal="left" vertical="center"/>
    </xf>
    <xf numFmtId="56" fontId="8" fillId="0" borderId="30" xfId="0" applyNumberFormat="1" applyFont="1" applyFill="1" applyBorder="1" applyAlignment="1">
      <alignment horizontal="center" vertical="center"/>
    </xf>
    <xf numFmtId="0" fontId="5" fillId="0" borderId="53" xfId="0" applyNumberFormat="1" applyFont="1" applyFill="1" applyBorder="1" applyAlignment="1">
      <alignment horizontal="center" vertical="center"/>
    </xf>
    <xf numFmtId="0" fontId="5" fillId="0" borderId="138" xfId="0" applyNumberFormat="1" applyFont="1" applyFill="1" applyBorder="1" applyAlignment="1">
      <alignment horizontal="left" vertical="center"/>
    </xf>
    <xf numFmtId="0" fontId="5" fillId="0" borderId="52" xfId="0" applyNumberFormat="1" applyFont="1" applyBorder="1" applyAlignment="1" applyProtection="1">
      <alignment horizontal="left" vertical="center" shrinkToFit="1"/>
      <protection locked="0"/>
    </xf>
    <xf numFmtId="176" fontId="1" fillId="5" borderId="148" xfId="1" applyNumberFormat="1" applyFont="1" applyFill="1" applyBorder="1" applyAlignment="1">
      <alignment vertical="center"/>
    </xf>
    <xf numFmtId="38" fontId="5" fillId="0" borderId="87" xfId="0" applyNumberFormat="1" applyFont="1" applyBorder="1" applyAlignment="1">
      <alignment vertical="center"/>
    </xf>
    <xf numFmtId="38" fontId="10" fillId="0" borderId="86" xfId="0" applyNumberFormat="1" applyFont="1" applyFill="1" applyBorder="1" applyAlignment="1">
      <alignment horizontal="left" vertical="center"/>
    </xf>
    <xf numFmtId="0" fontId="5" fillId="0" borderId="149" xfId="0" applyNumberFormat="1" applyFont="1" applyBorder="1" applyAlignment="1" applyProtection="1">
      <alignment horizontal="right" vertical="center"/>
      <protection locked="0"/>
    </xf>
    <xf numFmtId="0" fontId="5" fillId="0" borderId="15" xfId="0" applyNumberFormat="1" applyFont="1" applyBorder="1" applyAlignment="1" applyProtection="1">
      <alignment horizontal="right" vertical="center"/>
      <protection locked="0"/>
    </xf>
    <xf numFmtId="176" fontId="5" fillId="3" borderId="45" xfId="3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2" xfId="0" applyNumberFormat="1" applyFont="1" applyFill="1" applyBorder="1" applyAlignment="1">
      <alignment horizontal="left" vertical="center" shrinkToFit="1"/>
    </xf>
    <xf numFmtId="38" fontId="5" fillId="2" borderId="95" xfId="3" applyFont="1" applyFill="1" applyBorder="1" applyAlignment="1">
      <alignment horizontal="right" vertical="center"/>
    </xf>
    <xf numFmtId="0" fontId="5" fillId="0" borderId="150" xfId="0" applyNumberFormat="1" applyFont="1" applyBorder="1" applyAlignment="1">
      <alignment vertical="center"/>
    </xf>
    <xf numFmtId="0" fontId="5" fillId="4" borderId="151" xfId="3" applyNumberFormat="1" applyFont="1" applyFill="1" applyBorder="1" applyAlignment="1">
      <alignment vertical="center"/>
    </xf>
    <xf numFmtId="0" fontId="5" fillId="4" borderId="152" xfId="3" applyNumberFormat="1" applyFont="1" applyFill="1" applyBorder="1" applyAlignment="1">
      <alignment vertical="center"/>
    </xf>
    <xf numFmtId="0" fontId="5" fillId="4" borderId="153" xfId="3" applyNumberFormat="1" applyFont="1" applyFill="1" applyBorder="1" applyAlignment="1">
      <alignment vertical="center"/>
    </xf>
    <xf numFmtId="0" fontId="5" fillId="4" borderId="154" xfId="3" applyNumberFormat="1" applyFont="1" applyFill="1" applyBorder="1" applyAlignment="1">
      <alignment vertical="center"/>
    </xf>
    <xf numFmtId="0" fontId="5" fillId="4" borderId="155" xfId="3" applyNumberFormat="1" applyFont="1" applyFill="1" applyBorder="1" applyAlignment="1">
      <alignment vertical="center"/>
    </xf>
    <xf numFmtId="38" fontId="5" fillId="4" borderId="70" xfId="3" applyNumberFormat="1" applyFont="1" applyFill="1" applyBorder="1" applyAlignment="1">
      <alignment vertical="center"/>
    </xf>
    <xf numFmtId="176" fontId="5" fillId="4" borderId="156" xfId="3" applyNumberFormat="1" applyFont="1" applyFill="1" applyBorder="1" applyAlignment="1">
      <alignment vertical="center"/>
    </xf>
    <xf numFmtId="0" fontId="5" fillId="4" borderId="157" xfId="3" applyNumberFormat="1" applyFont="1" applyFill="1" applyBorder="1" applyAlignment="1">
      <alignment vertical="center"/>
    </xf>
    <xf numFmtId="38" fontId="5" fillId="4" borderId="71" xfId="3" applyNumberFormat="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0" fillId="2" borderId="5" xfId="0" applyNumberFormat="1" applyFill="1" applyBorder="1" applyAlignment="1">
      <alignment horizontal="right" vertical="center"/>
    </xf>
    <xf numFmtId="38" fontId="0" fillId="2" borderId="142" xfId="0" applyNumberFormat="1" applyFill="1" applyBorder="1" applyAlignment="1">
      <alignment horizontal="right" vertical="center"/>
    </xf>
    <xf numFmtId="38" fontId="0" fillId="3" borderId="24" xfId="0" applyNumberFormat="1" applyFill="1" applyBorder="1" applyAlignment="1">
      <alignment horizontal="right" vertical="center"/>
    </xf>
    <xf numFmtId="38" fontId="10" fillId="0" borderId="87" xfId="0" applyNumberFormat="1" applyFont="1" applyFill="1" applyBorder="1" applyAlignment="1">
      <alignment horizontal="left" vertical="center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38" fontId="0" fillId="2" borderId="158" xfId="0" applyNumberFormat="1" applyFill="1" applyBorder="1" applyAlignment="1">
      <alignment vertical="center"/>
    </xf>
    <xf numFmtId="38" fontId="0" fillId="2" borderId="19" xfId="0" applyNumberFormat="1" applyFill="1" applyBorder="1" applyAlignment="1">
      <alignment horizontal="right" vertical="center"/>
    </xf>
    <xf numFmtId="38" fontId="0" fillId="2" borderId="42" xfId="0" applyNumberFormat="1" applyFill="1" applyBorder="1" applyAlignment="1">
      <alignment horizontal="right" vertical="center"/>
    </xf>
    <xf numFmtId="38" fontId="0" fillId="2" borderId="10" xfId="0" applyNumberFormat="1" applyFill="1" applyBorder="1" applyAlignment="1">
      <alignment horizontal="right" vertical="center"/>
    </xf>
    <xf numFmtId="38" fontId="0" fillId="2" borderId="135" xfId="0" applyNumberForma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87" xfId="0" applyNumberFormat="1" applyFont="1" applyFill="1" applyBorder="1" applyAlignment="1">
      <alignment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5" fillId="3" borderId="84" xfId="0" applyNumberFormat="1" applyFont="1" applyFill="1" applyBorder="1" applyAlignment="1">
      <alignment horizontal="center" vertical="center"/>
    </xf>
    <xf numFmtId="176" fontId="1" fillId="0" borderId="144" xfId="1" applyNumberFormat="1" applyFont="1" applyBorder="1" applyAlignment="1">
      <alignment horizontal="left" vertical="center"/>
    </xf>
    <xf numFmtId="176" fontId="1" fillId="5" borderId="87" xfId="1" applyNumberFormat="1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35" xfId="0" applyBorder="1" applyAlignment="1"/>
    <xf numFmtId="38" fontId="5" fillId="0" borderId="35" xfId="0" applyNumberFormat="1" applyFont="1" applyFill="1" applyBorder="1" applyAlignment="1">
      <alignment vertical="center"/>
    </xf>
    <xf numFmtId="0" fontId="5" fillId="0" borderId="87" xfId="0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vertical="center"/>
    </xf>
    <xf numFmtId="0" fontId="0" fillId="0" borderId="87" xfId="0" applyFill="1" applyBorder="1" applyAlignment="1"/>
    <xf numFmtId="0" fontId="5" fillId="0" borderId="15" xfId="0" applyFont="1" applyFill="1" applyBorder="1" applyAlignment="1">
      <alignment horizontal="center" vertical="center"/>
    </xf>
    <xf numFmtId="49" fontId="5" fillId="0" borderId="52" xfId="0" applyNumberFormat="1" applyFont="1" applyFill="1" applyBorder="1" applyAlignment="1" applyProtection="1">
      <alignment horizontal="left" vertical="center" shrinkToFit="1"/>
      <protection locked="0"/>
    </xf>
    <xf numFmtId="176" fontId="1" fillId="0" borderId="88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176" fontId="5" fillId="2" borderId="90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vertical="center"/>
    </xf>
    <xf numFmtId="176" fontId="5" fillId="2" borderId="159" xfId="1" applyNumberFormat="1" applyFont="1" applyFill="1" applyBorder="1" applyAlignment="1">
      <alignment vertical="center"/>
    </xf>
    <xf numFmtId="176" fontId="5" fillId="2" borderId="121" xfId="1" applyNumberFormat="1" applyFont="1" applyFill="1" applyBorder="1" applyAlignment="1">
      <alignment vertical="center"/>
    </xf>
    <xf numFmtId="176" fontId="5" fillId="2" borderId="33" xfId="1" applyNumberFormat="1" applyFont="1" applyFill="1" applyBorder="1" applyAlignment="1">
      <alignment vertical="center"/>
    </xf>
    <xf numFmtId="176" fontId="5" fillId="2" borderId="36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176" fontId="0" fillId="3" borderId="90" xfId="1" applyNumberFormat="1" applyFont="1" applyFill="1" applyBorder="1" applyAlignment="1">
      <alignment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54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5" fillId="0" borderId="82" xfId="0" applyNumberFormat="1" applyFont="1" applyFill="1" applyBorder="1" applyAlignment="1">
      <alignment horizontal="center" vertical="center"/>
    </xf>
    <xf numFmtId="0" fontId="5" fillId="6" borderId="52" xfId="0" applyNumberFormat="1" applyFont="1" applyFill="1" applyBorder="1" applyAlignment="1" applyProtection="1">
      <alignment horizontal="left" vertical="center" shrinkToFit="1"/>
      <protection locked="0"/>
    </xf>
    <xf numFmtId="49" fontId="5" fillId="6" borderId="52" xfId="0" applyNumberFormat="1" applyFont="1" applyFill="1" applyBorder="1" applyAlignment="1" applyProtection="1">
      <alignment horizontal="left" vertical="center"/>
      <protection locked="0"/>
    </xf>
    <xf numFmtId="38" fontId="5" fillId="2" borderId="175" xfId="0" applyNumberFormat="1" applyFont="1" applyFill="1" applyBorder="1" applyAlignment="1">
      <alignment horizontal="right" vertical="center"/>
    </xf>
    <xf numFmtId="56" fontId="8" fillId="7" borderId="30" xfId="0" applyNumberFormat="1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horizontal="left" vertical="center" shrinkToFit="1"/>
    </xf>
    <xf numFmtId="0" fontId="5" fillId="0" borderId="178" xfId="0" applyNumberFormat="1" applyFont="1" applyFill="1" applyBorder="1" applyAlignment="1">
      <alignment horizontal="center" vertical="center"/>
    </xf>
    <xf numFmtId="0" fontId="5" fillId="0" borderId="179" xfId="0" applyNumberFormat="1" applyFont="1" applyBorder="1" applyAlignment="1">
      <alignment horizontal="center" vertical="center"/>
    </xf>
    <xf numFmtId="0" fontId="5" fillId="0" borderId="180" xfId="0" applyNumberFormat="1" applyFont="1" applyBorder="1" applyAlignment="1">
      <alignment horizontal="center" vertical="center"/>
    </xf>
    <xf numFmtId="0" fontId="5" fillId="0" borderId="177" xfId="0" applyNumberFormat="1" applyFont="1" applyBorder="1" applyAlignment="1">
      <alignment horizontal="center" vertical="center"/>
    </xf>
    <xf numFmtId="176" fontId="5" fillId="2" borderId="56" xfId="2" applyNumberFormat="1" applyFont="1" applyFill="1" applyBorder="1" applyAlignment="1">
      <alignment horizontal="right" vertical="center"/>
    </xf>
    <xf numFmtId="0" fontId="5" fillId="0" borderId="178" xfId="0" applyNumberFormat="1" applyFont="1" applyBorder="1" applyAlignment="1">
      <alignment horizontal="center" vertical="center"/>
    </xf>
    <xf numFmtId="176" fontId="5" fillId="2" borderId="181" xfId="0" applyNumberFormat="1" applyFont="1" applyFill="1" applyBorder="1" applyAlignment="1">
      <alignment horizontal="center" vertical="center"/>
    </xf>
    <xf numFmtId="176" fontId="5" fillId="2" borderId="177" xfId="2" applyNumberFormat="1" applyFont="1" applyFill="1" applyBorder="1" applyAlignment="1">
      <alignment horizontal="right" vertical="center"/>
    </xf>
    <xf numFmtId="176" fontId="5" fillId="2" borderId="179" xfId="0" applyNumberFormat="1" applyFont="1" applyFill="1" applyBorder="1" applyAlignment="1">
      <alignment horizontal="center" vertical="center"/>
    </xf>
    <xf numFmtId="176" fontId="5" fillId="3" borderId="176" xfId="2" applyNumberFormat="1" applyFont="1" applyFill="1" applyBorder="1" applyAlignment="1">
      <alignment vertical="center"/>
    </xf>
    <xf numFmtId="0" fontId="5" fillId="4" borderId="182" xfId="3" applyNumberFormat="1" applyFont="1" applyFill="1" applyBorder="1" applyAlignment="1">
      <alignment vertical="center"/>
    </xf>
    <xf numFmtId="0" fontId="5" fillId="4" borderId="183" xfId="3" applyNumberFormat="1" applyFont="1" applyFill="1" applyBorder="1" applyAlignment="1">
      <alignment vertical="center"/>
    </xf>
    <xf numFmtId="0" fontId="5" fillId="4" borderId="184" xfId="3" applyNumberFormat="1" applyFont="1" applyFill="1" applyBorder="1" applyAlignment="1">
      <alignment vertical="center"/>
    </xf>
    <xf numFmtId="0" fontId="5" fillId="4" borderId="185" xfId="3" applyNumberFormat="1" applyFont="1" applyFill="1" applyBorder="1" applyAlignment="1">
      <alignment vertical="center"/>
    </xf>
    <xf numFmtId="0" fontId="5" fillId="4" borderId="176" xfId="3" applyNumberFormat="1" applyFont="1" applyFill="1" applyBorder="1" applyAlignment="1">
      <alignment vertical="center"/>
    </xf>
    <xf numFmtId="0" fontId="5" fillId="0" borderId="74" xfId="0" applyNumberFormat="1" applyFont="1" applyBorder="1" applyAlignment="1">
      <alignment horizontal="center" vertical="center"/>
    </xf>
    <xf numFmtId="0" fontId="5" fillId="0" borderId="186" xfId="0" applyNumberFormat="1" applyFont="1" applyBorder="1" applyAlignment="1">
      <alignment horizontal="center" vertical="center"/>
    </xf>
    <xf numFmtId="0" fontId="5" fillId="0" borderId="187" xfId="0" applyNumberFormat="1" applyFont="1" applyBorder="1" applyAlignment="1">
      <alignment horizontal="center" vertical="center"/>
    </xf>
    <xf numFmtId="176" fontId="5" fillId="2" borderId="187" xfId="2" applyNumberFormat="1" applyFont="1" applyFill="1" applyBorder="1" applyAlignment="1">
      <alignment horizontal="right" vertical="center"/>
    </xf>
    <xf numFmtId="176" fontId="5" fillId="3" borderId="188" xfId="2" applyNumberFormat="1" applyFont="1" applyFill="1" applyBorder="1" applyAlignment="1">
      <alignment vertical="center"/>
    </xf>
    <xf numFmtId="0" fontId="5" fillId="4" borderId="75" xfId="3" applyNumberFormat="1" applyFont="1" applyFill="1" applyBorder="1" applyAlignment="1">
      <alignment vertical="center"/>
    </xf>
    <xf numFmtId="0" fontId="5" fillId="4" borderId="76" xfId="3" applyNumberFormat="1" applyFont="1" applyFill="1" applyBorder="1" applyAlignment="1">
      <alignment vertical="center"/>
    </xf>
    <xf numFmtId="0" fontId="5" fillId="4" borderId="77" xfId="3" applyNumberFormat="1" applyFont="1" applyFill="1" applyBorder="1" applyAlignment="1">
      <alignment vertical="center"/>
    </xf>
    <xf numFmtId="0" fontId="5" fillId="4" borderId="78" xfId="3" applyNumberFormat="1" applyFont="1" applyFill="1" applyBorder="1" applyAlignment="1">
      <alignment vertical="center"/>
    </xf>
    <xf numFmtId="0" fontId="5" fillId="4" borderId="188" xfId="3" applyNumberFormat="1" applyFont="1" applyFill="1" applyBorder="1" applyAlignment="1">
      <alignment vertical="center"/>
    </xf>
    <xf numFmtId="176" fontId="5" fillId="2" borderId="189" xfId="2" applyNumberFormat="1" applyFont="1" applyFill="1" applyBorder="1" applyAlignment="1">
      <alignment vertical="center"/>
    </xf>
    <xf numFmtId="176" fontId="5" fillId="2" borderId="190" xfId="2" applyNumberFormat="1" applyFont="1" applyFill="1" applyBorder="1" applyAlignment="1">
      <alignment vertical="center"/>
    </xf>
    <xf numFmtId="176" fontId="5" fillId="2" borderId="182" xfId="3" applyNumberFormat="1" applyFont="1" applyFill="1" applyBorder="1" applyAlignment="1">
      <alignment vertical="center"/>
    </xf>
    <xf numFmtId="176" fontId="5" fillId="2" borderId="184" xfId="3" applyNumberFormat="1" applyFont="1" applyFill="1" applyBorder="1" applyAlignment="1">
      <alignment vertical="center"/>
    </xf>
    <xf numFmtId="176" fontId="5" fillId="2" borderId="185" xfId="3" applyNumberFormat="1" applyFont="1" applyFill="1" applyBorder="1" applyAlignment="1">
      <alignment vertical="center"/>
    </xf>
    <xf numFmtId="176" fontId="5" fillId="3" borderId="191" xfId="3" applyNumberFormat="1" applyFont="1" applyFill="1" applyBorder="1" applyAlignment="1">
      <alignment vertical="center"/>
    </xf>
    <xf numFmtId="176" fontId="5" fillId="3" borderId="192" xfId="3" applyNumberFormat="1" applyFont="1" applyFill="1" applyBorder="1" applyAlignment="1">
      <alignment vertical="center"/>
    </xf>
    <xf numFmtId="176" fontId="5" fillId="3" borderId="78" xfId="3" applyNumberFormat="1" applyFont="1" applyFill="1" applyBorder="1" applyAlignment="1">
      <alignment vertical="center"/>
    </xf>
    <xf numFmtId="176" fontId="5" fillId="3" borderId="193" xfId="3" applyNumberFormat="1" applyFont="1" applyFill="1" applyBorder="1" applyAlignment="1">
      <alignment vertical="center"/>
    </xf>
    <xf numFmtId="176" fontId="5" fillId="3" borderId="184" xfId="3" applyNumberFormat="1" applyFont="1" applyFill="1" applyBorder="1" applyAlignment="1">
      <alignment vertical="center"/>
    </xf>
    <xf numFmtId="176" fontId="5" fillId="3" borderId="185" xfId="3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141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84" xfId="0" applyNumberFormat="1" applyFont="1" applyFill="1" applyBorder="1" applyAlignment="1">
      <alignment horizontal="right" vertical="center"/>
    </xf>
    <xf numFmtId="38" fontId="7" fillId="4" borderId="161" xfId="0" applyNumberFormat="1" applyFont="1" applyFill="1" applyBorder="1" applyAlignment="1">
      <alignment horizontal="center" vertical="center"/>
    </xf>
    <xf numFmtId="38" fontId="7" fillId="4" borderId="162" xfId="0" applyNumberFormat="1" applyFont="1" applyFill="1" applyBorder="1" applyAlignment="1">
      <alignment horizontal="center" vertical="center"/>
    </xf>
    <xf numFmtId="38" fontId="7" fillId="4" borderId="0" xfId="0" applyNumberFormat="1" applyFont="1" applyFill="1" applyBorder="1" applyAlignment="1">
      <alignment horizontal="center" vertical="center"/>
    </xf>
    <xf numFmtId="38" fontId="7" fillId="4" borderId="163" xfId="0" applyNumberFormat="1" applyFont="1" applyFill="1" applyBorder="1" applyAlignment="1">
      <alignment horizontal="center" vertical="center"/>
    </xf>
    <xf numFmtId="38" fontId="7" fillId="2" borderId="158" xfId="0" applyNumberFormat="1" applyFont="1" applyFill="1" applyBorder="1" applyAlignment="1">
      <alignment horizontal="center" vertical="center" wrapText="1"/>
    </xf>
    <xf numFmtId="38" fontId="7" fillId="2" borderId="129" xfId="0" applyNumberFormat="1" applyFont="1" applyFill="1" applyBorder="1" applyAlignment="1">
      <alignment horizontal="center" vertical="center" wrapText="1"/>
    </xf>
    <xf numFmtId="38" fontId="7" fillId="2" borderId="135" xfId="0" applyNumberFormat="1" applyFont="1" applyFill="1" applyBorder="1" applyAlignment="1">
      <alignment horizontal="center" vertical="center" wrapText="1"/>
    </xf>
    <xf numFmtId="38" fontId="7" fillId="2" borderId="172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3" borderId="166" xfId="0" applyNumberFormat="1" applyFont="1" applyFill="1" applyBorder="1" applyAlignment="1">
      <alignment horizontal="center" vertical="center"/>
    </xf>
    <xf numFmtId="38" fontId="7" fillId="3" borderId="167" xfId="0" applyNumberFormat="1" applyFont="1" applyFill="1" applyBorder="1" applyAlignment="1">
      <alignment horizontal="center" vertical="center"/>
    </xf>
    <xf numFmtId="38" fontId="7" fillId="3" borderId="168" xfId="0" applyNumberFormat="1" applyFont="1" applyFill="1" applyBorder="1" applyAlignment="1">
      <alignment horizontal="center" vertical="center"/>
    </xf>
    <xf numFmtId="0" fontId="7" fillId="0" borderId="169" xfId="0" applyNumberFormat="1" applyFont="1" applyBorder="1" applyAlignment="1">
      <alignment horizontal="center" vertical="center"/>
    </xf>
    <xf numFmtId="0" fontId="7" fillId="0" borderId="170" xfId="0" applyNumberFormat="1" applyFont="1" applyBorder="1" applyAlignment="1">
      <alignment horizontal="center" vertical="center"/>
    </xf>
    <xf numFmtId="0" fontId="7" fillId="0" borderId="148" xfId="0" applyNumberFormat="1" applyFont="1" applyBorder="1" applyAlignment="1">
      <alignment horizontal="center" vertical="center"/>
    </xf>
    <xf numFmtId="0" fontId="7" fillId="0" borderId="92" xfId="0" applyNumberFormat="1" applyFont="1" applyBorder="1" applyAlignment="1" applyProtection="1">
      <alignment horizontal="center" vertical="center" wrapText="1"/>
      <protection locked="0"/>
    </xf>
    <xf numFmtId="0" fontId="7" fillId="0" borderId="30" xfId="0" applyNumberFormat="1" applyFont="1" applyBorder="1" applyAlignment="1" applyProtection="1">
      <alignment horizontal="center" vertical="center" wrapText="1"/>
      <protection locked="0"/>
    </xf>
    <xf numFmtId="0" fontId="7" fillId="0" borderId="143" xfId="0" applyNumberFormat="1" applyFont="1" applyBorder="1" applyAlignment="1" applyProtection="1">
      <alignment horizontal="center" vertical="center" wrapText="1"/>
      <protection locked="0"/>
    </xf>
    <xf numFmtId="38" fontId="7" fillId="2" borderId="171" xfId="0" applyNumberFormat="1" applyFont="1" applyFill="1" applyBorder="1" applyAlignment="1">
      <alignment horizontal="center" vertical="center" wrapText="1"/>
    </xf>
    <xf numFmtId="38" fontId="7" fillId="2" borderId="133" xfId="0" applyNumberFormat="1" applyFont="1" applyFill="1" applyBorder="1" applyAlignment="1">
      <alignment horizontal="center" vertical="center" wrapText="1"/>
    </xf>
    <xf numFmtId="38" fontId="7" fillId="3" borderId="164" xfId="0" applyNumberFormat="1" applyFont="1" applyFill="1" applyBorder="1" applyAlignment="1">
      <alignment horizontal="center" vertical="center"/>
    </xf>
    <xf numFmtId="38" fontId="7" fillId="3" borderId="133" xfId="0" applyNumberFormat="1" applyFont="1" applyFill="1" applyBorder="1" applyAlignment="1">
      <alignment horizontal="center" vertical="center"/>
    </xf>
    <xf numFmtId="38" fontId="7" fillId="3" borderId="165" xfId="0" applyNumberFormat="1" applyFont="1" applyFill="1" applyBorder="1" applyAlignment="1">
      <alignment horizontal="center" vertical="center"/>
    </xf>
    <xf numFmtId="0" fontId="5" fillId="4" borderId="160" xfId="0" applyNumberFormat="1" applyFont="1" applyFill="1" applyBorder="1" applyAlignment="1">
      <alignment horizontal="center" vertical="center"/>
    </xf>
    <xf numFmtId="0" fontId="5" fillId="4" borderId="86" xfId="0" applyNumberFormat="1" applyFont="1" applyFill="1" applyBorder="1" applyAlignment="1">
      <alignment horizontal="center" vertical="center"/>
    </xf>
    <xf numFmtId="0" fontId="5" fillId="4" borderId="161" xfId="0" applyNumberFormat="1" applyFont="1" applyFill="1" applyBorder="1" applyAlignment="1">
      <alignment horizontal="center" vertical="center"/>
    </xf>
    <xf numFmtId="0" fontId="5" fillId="4" borderId="136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173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 wrapText="1"/>
    </xf>
    <xf numFmtId="38" fontId="5" fillId="2" borderId="0" xfId="0" applyNumberFormat="1" applyFont="1" applyFill="1" applyBorder="1" applyAlignment="1">
      <alignment horizontal="center" vertical="center" wrapText="1"/>
    </xf>
    <xf numFmtId="38" fontId="5" fillId="2" borderId="163" xfId="0" applyNumberFormat="1" applyFont="1" applyFill="1" applyBorder="1" applyAlignment="1">
      <alignment horizontal="center" vertical="center" wrapText="1"/>
    </xf>
    <xf numFmtId="38" fontId="5" fillId="3" borderId="136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173" xfId="0" applyNumberFormat="1" applyFont="1" applyFill="1" applyBorder="1" applyAlignment="1">
      <alignment horizontal="center" vertical="center"/>
    </xf>
    <xf numFmtId="0" fontId="5" fillId="4" borderId="162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center"/>
    </xf>
    <xf numFmtId="38" fontId="5" fillId="2" borderId="172" xfId="0" applyNumberFormat="1" applyFont="1" applyFill="1" applyBorder="1" applyAlignment="1">
      <alignment horizontal="center" vertical="center"/>
    </xf>
    <xf numFmtId="38" fontId="5" fillId="2" borderId="167" xfId="0" applyNumberFormat="1" applyFont="1" applyFill="1" applyBorder="1" applyAlignment="1">
      <alignment horizontal="center" vertical="center"/>
    </xf>
    <xf numFmtId="38" fontId="5" fillId="2" borderId="168" xfId="0" applyNumberFormat="1" applyFont="1" applyFill="1" applyBorder="1" applyAlignment="1">
      <alignment horizontal="center" vertical="center"/>
    </xf>
    <xf numFmtId="38" fontId="5" fillId="3" borderId="167" xfId="0" applyNumberFormat="1" applyFont="1" applyFill="1" applyBorder="1" applyAlignment="1">
      <alignment horizontal="center" vertical="center"/>
    </xf>
    <xf numFmtId="38" fontId="5" fillId="3" borderId="168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63" xfId="0" applyNumberFormat="1" applyFont="1" applyFill="1" applyBorder="1" applyAlignment="1">
      <alignment horizontal="center" vertical="center"/>
    </xf>
    <xf numFmtId="38" fontId="5" fillId="3" borderId="164" xfId="0" applyNumberFormat="1" applyFont="1" applyFill="1" applyBorder="1" applyAlignment="1">
      <alignment horizontal="center" vertical="center"/>
    </xf>
    <xf numFmtId="38" fontId="5" fillId="3" borderId="133" xfId="0" applyNumberFormat="1" applyFont="1" applyFill="1" applyBorder="1" applyAlignment="1">
      <alignment horizontal="center" vertical="center"/>
    </xf>
    <xf numFmtId="38" fontId="5" fillId="3" borderId="165" xfId="0" applyNumberFormat="1" applyFont="1" applyFill="1" applyBorder="1" applyAlignment="1">
      <alignment horizontal="center" vertical="center"/>
    </xf>
    <xf numFmtId="38" fontId="5" fillId="2" borderId="171" xfId="0" applyNumberFormat="1" applyFont="1" applyFill="1" applyBorder="1" applyAlignment="1">
      <alignment horizontal="center" vertical="center" wrapText="1"/>
    </xf>
    <xf numFmtId="38" fontId="5" fillId="2" borderId="133" xfId="0" applyNumberFormat="1" applyFont="1" applyFill="1" applyBorder="1" applyAlignment="1">
      <alignment horizontal="center" vertical="center" wrapText="1"/>
    </xf>
    <xf numFmtId="38" fontId="5" fillId="2" borderId="158" xfId="0" applyNumberFormat="1" applyFont="1" applyFill="1" applyBorder="1" applyAlignment="1">
      <alignment horizontal="center" vertical="center" wrapText="1"/>
    </xf>
    <xf numFmtId="38" fontId="5" fillId="2" borderId="129" xfId="0" applyNumberFormat="1" applyFont="1" applyFill="1" applyBorder="1" applyAlignment="1">
      <alignment horizontal="center" vertical="center" wrapText="1"/>
    </xf>
    <xf numFmtId="38" fontId="5" fillId="2" borderId="135" xfId="0" applyNumberFormat="1" applyFont="1" applyFill="1" applyBorder="1" applyAlignment="1">
      <alignment horizontal="center" vertical="center" wrapText="1"/>
    </xf>
    <xf numFmtId="38" fontId="5" fillId="2" borderId="165" xfId="0" applyNumberFormat="1" applyFont="1" applyFill="1" applyBorder="1" applyAlignment="1">
      <alignment horizontal="center" vertical="center" wrapText="1"/>
    </xf>
    <xf numFmtId="0" fontId="5" fillId="0" borderId="169" xfId="0" applyNumberFormat="1" applyFont="1" applyBorder="1" applyAlignment="1">
      <alignment horizontal="center" vertical="center"/>
    </xf>
    <xf numFmtId="0" fontId="5" fillId="0" borderId="170" xfId="0" applyNumberFormat="1" applyFont="1" applyBorder="1" applyAlignment="1">
      <alignment horizontal="center" vertical="center"/>
    </xf>
    <xf numFmtId="0" fontId="5" fillId="0" borderId="148" xfId="0" applyNumberFormat="1" applyFont="1" applyBorder="1" applyAlignment="1">
      <alignment horizontal="center" vertical="center"/>
    </xf>
    <xf numFmtId="0" fontId="5" fillId="0" borderId="92" xfId="0" applyNumberFormat="1" applyFont="1" applyBorder="1" applyAlignment="1" applyProtection="1">
      <alignment horizontal="center" vertical="center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43" xfId="0" applyNumberFormat="1" applyFont="1" applyBorder="1" applyAlignment="1" applyProtection="1">
      <alignment horizontal="center" vertical="center"/>
      <protection locked="0"/>
    </xf>
    <xf numFmtId="0" fontId="5" fillId="0" borderId="92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43" xfId="0" applyNumberFormat="1" applyFont="1" applyBorder="1" applyAlignment="1">
      <alignment horizontal="center" vertical="center"/>
    </xf>
    <xf numFmtId="38" fontId="5" fillId="3" borderId="166" xfId="0" applyNumberFormat="1" applyFont="1" applyFill="1" applyBorder="1" applyAlignment="1">
      <alignment horizontal="center" vertical="center"/>
    </xf>
    <xf numFmtId="0" fontId="5" fillId="0" borderId="172" xfId="0" applyNumberFormat="1" applyFont="1" applyBorder="1" applyAlignment="1">
      <alignment horizontal="center" vertical="center" wrapText="1"/>
    </xf>
    <xf numFmtId="0" fontId="5" fillId="0" borderId="167" xfId="0" applyNumberFormat="1" applyFont="1" applyBorder="1" applyAlignment="1">
      <alignment horizontal="center" vertical="center" wrapText="1"/>
    </xf>
    <xf numFmtId="0" fontId="5" fillId="0" borderId="174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distributed" vertical="center"/>
    </xf>
    <xf numFmtId="0" fontId="5" fillId="0" borderId="30" xfId="0" applyNumberFormat="1" applyFont="1" applyBorder="1" applyAlignment="1">
      <alignment horizontal="distributed" vertical="center"/>
    </xf>
    <xf numFmtId="0" fontId="5" fillId="0" borderId="143" xfId="0" applyNumberFormat="1" applyFont="1" applyBorder="1" applyAlignment="1">
      <alignment horizontal="distributed" vertical="center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4" borderId="172" xfId="0" applyNumberFormat="1" applyFont="1" applyFill="1" applyBorder="1" applyAlignment="1">
      <alignment horizontal="center" vertical="center"/>
    </xf>
    <xf numFmtId="0" fontId="5" fillId="4" borderId="167" xfId="0" applyNumberFormat="1" applyFont="1" applyFill="1" applyBorder="1" applyAlignment="1">
      <alignment horizontal="center" vertical="center"/>
    </xf>
    <xf numFmtId="0" fontId="5" fillId="4" borderId="174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42" xfId="0" applyNumberFormat="1" applyFont="1" applyFill="1" applyBorder="1" applyAlignment="1">
      <alignment horizontal="center" vertical="center"/>
    </xf>
    <xf numFmtId="176" fontId="5" fillId="2" borderId="172" xfId="0" applyNumberFormat="1" applyFont="1" applyFill="1" applyBorder="1" applyAlignment="1">
      <alignment horizontal="center" vertical="center" wrapText="1"/>
    </xf>
    <xf numFmtId="176" fontId="6" fillId="2" borderId="174" xfId="2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143" xfId="0" applyNumberFormat="1" applyFont="1" applyFill="1" applyBorder="1" applyAlignment="1">
      <alignment horizontal="center" vertical="center" wrapText="1"/>
    </xf>
    <xf numFmtId="176" fontId="5" fillId="2" borderId="172" xfId="0" applyNumberFormat="1" applyFont="1" applyFill="1" applyBorder="1" applyAlignment="1">
      <alignment horizontal="center" vertical="center"/>
    </xf>
    <xf numFmtId="176" fontId="5" fillId="2" borderId="167" xfId="0" applyNumberFormat="1" applyFont="1" applyFill="1" applyBorder="1" applyAlignment="1">
      <alignment horizontal="center" vertical="center"/>
    </xf>
    <xf numFmtId="176" fontId="6" fillId="2" borderId="168" xfId="2" applyNumberFormat="1" applyFont="1" applyFill="1" applyBorder="1" applyAlignment="1">
      <alignment horizontal="center" vertical="center"/>
    </xf>
    <xf numFmtId="176" fontId="5" fillId="3" borderId="167" xfId="0" applyNumberFormat="1" applyFont="1" applyFill="1" applyBorder="1" applyAlignment="1">
      <alignment horizontal="center" vertical="center"/>
    </xf>
    <xf numFmtId="176" fontId="6" fillId="3" borderId="167" xfId="2" applyNumberFormat="1" applyFont="1" applyFill="1" applyBorder="1" applyAlignment="1">
      <alignment horizontal="center" vertical="center"/>
    </xf>
    <xf numFmtId="176" fontId="5" fillId="2" borderId="158" xfId="0" applyNumberFormat="1" applyFont="1" applyFill="1" applyBorder="1" applyAlignment="1">
      <alignment horizontal="center" vertical="center" wrapText="1"/>
    </xf>
    <xf numFmtId="0" fontId="0" fillId="0" borderId="129" xfId="0" applyBorder="1"/>
    <xf numFmtId="0" fontId="0" fillId="0" borderId="134" xfId="0" applyBorder="1"/>
    <xf numFmtId="176" fontId="5" fillId="3" borderId="129" xfId="0" applyNumberFormat="1" applyFont="1" applyFill="1" applyBorder="1" applyAlignment="1">
      <alignment horizontal="center"/>
    </xf>
    <xf numFmtId="176" fontId="6" fillId="3" borderId="129" xfId="2" applyNumberFormat="1" applyFont="1" applyFill="1" applyBorder="1" applyAlignment="1">
      <alignment horizontal="center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91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zoomScale="90" zoomScaleNormal="100" workbookViewId="0">
      <selection activeCell="AB45" sqref="AB45"/>
    </sheetView>
  </sheetViews>
  <sheetFormatPr defaultRowHeight="13.5" x14ac:dyDescent="0.15"/>
  <cols>
    <col min="1" max="1" width="3.375" customWidth="1"/>
    <col min="2" max="2" width="5.125" customWidth="1"/>
    <col min="3" max="4" width="6.75" customWidth="1"/>
    <col min="5" max="5" width="5.375" customWidth="1"/>
    <col min="6" max="7" width="7.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0" width="5.375" customWidth="1"/>
    <col min="21" max="22" width="6.875" customWidth="1"/>
  </cols>
  <sheetData>
    <row r="1" spans="2:26" ht="17.25" x14ac:dyDescent="0.15">
      <c r="B1" s="3" t="s">
        <v>83</v>
      </c>
    </row>
    <row r="2" spans="2:26" s="4" customFormat="1" ht="12.75" thickBot="1" x14ac:dyDescent="0.2">
      <c r="D2" s="5" t="s">
        <v>0</v>
      </c>
    </row>
    <row r="3" spans="2:26" s="6" customFormat="1" ht="11.25" customHeight="1" x14ac:dyDescent="0.15">
      <c r="B3" s="541" t="s">
        <v>1</v>
      </c>
      <c r="C3" s="544" t="s">
        <v>2</v>
      </c>
      <c r="D3" s="544" t="s">
        <v>3</v>
      </c>
      <c r="E3" s="547" t="s">
        <v>4</v>
      </c>
      <c r="F3" s="548"/>
      <c r="G3" s="548"/>
      <c r="H3" s="548"/>
      <c r="I3" s="548"/>
      <c r="J3" s="548"/>
      <c r="K3" s="548"/>
      <c r="L3" s="548"/>
      <c r="M3" s="549" t="s">
        <v>5</v>
      </c>
      <c r="N3" s="550"/>
      <c r="O3" s="550"/>
      <c r="P3" s="550"/>
      <c r="Q3" s="551"/>
      <c r="R3" s="2" t="s">
        <v>6</v>
      </c>
      <c r="S3" s="1"/>
      <c r="T3" s="1"/>
      <c r="U3" s="1"/>
      <c r="V3" s="529"/>
    </row>
    <row r="4" spans="2:26" s="6" customFormat="1" ht="11.25" customHeight="1" x14ac:dyDescent="0.15">
      <c r="B4" s="542"/>
      <c r="C4" s="545"/>
      <c r="D4" s="545"/>
      <c r="E4" s="533" t="s">
        <v>7</v>
      </c>
      <c r="F4" s="534"/>
      <c r="G4" s="535"/>
      <c r="H4" s="536" t="s">
        <v>8</v>
      </c>
      <c r="I4" s="537"/>
      <c r="J4" s="537"/>
      <c r="K4" s="537"/>
      <c r="L4" s="537"/>
      <c r="M4" s="538" t="s">
        <v>8</v>
      </c>
      <c r="N4" s="539"/>
      <c r="O4" s="539"/>
      <c r="P4" s="539"/>
      <c r="Q4" s="540"/>
      <c r="R4" s="530"/>
      <c r="S4" s="531"/>
      <c r="T4" s="531"/>
      <c r="U4" s="531"/>
      <c r="V4" s="532"/>
    </row>
    <row r="5" spans="2:26" s="6" customFormat="1" ht="11.25" thickBot="1" x14ac:dyDescent="0.2">
      <c r="B5" s="543"/>
      <c r="C5" s="546"/>
      <c r="D5" s="546"/>
      <c r="E5" s="7" t="s">
        <v>9</v>
      </c>
      <c r="F5" s="8" t="s">
        <v>10</v>
      </c>
      <c r="G5" s="7" t="s">
        <v>11</v>
      </c>
      <c r="H5" s="9" t="s">
        <v>12</v>
      </c>
      <c r="I5" s="10" t="s">
        <v>13</v>
      </c>
      <c r="J5" s="10" t="s">
        <v>14</v>
      </c>
      <c r="K5" s="11" t="s">
        <v>15</v>
      </c>
      <c r="L5" s="12" t="s">
        <v>16</v>
      </c>
      <c r="M5" s="13" t="s">
        <v>12</v>
      </c>
      <c r="N5" s="14" t="s">
        <v>13</v>
      </c>
      <c r="O5" s="14" t="s">
        <v>14</v>
      </c>
      <c r="P5" s="15" t="s">
        <v>15</v>
      </c>
      <c r="Q5" s="16" t="s">
        <v>16</v>
      </c>
      <c r="R5" s="17" t="s">
        <v>12</v>
      </c>
      <c r="S5" s="18" t="s">
        <v>13</v>
      </c>
      <c r="T5" s="18" t="s">
        <v>14</v>
      </c>
      <c r="U5" s="19" t="s">
        <v>15</v>
      </c>
      <c r="V5" s="20" t="s">
        <v>16</v>
      </c>
    </row>
    <row r="6" spans="2:26" s="21" customFormat="1" ht="12" x14ac:dyDescent="0.15">
      <c r="B6" s="22">
        <v>4</v>
      </c>
      <c r="C6" s="426">
        <f>'Ｈ30(月別・専有)'!C69</f>
        <v>28</v>
      </c>
      <c r="D6" s="23">
        <f>+'Ｈ30(月別・専有)'!D69</f>
        <v>63</v>
      </c>
      <c r="E6" s="377">
        <f>'Ｈ30(月別・専有)'!AC69</f>
        <v>291</v>
      </c>
      <c r="F6" s="63">
        <f>+'Ｈ30(月別・専有)'!W69</f>
        <v>71610</v>
      </c>
      <c r="G6" s="25">
        <f>+'Ｈ30(月別・専有)'!X69</f>
        <v>0</v>
      </c>
      <c r="H6" s="377">
        <f>+'Ｈ30(月別・専有)'!Y69</f>
        <v>67</v>
      </c>
      <c r="I6" s="62">
        <f>+'Ｈ30(月別・専有)'!Z69</f>
        <v>3</v>
      </c>
      <c r="J6" s="62">
        <f>+'Ｈ30(月別・専有)'!AA69</f>
        <v>29</v>
      </c>
      <c r="K6" s="63">
        <f>+'Ｈ30(月別・専有)'!AB69</f>
        <v>192</v>
      </c>
      <c r="L6" s="24">
        <f>SUM(H6:K6)</f>
        <v>291</v>
      </c>
      <c r="M6" s="378">
        <f>+'Ｈ30(月別・専有)'!AD69</f>
        <v>249</v>
      </c>
      <c r="N6" s="62">
        <f>+'Ｈ30(月別・専有)'!AE69</f>
        <v>370</v>
      </c>
      <c r="O6" s="62">
        <f>+'Ｈ30(月別・専有)'!AF69</f>
        <v>0</v>
      </c>
      <c r="P6" s="379">
        <f>+'Ｈ30(月別・専有)'!AG69</f>
        <v>126</v>
      </c>
      <c r="Q6" s="36">
        <f t="shared" ref="Q6:Q11" si="0">SUM(M6:P6)</f>
        <v>745</v>
      </c>
      <c r="R6" s="30">
        <f>H6+M6</f>
        <v>316</v>
      </c>
      <c r="S6" s="31">
        <f t="shared" ref="S6:S17" si="1">I6+N6</f>
        <v>373</v>
      </c>
      <c r="T6" s="31">
        <f t="shared" ref="T6:T17" si="2">J6+O6</f>
        <v>29</v>
      </c>
      <c r="U6" s="32">
        <f t="shared" ref="U6:U17" si="3">K6+P6</f>
        <v>318</v>
      </c>
      <c r="V6" s="33">
        <f>SUM(R6:U6)</f>
        <v>1036</v>
      </c>
    </row>
    <row r="7" spans="2:26" s="21" customFormat="1" ht="12" x14ac:dyDescent="0.15">
      <c r="B7" s="34">
        <v>5</v>
      </c>
      <c r="C7" s="427">
        <f>'Ｈ30(月別・専有)'!C104</f>
        <v>21</v>
      </c>
      <c r="D7" s="35">
        <f>'Ｈ30(月別・専有)'!D104</f>
        <v>34</v>
      </c>
      <c r="E7" s="27">
        <f>'Ｈ30(月別・専有)'!AC104</f>
        <v>176</v>
      </c>
      <c r="F7" s="26">
        <f>'Ｈ30(月別・専有)'!W104</f>
        <v>47520</v>
      </c>
      <c r="G7" s="24">
        <f>'Ｈ30(月別・専有)'!X104</f>
        <v>0</v>
      </c>
      <c r="H7" s="27">
        <f>'Ｈ30(月別・専有)'!Y104</f>
        <v>0</v>
      </c>
      <c r="I7" s="28">
        <f>'Ｈ30(月別・専有)'!Z104</f>
        <v>0</v>
      </c>
      <c r="J7" s="28">
        <f>'Ｈ30(月別・専有)'!AA104</f>
        <v>17</v>
      </c>
      <c r="K7" s="36">
        <f>'Ｈ30(月別・専有)'!AB104</f>
        <v>159</v>
      </c>
      <c r="L7" s="24">
        <f t="shared" ref="L7:L17" si="4">SUM(H7:K7)</f>
        <v>176</v>
      </c>
      <c r="M7" s="29">
        <f>'Ｈ30(月別・専有)'!AD104</f>
        <v>78</v>
      </c>
      <c r="N7" s="28">
        <f>'Ｈ30(月別・専有)'!AE104</f>
        <v>256</v>
      </c>
      <c r="O7" s="28">
        <f>'Ｈ30(月別・専有)'!AF104</f>
        <v>0</v>
      </c>
      <c r="P7" s="25">
        <f>'Ｈ30(月別・専有)'!AG104</f>
        <v>57</v>
      </c>
      <c r="Q7" s="36">
        <f t="shared" si="0"/>
        <v>391</v>
      </c>
      <c r="R7" s="29">
        <f t="shared" ref="R7:R17" si="5">H7+M7</f>
        <v>78</v>
      </c>
      <c r="S7" s="28">
        <f t="shared" si="1"/>
        <v>256</v>
      </c>
      <c r="T7" s="28">
        <f t="shared" si="2"/>
        <v>17</v>
      </c>
      <c r="U7" s="25">
        <f t="shared" si="3"/>
        <v>216</v>
      </c>
      <c r="V7" s="23">
        <f t="shared" ref="V7:V17" si="6">SUM(R7:U7)</f>
        <v>567</v>
      </c>
      <c r="Z7" s="454"/>
    </row>
    <row r="8" spans="2:26" s="21" customFormat="1" ht="12" x14ac:dyDescent="0.15">
      <c r="B8" s="34">
        <v>6</v>
      </c>
      <c r="C8" s="375">
        <f>'Ｈ30(月別・専有)'!C126</f>
        <v>16</v>
      </c>
      <c r="D8" s="23">
        <f>'Ｈ30(月別・専有)'!D126</f>
        <v>19</v>
      </c>
      <c r="E8" s="27">
        <f>'Ｈ30(月別・専有)'!AC126</f>
        <v>29</v>
      </c>
      <c r="F8" s="26">
        <f>'Ｈ30(月別・専有)'!W126</f>
        <v>6780</v>
      </c>
      <c r="G8" s="24">
        <f>'Ｈ30(月別・専有)'!X126</f>
        <v>0</v>
      </c>
      <c r="H8" s="27">
        <f>'Ｈ30(月別・専有)'!Y126</f>
        <v>0</v>
      </c>
      <c r="I8" s="28">
        <f>'Ｈ30(月別・専有)'!Z126</f>
        <v>0</v>
      </c>
      <c r="J8" s="28">
        <f>'Ｈ30(月別・専有)'!AA126</f>
        <v>0</v>
      </c>
      <c r="K8" s="26">
        <f>'Ｈ30(月別・専有)'!AB126</f>
        <v>29</v>
      </c>
      <c r="L8" s="24">
        <f t="shared" si="4"/>
        <v>29</v>
      </c>
      <c r="M8" s="29">
        <f>'Ｈ30(月別・専有)'!AD126</f>
        <v>16</v>
      </c>
      <c r="N8" s="28">
        <f>'Ｈ30(月別・専有)'!AE126</f>
        <v>308</v>
      </c>
      <c r="O8" s="28">
        <f>'Ｈ30(月別・専有)'!AF126</f>
        <v>0</v>
      </c>
      <c r="P8" s="25">
        <f>'Ｈ30(月別・専有)'!AG126</f>
        <v>38</v>
      </c>
      <c r="Q8" s="36">
        <f t="shared" si="0"/>
        <v>362</v>
      </c>
      <c r="R8" s="29">
        <f t="shared" si="5"/>
        <v>16</v>
      </c>
      <c r="S8" s="28">
        <f t="shared" si="1"/>
        <v>308</v>
      </c>
      <c r="T8" s="28">
        <f t="shared" si="2"/>
        <v>0</v>
      </c>
      <c r="U8" s="25">
        <f t="shared" si="3"/>
        <v>67</v>
      </c>
      <c r="V8" s="23">
        <f t="shared" si="6"/>
        <v>391</v>
      </c>
    </row>
    <row r="9" spans="2:26" s="21" customFormat="1" ht="12" x14ac:dyDescent="0.15">
      <c r="B9" s="34">
        <v>7</v>
      </c>
      <c r="C9" s="35">
        <f>'Ｈ30(月別・専有)'!C159</f>
        <v>24</v>
      </c>
      <c r="D9" s="35">
        <f>'Ｈ30(月別・専有)'!D159</f>
        <v>31</v>
      </c>
      <c r="E9" s="27">
        <f>'Ｈ30(月別・専有)'!AC159</f>
        <v>70</v>
      </c>
      <c r="F9" s="63">
        <f>'Ｈ30(月別・専有)'!W159</f>
        <v>11870</v>
      </c>
      <c r="G9" s="24">
        <f>'Ｈ30(月別・専有)'!X127</f>
        <v>0</v>
      </c>
      <c r="H9" s="27">
        <f>'Ｈ30(月別・専有)'!Y159</f>
        <v>2</v>
      </c>
      <c r="I9" s="28">
        <f>'Ｈ30(月別・専有)'!Z159</f>
        <v>20</v>
      </c>
      <c r="J9" s="28">
        <f>'Ｈ30(月別・専有)'!AA159</f>
        <v>0</v>
      </c>
      <c r="K9" s="26">
        <f>'Ｈ30(月別・専有)'!AB159</f>
        <v>48</v>
      </c>
      <c r="L9" s="24">
        <f t="shared" si="4"/>
        <v>70</v>
      </c>
      <c r="M9" s="29">
        <f>'Ｈ30(月別・専有)'!AD159</f>
        <v>140</v>
      </c>
      <c r="N9" s="28">
        <f>'Ｈ30(月別・専有)'!AE159</f>
        <v>173</v>
      </c>
      <c r="O9" s="28">
        <f>'Ｈ30(月別・専有)'!AF159</f>
        <v>0</v>
      </c>
      <c r="P9" s="25">
        <f>'Ｈ30(月別・専有)'!AG159</f>
        <v>460</v>
      </c>
      <c r="Q9" s="36">
        <f t="shared" si="0"/>
        <v>773</v>
      </c>
      <c r="R9" s="29">
        <f t="shared" si="5"/>
        <v>142</v>
      </c>
      <c r="S9" s="28">
        <f t="shared" si="1"/>
        <v>193</v>
      </c>
      <c r="T9" s="28">
        <f t="shared" si="2"/>
        <v>0</v>
      </c>
      <c r="U9" s="25">
        <f t="shared" si="3"/>
        <v>508</v>
      </c>
      <c r="V9" s="23">
        <f t="shared" si="6"/>
        <v>843</v>
      </c>
    </row>
    <row r="10" spans="2:26" s="21" customFormat="1" ht="12" x14ac:dyDescent="0.15">
      <c r="B10" s="34">
        <v>8</v>
      </c>
      <c r="C10" s="35">
        <f>'Ｈ30(月別・専有)'!C187</f>
        <v>21</v>
      </c>
      <c r="D10" s="35">
        <f>'Ｈ30(月別・専有)'!D187</f>
        <v>26</v>
      </c>
      <c r="E10" s="27">
        <f>'Ｈ30(月別・専有)'!AC187</f>
        <v>66</v>
      </c>
      <c r="F10" s="63">
        <f>'Ｈ30(月別・専有)'!W187</f>
        <v>12450</v>
      </c>
      <c r="G10" s="24">
        <f>'Ｈ30(月別・専有)'!X128</f>
        <v>0</v>
      </c>
      <c r="H10" s="41">
        <f>'Ｈ30(月別・専有)'!Y187</f>
        <v>15</v>
      </c>
      <c r="I10" s="38">
        <f>'Ｈ30(月別・専有)'!Z187</f>
        <v>11</v>
      </c>
      <c r="J10" s="40">
        <f>'Ｈ30(月別・専有)'!AA187</f>
        <v>19</v>
      </c>
      <c r="K10" s="376">
        <f>'Ｈ30(月別・専有)'!AB187</f>
        <v>21</v>
      </c>
      <c r="L10" s="24">
        <f t="shared" si="4"/>
        <v>66</v>
      </c>
      <c r="M10" s="37">
        <f>'Ｈ30(月別・専有)'!AD187</f>
        <v>104</v>
      </c>
      <c r="N10" s="38">
        <f>'Ｈ30(月別・専有)'!AE187</f>
        <v>185</v>
      </c>
      <c r="O10" s="38">
        <f>'Ｈ30(月別・専有)'!AF187</f>
        <v>0</v>
      </c>
      <c r="P10" s="39">
        <f>'Ｈ30(月別・専有)'!AG187</f>
        <v>61</v>
      </c>
      <c r="Q10" s="36">
        <f t="shared" si="0"/>
        <v>350</v>
      </c>
      <c r="R10" s="29">
        <f t="shared" si="5"/>
        <v>119</v>
      </c>
      <c r="S10" s="28">
        <f t="shared" si="1"/>
        <v>196</v>
      </c>
      <c r="T10" s="28">
        <f t="shared" si="2"/>
        <v>19</v>
      </c>
      <c r="U10" s="25">
        <f t="shared" si="3"/>
        <v>82</v>
      </c>
      <c r="V10" s="23">
        <f t="shared" si="6"/>
        <v>416</v>
      </c>
    </row>
    <row r="11" spans="2:26" s="21" customFormat="1" ht="12" x14ac:dyDescent="0.15">
      <c r="B11" s="34">
        <v>9</v>
      </c>
      <c r="C11" s="35">
        <f>'Ｈ30(月別・専有)'!C213</f>
        <v>18</v>
      </c>
      <c r="D11" s="35">
        <f>'Ｈ30(月別・専有)'!D213</f>
        <v>25</v>
      </c>
      <c r="E11" s="27">
        <f>'Ｈ30(月別・専有)'!AC213</f>
        <v>123</v>
      </c>
      <c r="F11" s="26">
        <f>'Ｈ30(月別・専有)'!W213</f>
        <v>22090</v>
      </c>
      <c r="G11" s="24">
        <f>'Ｈ30(月別・専有)'!X213</f>
        <v>0</v>
      </c>
      <c r="H11" s="27">
        <f>'Ｈ30(月別・専有)'!Y213</f>
        <v>0</v>
      </c>
      <c r="I11" s="28">
        <f>'Ｈ30(月別・専有)'!Z213</f>
        <v>43</v>
      </c>
      <c r="J11" s="38">
        <f>'Ｈ30(月別・専有)'!AA213</f>
        <v>19</v>
      </c>
      <c r="K11" s="26">
        <f>'Ｈ30(月別・専有)'!AB213</f>
        <v>61</v>
      </c>
      <c r="L11" s="24">
        <f t="shared" si="4"/>
        <v>123</v>
      </c>
      <c r="M11" s="29">
        <f>'Ｈ30(月別・専有)'!AD213</f>
        <v>86</v>
      </c>
      <c r="N11" s="28">
        <f>'Ｈ30(月別・専有)'!AE213</f>
        <v>80</v>
      </c>
      <c r="O11" s="28">
        <f>'Ｈ30(月別・専有)'!AF213</f>
        <v>0</v>
      </c>
      <c r="P11" s="25">
        <f>'Ｈ30(月別・専有)'!AG213</f>
        <v>307</v>
      </c>
      <c r="Q11" s="36">
        <f t="shared" si="0"/>
        <v>473</v>
      </c>
      <c r="R11" s="29">
        <f t="shared" si="5"/>
        <v>86</v>
      </c>
      <c r="S11" s="28">
        <f t="shared" si="1"/>
        <v>123</v>
      </c>
      <c r="T11" s="28">
        <f t="shared" si="2"/>
        <v>19</v>
      </c>
      <c r="U11" s="25">
        <f t="shared" si="3"/>
        <v>368</v>
      </c>
      <c r="V11" s="23">
        <f t="shared" si="6"/>
        <v>596</v>
      </c>
    </row>
    <row r="12" spans="2:26" s="21" customFormat="1" ht="12" x14ac:dyDescent="0.15">
      <c r="B12" s="34">
        <v>10</v>
      </c>
      <c r="C12" s="35">
        <f>'Ｈ30(月別・専有)'!C249</f>
        <v>25</v>
      </c>
      <c r="D12" s="35">
        <f>'Ｈ30(月別・専有)'!D249</f>
        <v>34</v>
      </c>
      <c r="E12" s="27">
        <f>'Ｈ30(月別・専有)'!AC249</f>
        <v>344</v>
      </c>
      <c r="F12" s="26">
        <f>'Ｈ30(月別・専有)'!W249</f>
        <v>32810</v>
      </c>
      <c r="G12" s="24">
        <f>'Ｈ30(月別・専有)'!X249</f>
        <v>0</v>
      </c>
      <c r="H12" s="27">
        <f>'Ｈ30(月別・専有)'!Y249</f>
        <v>88</v>
      </c>
      <c r="I12" s="28">
        <f>'Ｈ30(月別・専有)'!Z249</f>
        <v>170</v>
      </c>
      <c r="J12" s="28">
        <f>'Ｈ30(月別・専有)'!AA249</f>
        <v>0</v>
      </c>
      <c r="K12" s="26">
        <f>'Ｈ30(月別・専有)'!AB249</f>
        <v>86</v>
      </c>
      <c r="L12" s="24">
        <f t="shared" si="4"/>
        <v>344</v>
      </c>
      <c r="M12" s="29">
        <f>'Ｈ30(月別・専有)'!AD249</f>
        <v>135</v>
      </c>
      <c r="N12" s="28">
        <f>'Ｈ30(月別・専有)'!AE249</f>
        <v>176</v>
      </c>
      <c r="O12" s="28">
        <f>'Ｈ30(月別・専有)'!AF249</f>
        <v>0</v>
      </c>
      <c r="P12" s="25">
        <f>'Ｈ30(月別・専有)'!AG249</f>
        <v>5047</v>
      </c>
      <c r="Q12" s="36">
        <f t="shared" ref="Q12:Q17" si="7">SUM(M12:P12)</f>
        <v>5358</v>
      </c>
      <c r="R12" s="29">
        <f t="shared" si="5"/>
        <v>223</v>
      </c>
      <c r="S12" s="28">
        <f t="shared" si="1"/>
        <v>346</v>
      </c>
      <c r="T12" s="28">
        <f t="shared" si="2"/>
        <v>0</v>
      </c>
      <c r="U12" s="25">
        <f t="shared" si="3"/>
        <v>5133</v>
      </c>
      <c r="V12" s="23">
        <f t="shared" si="6"/>
        <v>5702</v>
      </c>
    </row>
    <row r="13" spans="2:26" s="21" customFormat="1" ht="12" x14ac:dyDescent="0.15">
      <c r="B13" s="34">
        <v>11</v>
      </c>
      <c r="C13" s="35">
        <f>'Ｈ30(月別・専有)'!C318</f>
        <v>30</v>
      </c>
      <c r="D13" s="35">
        <f>'Ｈ30(月別・専有)'!D318</f>
        <v>68</v>
      </c>
      <c r="E13" s="27">
        <f>'Ｈ30(月別・専有)'!AC318</f>
        <v>518</v>
      </c>
      <c r="F13" s="26">
        <f>'Ｈ30(月別・専有)'!W318</f>
        <v>93430</v>
      </c>
      <c r="G13" s="24">
        <f>'Ｈ30(月別・専有)'!X318</f>
        <v>0</v>
      </c>
      <c r="H13" s="27">
        <f>'Ｈ30(月別・専有)'!Y318</f>
        <v>142</v>
      </c>
      <c r="I13" s="28">
        <f>'Ｈ30(月別・専有)'!Z318</f>
        <v>100</v>
      </c>
      <c r="J13" s="28">
        <f>'Ｈ30(月別・専有)'!AA318</f>
        <v>0</v>
      </c>
      <c r="K13" s="26">
        <f>'Ｈ30(月別・専有)'!AB318</f>
        <v>276</v>
      </c>
      <c r="L13" s="24">
        <f t="shared" si="4"/>
        <v>518</v>
      </c>
      <c r="M13" s="29">
        <f>'Ｈ30(月別・専有)'!AD318</f>
        <v>169</v>
      </c>
      <c r="N13" s="28">
        <f>'Ｈ30(月別・専有)'!AE318</f>
        <v>197</v>
      </c>
      <c r="O13" s="28">
        <f>'Ｈ30(月別・専有)'!AF318</f>
        <v>0</v>
      </c>
      <c r="P13" s="25">
        <f>'Ｈ30(月別・専有)'!AG318</f>
        <v>81</v>
      </c>
      <c r="Q13" s="36">
        <f t="shared" si="7"/>
        <v>447</v>
      </c>
      <c r="R13" s="29">
        <f t="shared" si="5"/>
        <v>311</v>
      </c>
      <c r="S13" s="28">
        <f t="shared" si="1"/>
        <v>297</v>
      </c>
      <c r="T13" s="28">
        <f t="shared" si="2"/>
        <v>0</v>
      </c>
      <c r="U13" s="25">
        <f t="shared" si="3"/>
        <v>357</v>
      </c>
      <c r="V13" s="23">
        <f t="shared" si="6"/>
        <v>965</v>
      </c>
    </row>
    <row r="14" spans="2:26" s="21" customFormat="1" ht="12" x14ac:dyDescent="0.15">
      <c r="B14" s="34">
        <v>12</v>
      </c>
      <c r="C14" s="35">
        <f>'Ｈ30(月別・専有)'!C381</f>
        <v>27</v>
      </c>
      <c r="D14" s="35">
        <f>'Ｈ30(月別・専有)'!D381</f>
        <v>62</v>
      </c>
      <c r="E14" s="27">
        <f>'Ｈ30(月別・専有)'!AC381</f>
        <v>675</v>
      </c>
      <c r="F14" s="26">
        <f>'Ｈ30(月別・専有)'!W381</f>
        <v>136160</v>
      </c>
      <c r="G14" s="24">
        <f>'Ｈ30(月別・専有)'!X381</f>
        <v>0</v>
      </c>
      <c r="H14" s="27">
        <f>'Ｈ30(月別・専有)'!Y381</f>
        <v>132</v>
      </c>
      <c r="I14" s="28">
        <f>'Ｈ30(月別・専有)'!Z381</f>
        <v>267</v>
      </c>
      <c r="J14" s="28">
        <f>'Ｈ30(月別・専有)'!AA381</f>
        <v>5</v>
      </c>
      <c r="K14" s="26">
        <f>'Ｈ30(月別・専有)'!AB381</f>
        <v>268</v>
      </c>
      <c r="L14" s="24">
        <f t="shared" si="4"/>
        <v>672</v>
      </c>
      <c r="M14" s="29">
        <f>'Ｈ30(月別・専有)'!AD381</f>
        <v>0</v>
      </c>
      <c r="N14" s="28">
        <f>'Ｈ30(月別・専有)'!AE381</f>
        <v>198</v>
      </c>
      <c r="O14" s="28">
        <f>'Ｈ30(月別・専有)'!AF381</f>
        <v>0</v>
      </c>
      <c r="P14" s="25">
        <f>'Ｈ30(月別・専有)'!AG381</f>
        <v>46</v>
      </c>
      <c r="Q14" s="36">
        <f t="shared" si="7"/>
        <v>244</v>
      </c>
      <c r="R14" s="29">
        <f t="shared" si="5"/>
        <v>132</v>
      </c>
      <c r="S14" s="28">
        <f t="shared" si="1"/>
        <v>465</v>
      </c>
      <c r="T14" s="28">
        <f t="shared" si="2"/>
        <v>5</v>
      </c>
      <c r="U14" s="25">
        <f t="shared" si="3"/>
        <v>314</v>
      </c>
      <c r="V14" s="23">
        <f t="shared" si="6"/>
        <v>916</v>
      </c>
    </row>
    <row r="15" spans="2:26" s="21" customFormat="1" ht="12" x14ac:dyDescent="0.15">
      <c r="B15" s="34">
        <v>1</v>
      </c>
      <c r="C15" s="35">
        <f>'Ｈ30(月別・専有)'!C437</f>
        <v>22</v>
      </c>
      <c r="D15" s="35">
        <f>'Ｈ30(月別・専有)'!D437</f>
        <v>55</v>
      </c>
      <c r="E15" s="27">
        <f>'Ｈ30(月別・専有)'!AC437</f>
        <v>492</v>
      </c>
      <c r="F15" s="26">
        <f>'Ｈ30(月別・専有)'!W437</f>
        <v>116430</v>
      </c>
      <c r="G15" s="24">
        <f>'Ｈ30(月別・専有)'!X437</f>
        <v>0</v>
      </c>
      <c r="H15" s="27">
        <f>'Ｈ30(月別・専有)'!Y437</f>
        <v>143</v>
      </c>
      <c r="I15" s="28">
        <f>'Ｈ30(月別・専有)'!Z437</f>
        <v>118</v>
      </c>
      <c r="J15" s="28">
        <f>'Ｈ30(月別・専有)'!AA437</f>
        <v>0</v>
      </c>
      <c r="K15" s="26">
        <f>'Ｈ30(月別・専有)'!AB437</f>
        <v>231</v>
      </c>
      <c r="L15" s="24">
        <f t="shared" si="4"/>
        <v>492</v>
      </c>
      <c r="M15" s="29">
        <f>'Ｈ30(月別・専有)'!AD437</f>
        <v>0</v>
      </c>
      <c r="N15" s="28">
        <f>'Ｈ30(月別・専有)'!AE437</f>
        <v>173</v>
      </c>
      <c r="O15" s="28">
        <f>'Ｈ30(月別・専有)'!AF437</f>
        <v>0</v>
      </c>
      <c r="P15" s="25">
        <f>'Ｈ30(月別・専有)'!AG437</f>
        <v>34</v>
      </c>
      <c r="Q15" s="36">
        <f t="shared" si="7"/>
        <v>207</v>
      </c>
      <c r="R15" s="29">
        <f t="shared" si="5"/>
        <v>143</v>
      </c>
      <c r="S15" s="28">
        <f t="shared" si="1"/>
        <v>291</v>
      </c>
      <c r="T15" s="28">
        <f t="shared" si="2"/>
        <v>0</v>
      </c>
      <c r="U15" s="25">
        <f t="shared" si="3"/>
        <v>265</v>
      </c>
      <c r="V15" s="23">
        <f t="shared" si="6"/>
        <v>699</v>
      </c>
    </row>
    <row r="16" spans="2:26" s="21" customFormat="1" ht="12" x14ac:dyDescent="0.15">
      <c r="B16" s="34">
        <v>2</v>
      </c>
      <c r="C16" s="35">
        <f>'Ｈ30(月別・専有)'!C507</f>
        <v>28</v>
      </c>
      <c r="D16" s="35">
        <f>'Ｈ30(月別・専有)'!D507</f>
        <v>69</v>
      </c>
      <c r="E16" s="27">
        <f>'Ｈ30(月別・専有)'!AC507</f>
        <v>342</v>
      </c>
      <c r="F16" s="26">
        <f>'Ｈ30(月別・専有)'!W507</f>
        <v>107740</v>
      </c>
      <c r="G16" s="24">
        <f>'Ｈ30(月別・専有)'!X507</f>
        <v>0</v>
      </c>
      <c r="H16" s="27">
        <f>'Ｈ30(月別・専有)'!Y507</f>
        <v>101</v>
      </c>
      <c r="I16" s="28">
        <f>'Ｈ30(月別・専有)'!Z507</f>
        <v>68</v>
      </c>
      <c r="J16" s="28">
        <f>'Ｈ30(月別・専有)'!AA507</f>
        <v>0</v>
      </c>
      <c r="K16" s="26">
        <f>'Ｈ30(月別・専有)'!AB507</f>
        <v>229</v>
      </c>
      <c r="L16" s="24">
        <f t="shared" si="4"/>
        <v>398</v>
      </c>
      <c r="M16" s="37">
        <f>'Ｈ30(月別・専有)'!AD507</f>
        <v>164</v>
      </c>
      <c r="N16" s="38">
        <f>'Ｈ30(月別・専有)'!AE507</f>
        <v>151</v>
      </c>
      <c r="O16" s="38">
        <f>'Ｈ30(月別・専有)'!AF507</f>
        <v>0</v>
      </c>
      <c r="P16" s="25">
        <f>'Ｈ30(月別・専有)'!AG507</f>
        <v>121</v>
      </c>
      <c r="Q16" s="36">
        <f t="shared" si="7"/>
        <v>436</v>
      </c>
      <c r="R16" s="29">
        <f t="shared" si="5"/>
        <v>265</v>
      </c>
      <c r="S16" s="28">
        <f t="shared" si="1"/>
        <v>219</v>
      </c>
      <c r="T16" s="28">
        <f t="shared" si="2"/>
        <v>0</v>
      </c>
      <c r="U16" s="25">
        <f t="shared" si="3"/>
        <v>350</v>
      </c>
      <c r="V16" s="23">
        <f t="shared" si="6"/>
        <v>834</v>
      </c>
    </row>
    <row r="17" spans="2:22" s="21" customFormat="1" ht="12.75" thickBot="1" x14ac:dyDescent="0.2">
      <c r="B17" s="42">
        <v>3</v>
      </c>
      <c r="C17" s="43">
        <f>'Ｈ30(月別・専有)'!C598</f>
        <v>30</v>
      </c>
      <c r="D17" s="43">
        <f>+'Ｈ30(月別・専有)'!D598</f>
        <v>84</v>
      </c>
      <c r="E17" s="47">
        <f>+'Ｈ30(月別・専有)'!AC598</f>
        <v>767</v>
      </c>
      <c r="F17" s="26">
        <f>+'Ｈ30(月別・専有)'!W598</f>
        <v>147020</v>
      </c>
      <c r="G17" s="24">
        <f>'Ｈ30(月別・専有)'!X598</f>
        <v>0</v>
      </c>
      <c r="H17" s="525">
        <f>+'Ｈ30(月別・専有)'!Y598</f>
        <v>269</v>
      </c>
      <c r="I17" s="527">
        <f>+'Ｈ30(月別・専有)'!Z598</f>
        <v>134</v>
      </c>
      <c r="J17" s="527">
        <f>+'Ｈ30(月別・専有)'!AA598</f>
        <v>59</v>
      </c>
      <c r="K17" s="526">
        <f>+'Ｈ30(月別・専有)'!AB598</f>
        <v>305</v>
      </c>
      <c r="L17" s="24">
        <f t="shared" si="4"/>
        <v>767</v>
      </c>
      <c r="M17" s="45">
        <f>'Ｈ30(月別・専有)'!AD598</f>
        <v>274</v>
      </c>
      <c r="N17" s="44">
        <f>'Ｈ30(月別・専有)'!AE598</f>
        <v>177</v>
      </c>
      <c r="O17" s="44">
        <f>'Ｈ30(月別・専有)'!AF598</f>
        <v>0</v>
      </c>
      <c r="P17" s="46">
        <f>'Ｈ30(月別・専有)'!AG598</f>
        <v>151</v>
      </c>
      <c r="Q17" s="36">
        <f t="shared" si="7"/>
        <v>602</v>
      </c>
      <c r="R17" s="48">
        <f t="shared" si="5"/>
        <v>543</v>
      </c>
      <c r="S17" s="49">
        <f t="shared" si="1"/>
        <v>311</v>
      </c>
      <c r="T17" s="49">
        <f t="shared" si="2"/>
        <v>59</v>
      </c>
      <c r="U17" s="50">
        <f t="shared" si="3"/>
        <v>456</v>
      </c>
      <c r="V17" s="51">
        <f t="shared" si="6"/>
        <v>1369</v>
      </c>
    </row>
    <row r="18" spans="2:22" s="21" customFormat="1" ht="15" customHeight="1" thickBot="1" x14ac:dyDescent="0.2">
      <c r="B18" s="52" t="s">
        <v>16</v>
      </c>
      <c r="C18" s="53">
        <f>SUM(C6:C17)</f>
        <v>290</v>
      </c>
      <c r="D18" s="53">
        <f t="shared" ref="D18:V18" si="8">SUM(D6:D17)</f>
        <v>570</v>
      </c>
      <c r="E18" s="54">
        <f t="shared" si="8"/>
        <v>3893</v>
      </c>
      <c r="F18" s="55">
        <f t="shared" si="8"/>
        <v>805910</v>
      </c>
      <c r="G18" s="56">
        <f t="shared" si="8"/>
        <v>0</v>
      </c>
      <c r="H18" s="54">
        <f t="shared" si="8"/>
        <v>959</v>
      </c>
      <c r="I18" s="57">
        <f t="shared" si="8"/>
        <v>934</v>
      </c>
      <c r="J18" s="57">
        <f t="shared" si="8"/>
        <v>148</v>
      </c>
      <c r="K18" s="55">
        <f t="shared" si="8"/>
        <v>1905</v>
      </c>
      <c r="L18" s="58">
        <f>SUM(L6:L17)</f>
        <v>3946</v>
      </c>
      <c r="M18" s="59">
        <f t="shared" si="8"/>
        <v>1415</v>
      </c>
      <c r="N18" s="57">
        <f t="shared" si="8"/>
        <v>2444</v>
      </c>
      <c r="O18" s="57">
        <f t="shared" si="8"/>
        <v>0</v>
      </c>
      <c r="P18" s="55">
        <f t="shared" si="8"/>
        <v>6529</v>
      </c>
      <c r="Q18" s="53">
        <f t="shared" si="8"/>
        <v>10388</v>
      </c>
      <c r="R18" s="59">
        <f t="shared" si="8"/>
        <v>2374</v>
      </c>
      <c r="S18" s="57">
        <f t="shared" si="8"/>
        <v>3378</v>
      </c>
      <c r="T18" s="57">
        <f t="shared" si="8"/>
        <v>148</v>
      </c>
      <c r="U18" s="55">
        <f t="shared" si="8"/>
        <v>8434</v>
      </c>
      <c r="V18" s="60">
        <f t="shared" si="8"/>
        <v>14334</v>
      </c>
    </row>
    <row r="19" spans="2:22" s="21" customFormat="1" ht="12" x14ac:dyDescent="0.15"/>
    <row r="20" spans="2:22" s="4" customFormat="1" ht="12.75" thickBot="1" x14ac:dyDescent="0.2">
      <c r="D20" s="5" t="s">
        <v>17</v>
      </c>
    </row>
    <row r="21" spans="2:22" s="6" customFormat="1" ht="11.25" customHeight="1" x14ac:dyDescent="0.15">
      <c r="B21" s="541" t="s">
        <v>1</v>
      </c>
      <c r="C21" s="544" t="s">
        <v>2</v>
      </c>
      <c r="D21" s="544" t="s">
        <v>3</v>
      </c>
      <c r="E21" s="547" t="s">
        <v>4</v>
      </c>
      <c r="F21" s="548"/>
      <c r="G21" s="548"/>
      <c r="H21" s="548"/>
      <c r="I21" s="548"/>
      <c r="J21" s="548"/>
      <c r="K21" s="548"/>
      <c r="L21" s="548"/>
      <c r="M21" s="549" t="s">
        <v>5</v>
      </c>
      <c r="N21" s="550"/>
      <c r="O21" s="550"/>
      <c r="P21" s="550"/>
      <c r="Q21" s="551"/>
      <c r="R21" s="2" t="s">
        <v>6</v>
      </c>
      <c r="S21" s="1"/>
      <c r="T21" s="1"/>
      <c r="U21" s="1"/>
      <c r="V21" s="529"/>
    </row>
    <row r="22" spans="2:22" s="6" customFormat="1" ht="11.25" customHeight="1" x14ac:dyDescent="0.15">
      <c r="B22" s="542"/>
      <c r="C22" s="545"/>
      <c r="D22" s="545"/>
      <c r="E22" s="533" t="s">
        <v>7</v>
      </c>
      <c r="F22" s="534"/>
      <c r="G22" s="535"/>
      <c r="H22" s="536" t="s">
        <v>8</v>
      </c>
      <c r="I22" s="537"/>
      <c r="J22" s="537"/>
      <c r="K22" s="537"/>
      <c r="L22" s="537"/>
      <c r="M22" s="538" t="s">
        <v>8</v>
      </c>
      <c r="N22" s="539"/>
      <c r="O22" s="539"/>
      <c r="P22" s="539"/>
      <c r="Q22" s="540"/>
      <c r="R22" s="530"/>
      <c r="S22" s="531"/>
      <c r="T22" s="531"/>
      <c r="U22" s="531"/>
      <c r="V22" s="532"/>
    </row>
    <row r="23" spans="2:22" s="6" customFormat="1" ht="11.25" thickBot="1" x14ac:dyDescent="0.2">
      <c r="B23" s="543"/>
      <c r="C23" s="546"/>
      <c r="D23" s="546"/>
      <c r="E23" s="7" t="s">
        <v>9</v>
      </c>
      <c r="F23" s="8" t="s">
        <v>10</v>
      </c>
      <c r="G23" s="7" t="s">
        <v>11</v>
      </c>
      <c r="H23" s="9" t="s">
        <v>12</v>
      </c>
      <c r="I23" s="10" t="s">
        <v>13</v>
      </c>
      <c r="J23" s="10" t="s">
        <v>14</v>
      </c>
      <c r="K23" s="11" t="s">
        <v>15</v>
      </c>
      <c r="L23" s="12" t="s">
        <v>16</v>
      </c>
      <c r="M23" s="13" t="s">
        <v>12</v>
      </c>
      <c r="N23" s="14" t="s">
        <v>13</v>
      </c>
      <c r="O23" s="14" t="s">
        <v>14</v>
      </c>
      <c r="P23" s="15" t="s">
        <v>15</v>
      </c>
      <c r="Q23" s="16" t="s">
        <v>16</v>
      </c>
      <c r="R23" s="17" t="s">
        <v>12</v>
      </c>
      <c r="S23" s="18" t="s">
        <v>13</v>
      </c>
      <c r="T23" s="18" t="s">
        <v>14</v>
      </c>
      <c r="U23" s="19" t="s">
        <v>15</v>
      </c>
      <c r="V23" s="20" t="s">
        <v>16</v>
      </c>
    </row>
    <row r="24" spans="2:22" s="21" customFormat="1" ht="12" x14ac:dyDescent="0.15">
      <c r="B24" s="22">
        <v>4</v>
      </c>
      <c r="C24" s="23">
        <f>+'Ｈ３０(月別・個人)'!B28</f>
        <v>14</v>
      </c>
      <c r="D24" s="23">
        <f>+'Ｈ３０(月別・個人)'!C28</f>
        <v>21</v>
      </c>
      <c r="E24" s="377">
        <f>+'Ｈ３０(月別・個人)'!E28</f>
        <v>106</v>
      </c>
      <c r="F24" s="63">
        <f>+'Ｈ３０(月別・個人)'!G28</f>
        <v>10100</v>
      </c>
      <c r="G24" s="61">
        <f>+'Ｈ３０(月別・個人)'!H28</f>
        <v>8</v>
      </c>
      <c r="H24" s="377">
        <f>+'Ｈ３０(月別・個人)'!I28</f>
        <v>1</v>
      </c>
      <c r="I24" s="62">
        <f>+'Ｈ３０(月別・個人)'!J28</f>
        <v>9</v>
      </c>
      <c r="J24" s="62">
        <f>+'Ｈ３０(月別・個人)'!K28</f>
        <v>2</v>
      </c>
      <c r="K24" s="379">
        <f>+'Ｈ３０(月別・個人)'!L28</f>
        <v>102</v>
      </c>
      <c r="L24" s="380">
        <f>SUM(H24:K24)</f>
        <v>114</v>
      </c>
      <c r="M24" s="378">
        <f>+'Ｈ３０(月別・個人)'!N28</f>
        <v>1</v>
      </c>
      <c r="N24" s="62">
        <f>+'Ｈ３０(月別・個人)'!O28</f>
        <v>4</v>
      </c>
      <c r="O24" s="62">
        <f>+'Ｈ３０(月別・個人)'!P28</f>
        <v>1</v>
      </c>
      <c r="P24" s="379">
        <f>+'Ｈ３０(月別・個人)'!Q28</f>
        <v>0</v>
      </c>
      <c r="Q24" s="63">
        <f>SUM(M24:P24)</f>
        <v>6</v>
      </c>
      <c r="R24" s="29">
        <f t="shared" ref="R24:R35" si="9">H24+M24</f>
        <v>2</v>
      </c>
      <c r="S24" s="28">
        <f t="shared" ref="S24:S35" si="10">I24+N24</f>
        <v>13</v>
      </c>
      <c r="T24" s="28">
        <f t="shared" ref="T24:T35" si="11">J24+O24</f>
        <v>3</v>
      </c>
      <c r="U24" s="25">
        <f t="shared" ref="U24:U35" si="12">K24+P24</f>
        <v>102</v>
      </c>
      <c r="V24" s="23">
        <f t="shared" ref="V24:V35" si="13">SUM(R24:U24)</f>
        <v>120</v>
      </c>
    </row>
    <row r="25" spans="2:22" s="21" customFormat="1" ht="12" x14ac:dyDescent="0.15">
      <c r="B25" s="34">
        <v>5</v>
      </c>
      <c r="C25" s="35">
        <f>'Ｈ３０(月別・個人)'!B53</f>
        <v>15</v>
      </c>
      <c r="D25" s="23">
        <f>'Ｈ３０(月別・個人)'!C53</f>
        <v>18</v>
      </c>
      <c r="E25" s="27">
        <f>'Ｈ３０(月別・個人)'!E53</f>
        <v>94</v>
      </c>
      <c r="F25" s="63">
        <f>'Ｈ３０(月別・個人)'!G53</f>
        <v>9300</v>
      </c>
      <c r="G25" s="61">
        <f>'Ｈ３０(月別・個人)'!H53</f>
        <v>4</v>
      </c>
      <c r="H25" s="362">
        <f>'Ｈ３０(月別・個人)'!I53</f>
        <v>0</v>
      </c>
      <c r="I25" s="363">
        <f>'Ｈ３０(月別・個人)'!J53</f>
        <v>2</v>
      </c>
      <c r="J25" s="363">
        <f>'Ｈ３０(月別・個人)'!K53</f>
        <v>3</v>
      </c>
      <c r="K25" s="364">
        <f>'Ｈ３０(月別・個人)'!L53</f>
        <v>93</v>
      </c>
      <c r="L25" s="26">
        <f>SUM(H25:K25)</f>
        <v>98</v>
      </c>
      <c r="M25" s="29">
        <f>'Ｈ３０(月別・個人)'!N53</f>
        <v>1</v>
      </c>
      <c r="N25" s="28">
        <f>'Ｈ３０(月別・個人)'!O53</f>
        <v>8</v>
      </c>
      <c r="O25" s="28">
        <f>'Ｈ３０(月別・個人)'!P53</f>
        <v>1</v>
      </c>
      <c r="P25" s="25">
        <f>'Ｈ３０(月別・個人)'!Q53</f>
        <v>0</v>
      </c>
      <c r="Q25" s="381">
        <f>SUM(M25:P25)</f>
        <v>10</v>
      </c>
      <c r="R25" s="29">
        <f t="shared" si="9"/>
        <v>1</v>
      </c>
      <c r="S25" s="28">
        <f t="shared" si="10"/>
        <v>10</v>
      </c>
      <c r="T25" s="28">
        <f t="shared" si="11"/>
        <v>4</v>
      </c>
      <c r="U25" s="25">
        <f t="shared" si="12"/>
        <v>93</v>
      </c>
      <c r="V25" s="23">
        <f t="shared" si="13"/>
        <v>108</v>
      </c>
    </row>
    <row r="26" spans="2:22" s="21" customFormat="1" ht="12" x14ac:dyDescent="0.15">
      <c r="B26" s="34">
        <v>6</v>
      </c>
      <c r="C26" s="375">
        <f>'Ｈ３０(月別・個人)'!B80</f>
        <v>15</v>
      </c>
      <c r="D26" s="23">
        <f>'Ｈ３０(月別・個人)'!C80</f>
        <v>22</v>
      </c>
      <c r="E26" s="27">
        <f>'Ｈ３０(月別・個人)'!E80</f>
        <v>90</v>
      </c>
      <c r="F26" s="26">
        <f>'Ｈ３０(月別・個人)'!G80</f>
        <v>8650</v>
      </c>
      <c r="G26" s="24">
        <f>'Ｈ３０(月別・個人)'!H80</f>
        <v>5</v>
      </c>
      <c r="H26" s="27">
        <f>'Ｈ３０(月別・個人)'!I80</f>
        <v>0</v>
      </c>
      <c r="I26" s="28">
        <f>'Ｈ３０(月別・個人)'!J80</f>
        <v>7</v>
      </c>
      <c r="J26" s="28">
        <f>'Ｈ３０(月別・個人)'!K80</f>
        <v>0</v>
      </c>
      <c r="K26" s="25">
        <f>'Ｈ３０(月別・個人)'!L80</f>
        <v>88</v>
      </c>
      <c r="L26" s="26">
        <f t="shared" ref="L26:L35" si="14">SUM(H26:K26)</f>
        <v>95</v>
      </c>
      <c r="M26" s="29">
        <f>'Ｈ３０(月別・個人)'!N80</f>
        <v>3</v>
      </c>
      <c r="N26" s="28">
        <f>'Ｈ３０(月別・個人)'!O80</f>
        <v>20</v>
      </c>
      <c r="O26" s="28">
        <f>'Ｈ３０(月別・個人)'!P80</f>
        <v>0</v>
      </c>
      <c r="P26" s="25">
        <f>'Ｈ３０(月別・個人)'!Q80</f>
        <v>0</v>
      </c>
      <c r="Q26" s="381">
        <f t="shared" ref="Q26:Q35" si="15">SUM(M26:P26)</f>
        <v>23</v>
      </c>
      <c r="R26" s="29">
        <f t="shared" si="9"/>
        <v>3</v>
      </c>
      <c r="S26" s="28">
        <f t="shared" si="10"/>
        <v>27</v>
      </c>
      <c r="T26" s="28">
        <f t="shared" si="11"/>
        <v>0</v>
      </c>
      <c r="U26" s="25">
        <f t="shared" si="12"/>
        <v>88</v>
      </c>
      <c r="V26" s="23">
        <f t="shared" si="13"/>
        <v>118</v>
      </c>
    </row>
    <row r="27" spans="2:22" s="21" customFormat="1" ht="12" x14ac:dyDescent="0.15">
      <c r="B27" s="34">
        <v>7</v>
      </c>
      <c r="C27" s="35">
        <f>'Ｈ３０(月別・個人)'!B101</f>
        <v>12</v>
      </c>
      <c r="D27" s="35">
        <f>'Ｈ３０(月別・個人)'!C101</f>
        <v>15</v>
      </c>
      <c r="E27" s="27">
        <f>'Ｈ３０(月別・個人)'!E101</f>
        <v>79</v>
      </c>
      <c r="F27" s="26">
        <f>'Ｈ３０(月別・個人)'!G101</f>
        <v>7300</v>
      </c>
      <c r="G27" s="24">
        <f>'Ｈ３０(月別・個人)'!H101</f>
        <v>10</v>
      </c>
      <c r="H27" s="27">
        <f>'Ｈ３０(月別・個人)'!I101</f>
        <v>3</v>
      </c>
      <c r="I27" s="28">
        <f>'Ｈ３０(月別・個人)'!J101</f>
        <v>9</v>
      </c>
      <c r="J27" s="28">
        <f>'Ｈ３０(月別・個人)'!K101</f>
        <v>2</v>
      </c>
      <c r="K27" s="25">
        <f>'Ｈ３０(月別・個人)'!L101</f>
        <v>75</v>
      </c>
      <c r="L27" s="26">
        <f t="shared" si="14"/>
        <v>89</v>
      </c>
      <c r="M27" s="29">
        <f>'Ｈ３０(月別・個人)'!N101</f>
        <v>3</v>
      </c>
      <c r="N27" s="28">
        <f>'Ｈ３０(月別・個人)'!O101</f>
        <v>12</v>
      </c>
      <c r="O27" s="28">
        <f>'Ｈ３０(月別・個人)'!P101</f>
        <v>0</v>
      </c>
      <c r="P27" s="25">
        <f>'Ｈ３０(月別・個人)'!Q101</f>
        <v>0</v>
      </c>
      <c r="Q27" s="381">
        <f t="shared" si="15"/>
        <v>15</v>
      </c>
      <c r="R27" s="29">
        <f t="shared" si="9"/>
        <v>6</v>
      </c>
      <c r="S27" s="28">
        <f t="shared" si="10"/>
        <v>21</v>
      </c>
      <c r="T27" s="28">
        <f t="shared" si="11"/>
        <v>2</v>
      </c>
      <c r="U27" s="25">
        <f t="shared" si="12"/>
        <v>75</v>
      </c>
      <c r="V27" s="23">
        <f t="shared" si="13"/>
        <v>104</v>
      </c>
    </row>
    <row r="28" spans="2:22" s="21" customFormat="1" ht="12" x14ac:dyDescent="0.15">
      <c r="B28" s="34">
        <v>8</v>
      </c>
      <c r="C28" s="35">
        <f>'Ｈ３０(月別・個人)'!B130</f>
        <v>20</v>
      </c>
      <c r="D28" s="35">
        <f>'Ｈ３０(月別・個人)'!C130</f>
        <v>24</v>
      </c>
      <c r="E28" s="27">
        <f>'Ｈ３０(月別・個人)'!E130</f>
        <v>94</v>
      </c>
      <c r="F28" s="63">
        <f>'Ｈ３０(月別・個人)'!G130</f>
        <v>9300</v>
      </c>
      <c r="G28" s="61">
        <f>'Ｈ３０(月別・個人)'!H130</f>
        <v>37</v>
      </c>
      <c r="H28" s="27">
        <f>'Ｈ３０(月別・個人)'!I130</f>
        <v>2</v>
      </c>
      <c r="I28" s="28">
        <f>'Ｈ３０(月別・個人)'!J130</f>
        <v>0</v>
      </c>
      <c r="J28" s="28">
        <f>'Ｈ３０(月別・個人)'!K130</f>
        <v>1</v>
      </c>
      <c r="K28" s="25">
        <f>'Ｈ３０(月別・個人)'!L130</f>
        <v>127</v>
      </c>
      <c r="L28" s="26">
        <f t="shared" si="14"/>
        <v>130</v>
      </c>
      <c r="M28" s="29">
        <f>'Ｈ３０(月別・個人)'!N130</f>
        <v>8</v>
      </c>
      <c r="N28" s="28">
        <f>'Ｈ３０(月別・個人)'!O130</f>
        <v>3</v>
      </c>
      <c r="O28" s="28">
        <f>'Ｈ３０(月別・個人)'!P130</f>
        <v>1</v>
      </c>
      <c r="P28" s="25">
        <f>'Ｈ３０(月別・個人)'!Q130</f>
        <v>0</v>
      </c>
      <c r="Q28" s="381">
        <f t="shared" si="15"/>
        <v>12</v>
      </c>
      <c r="R28" s="29">
        <f t="shared" si="9"/>
        <v>10</v>
      </c>
      <c r="S28" s="28">
        <f t="shared" si="10"/>
        <v>3</v>
      </c>
      <c r="T28" s="28">
        <f t="shared" si="11"/>
        <v>2</v>
      </c>
      <c r="U28" s="25">
        <f t="shared" si="12"/>
        <v>127</v>
      </c>
      <c r="V28" s="23">
        <f t="shared" si="13"/>
        <v>142</v>
      </c>
    </row>
    <row r="29" spans="2:22" s="21" customFormat="1" ht="12" x14ac:dyDescent="0.15">
      <c r="B29" s="34">
        <v>9</v>
      </c>
      <c r="C29" s="35">
        <f>'Ｈ３０(月別・個人)'!B154</f>
        <v>7</v>
      </c>
      <c r="D29" s="35">
        <f>'Ｈ３０(月別・個人)'!C154</f>
        <v>8</v>
      </c>
      <c r="E29" s="27">
        <f>'Ｈ３０(月別・個人)'!E154</f>
        <v>30</v>
      </c>
      <c r="F29" s="63">
        <f>'Ｈ３０(月別・個人)'!G154</f>
        <v>2850</v>
      </c>
      <c r="G29" s="63">
        <f>'Ｈ３０(月別・個人)'!H154</f>
        <v>2</v>
      </c>
      <c r="H29" s="41">
        <f>'Ｈ３０(月別・個人)'!I154</f>
        <v>1</v>
      </c>
      <c r="I29" s="26">
        <f>'Ｈ３０(月別・個人)'!J154</f>
        <v>2</v>
      </c>
      <c r="J29" s="38">
        <f>'Ｈ３０(月別・個人)'!K154</f>
        <v>0</v>
      </c>
      <c r="K29" s="382">
        <f>'Ｈ３０(月別・個人)'!L154</f>
        <v>29</v>
      </c>
      <c r="L29" s="26">
        <f t="shared" si="14"/>
        <v>32</v>
      </c>
      <c r="M29" s="383">
        <f>'Ｈ３０(月別・個人)'!N154</f>
        <v>4</v>
      </c>
      <c r="N29" s="384">
        <f>'Ｈ３０(月別・個人)'!O154</f>
        <v>4</v>
      </c>
      <c r="O29" s="38">
        <f>'Ｈ３０(月別・個人)'!P154</f>
        <v>0</v>
      </c>
      <c r="P29" s="382">
        <f>'Ｈ３０(月別・個人)'!Q154</f>
        <v>0</v>
      </c>
      <c r="Q29" s="381">
        <f t="shared" si="15"/>
        <v>8</v>
      </c>
      <c r="R29" s="29">
        <f t="shared" si="9"/>
        <v>5</v>
      </c>
      <c r="S29" s="28">
        <f t="shared" si="10"/>
        <v>6</v>
      </c>
      <c r="T29" s="28">
        <f t="shared" si="11"/>
        <v>0</v>
      </c>
      <c r="U29" s="25">
        <f t="shared" si="12"/>
        <v>29</v>
      </c>
      <c r="V29" s="23">
        <f t="shared" si="13"/>
        <v>40</v>
      </c>
    </row>
    <row r="30" spans="2:22" s="21" customFormat="1" ht="12" x14ac:dyDescent="0.15">
      <c r="B30" s="34">
        <v>10</v>
      </c>
      <c r="C30" s="35">
        <f>'Ｈ３０(月別・個人)'!B176</f>
        <v>14</v>
      </c>
      <c r="D30" s="23">
        <f>'Ｈ３０(月別・個人)'!C176</f>
        <v>16</v>
      </c>
      <c r="E30" s="27">
        <f>'Ｈ３０(月別・個人)'!E176</f>
        <v>90</v>
      </c>
      <c r="F30" s="63">
        <f>'Ｈ３０(月別・個人)'!G176</f>
        <v>8850</v>
      </c>
      <c r="G30" s="25">
        <f>'Ｈ３０(月別・個人)'!H176</f>
        <v>24</v>
      </c>
      <c r="H30" s="61">
        <f>'Ｈ３０(月別・個人)'!I176</f>
        <v>2</v>
      </c>
      <c r="I30" s="61">
        <f>'Ｈ３０(月別・個人)'!J176</f>
        <v>1</v>
      </c>
      <c r="J30" s="61">
        <f>'Ｈ３０(月別・個人)'!K176</f>
        <v>3</v>
      </c>
      <c r="K30" s="39">
        <f>'Ｈ３０(月別・個人)'!L176</f>
        <v>108</v>
      </c>
      <c r="L30" s="381">
        <f t="shared" si="14"/>
        <v>114</v>
      </c>
      <c r="M30" s="36">
        <f>'Ｈ３０(月別・個人)'!N176</f>
        <v>6</v>
      </c>
      <c r="N30" s="36">
        <f>'Ｈ３０(月別・個人)'!O176</f>
        <v>1</v>
      </c>
      <c r="O30" s="36">
        <f>'Ｈ３０(月別・個人)'!P176</f>
        <v>0</v>
      </c>
      <c r="P30" s="39">
        <f>'Ｈ３０(月別・個人)'!Q176</f>
        <v>0</v>
      </c>
      <c r="Q30" s="381">
        <f t="shared" si="15"/>
        <v>7</v>
      </c>
      <c r="R30" s="29">
        <f t="shared" si="9"/>
        <v>8</v>
      </c>
      <c r="S30" s="28">
        <f t="shared" si="10"/>
        <v>2</v>
      </c>
      <c r="T30" s="28">
        <f t="shared" si="11"/>
        <v>3</v>
      </c>
      <c r="U30" s="25">
        <f t="shared" si="12"/>
        <v>108</v>
      </c>
      <c r="V30" s="23">
        <f t="shared" si="13"/>
        <v>121</v>
      </c>
    </row>
    <row r="31" spans="2:22" s="21" customFormat="1" ht="12" x14ac:dyDescent="0.15">
      <c r="B31" s="34">
        <v>11</v>
      </c>
      <c r="C31" s="35">
        <f>'Ｈ３０(月別・個人)'!B200</f>
        <v>11</v>
      </c>
      <c r="D31" s="35">
        <f>'Ｈ３０(月別・個人)'!C200</f>
        <v>16</v>
      </c>
      <c r="E31" s="27">
        <f>'Ｈ３０(月別・個人)'!E200</f>
        <v>87</v>
      </c>
      <c r="F31" s="63">
        <f>'Ｈ３０(月別・個人)'!G177</f>
        <v>0</v>
      </c>
      <c r="G31" s="25">
        <f>'Ｈ３０(月別・個人)'!H200</f>
        <v>31</v>
      </c>
      <c r="H31" s="61">
        <f>'Ｈ３０(月別・個人)'!I200</f>
        <v>3</v>
      </c>
      <c r="I31" s="61">
        <f>'Ｈ３０(月別・個人)'!J200</f>
        <v>6</v>
      </c>
      <c r="J31" s="61">
        <f>'Ｈ３０(月別・個人)'!K200</f>
        <v>3</v>
      </c>
      <c r="K31" s="61">
        <f>'Ｈ３０(月別・個人)'!L200</f>
        <v>101</v>
      </c>
      <c r="L31" s="64">
        <f t="shared" si="14"/>
        <v>113</v>
      </c>
      <c r="M31" s="26">
        <f>'Ｈ３０(月別・個人)'!N200</f>
        <v>2</v>
      </c>
      <c r="N31" s="61">
        <f>'Ｈ３０(月別・個人)'!O200</f>
        <v>0</v>
      </c>
      <c r="O31" s="61">
        <f>'Ｈ３０(月別・個人)'!P200</f>
        <v>0</v>
      </c>
      <c r="P31" s="39">
        <f>'Ｈ３０(月別・個人)'!Q200</f>
        <v>0</v>
      </c>
      <c r="Q31" s="381">
        <f t="shared" si="15"/>
        <v>2</v>
      </c>
      <c r="R31" s="29">
        <f t="shared" si="9"/>
        <v>5</v>
      </c>
      <c r="S31" s="28">
        <f t="shared" si="10"/>
        <v>6</v>
      </c>
      <c r="T31" s="28">
        <f t="shared" si="11"/>
        <v>3</v>
      </c>
      <c r="U31" s="25">
        <f t="shared" si="12"/>
        <v>101</v>
      </c>
      <c r="V31" s="23">
        <f t="shared" si="13"/>
        <v>115</v>
      </c>
    </row>
    <row r="32" spans="2:22" s="21" customFormat="1" ht="12" x14ac:dyDescent="0.15">
      <c r="B32" s="34">
        <v>12</v>
      </c>
      <c r="C32" s="35">
        <f>'Ｈ３０(月別・個人)'!B226</f>
        <v>15</v>
      </c>
      <c r="D32" s="23">
        <f>'Ｈ３０(月別・個人)'!C226</f>
        <v>20</v>
      </c>
      <c r="E32" s="24">
        <f>'Ｈ３０(月別・個人)'!E226</f>
        <v>58</v>
      </c>
      <c r="F32" s="39">
        <f>'Ｈ３０(月別・個人)'!G178</f>
        <v>0</v>
      </c>
      <c r="G32" s="25">
        <f>'Ｈ３０(月別・個人)'!H226</f>
        <v>187</v>
      </c>
      <c r="H32" s="61">
        <f>'Ｈ３０(月別・個人)'!I226</f>
        <v>1</v>
      </c>
      <c r="I32" s="61">
        <f>'Ｈ３０(月別・個人)'!J226</f>
        <v>11</v>
      </c>
      <c r="J32" s="61">
        <f>'Ｈ３０(月別・個人)'!K226</f>
        <v>5</v>
      </c>
      <c r="K32" s="61">
        <f>'Ｈ３０(月別・個人)'!L226</f>
        <v>228</v>
      </c>
      <c r="L32" s="64">
        <f t="shared" si="14"/>
        <v>245</v>
      </c>
      <c r="M32" s="26">
        <f>'Ｈ３０(月別・個人)'!N226</f>
        <v>0</v>
      </c>
      <c r="N32" s="61">
        <f>'Ｈ３０(月別・個人)'!O226</f>
        <v>2</v>
      </c>
      <c r="O32" s="61">
        <f>'Ｈ３０(月別・個人)'!P226</f>
        <v>0</v>
      </c>
      <c r="P32" s="39">
        <f>'Ｈ３０(月別・個人)'!Q226</f>
        <v>0</v>
      </c>
      <c r="Q32" s="381">
        <f t="shared" si="15"/>
        <v>2</v>
      </c>
      <c r="R32" s="29">
        <f t="shared" si="9"/>
        <v>1</v>
      </c>
      <c r="S32" s="28">
        <f t="shared" si="10"/>
        <v>13</v>
      </c>
      <c r="T32" s="28">
        <f t="shared" si="11"/>
        <v>5</v>
      </c>
      <c r="U32" s="25">
        <f t="shared" si="12"/>
        <v>228</v>
      </c>
      <c r="V32" s="23">
        <f t="shared" si="13"/>
        <v>247</v>
      </c>
    </row>
    <row r="33" spans="2:22" s="21" customFormat="1" ht="12" x14ac:dyDescent="0.15">
      <c r="B33" s="34">
        <v>1</v>
      </c>
      <c r="C33" s="35">
        <f>'Ｈ３０(月別・個人)'!B251</f>
        <v>12</v>
      </c>
      <c r="D33" s="23">
        <f>'Ｈ３０(月別・個人)'!C251</f>
        <v>20</v>
      </c>
      <c r="E33" s="24">
        <f>'Ｈ３０(月別・個人)'!E251</f>
        <v>36</v>
      </c>
      <c r="F33" s="25">
        <f>'Ｈ３０(月別・個人)'!G251</f>
        <v>3400</v>
      </c>
      <c r="G33" s="25">
        <f>'Ｈ３０(月別・個人)'!H251</f>
        <v>195</v>
      </c>
      <c r="H33" s="61">
        <f>'Ｈ３０(月別・個人)'!I251</f>
        <v>2</v>
      </c>
      <c r="I33" s="61">
        <f>'Ｈ３０(月別・個人)'!J251</f>
        <v>2</v>
      </c>
      <c r="J33" s="61">
        <f>'Ｈ３０(月別・個人)'!K251</f>
        <v>3</v>
      </c>
      <c r="K33" s="61">
        <f>'Ｈ３０(月別・個人)'!L251</f>
        <v>224</v>
      </c>
      <c r="L33" s="64">
        <f t="shared" si="14"/>
        <v>231</v>
      </c>
      <c r="M33" s="26">
        <f>'Ｈ３０(月別・個人)'!N251</f>
        <v>0</v>
      </c>
      <c r="N33" s="61">
        <f>'Ｈ３０(月別・個人)'!O251</f>
        <v>2</v>
      </c>
      <c r="O33" s="61">
        <f>'Ｈ３０(月別・個人)'!P251</f>
        <v>0</v>
      </c>
      <c r="P33" s="25">
        <f>'Ｈ３０(月別・個人)'!Q251</f>
        <v>0</v>
      </c>
      <c r="Q33" s="381">
        <f t="shared" si="15"/>
        <v>2</v>
      </c>
      <c r="R33" s="29">
        <f t="shared" si="9"/>
        <v>2</v>
      </c>
      <c r="S33" s="28">
        <f t="shared" si="10"/>
        <v>4</v>
      </c>
      <c r="T33" s="28">
        <f t="shared" si="11"/>
        <v>3</v>
      </c>
      <c r="U33" s="25">
        <f t="shared" si="12"/>
        <v>224</v>
      </c>
      <c r="V33" s="23">
        <f t="shared" si="13"/>
        <v>233</v>
      </c>
    </row>
    <row r="34" spans="2:22" s="21" customFormat="1" ht="12" x14ac:dyDescent="0.15">
      <c r="B34" s="34">
        <v>2</v>
      </c>
      <c r="C34" s="35">
        <f>'Ｈ３０(月別・個人)'!B284</f>
        <v>15</v>
      </c>
      <c r="D34" s="23">
        <f>'Ｈ３０(月別・個人)'!C284</f>
        <v>28</v>
      </c>
      <c r="E34" s="24">
        <f>'Ｈ３０(月別・個人)'!E284</f>
        <v>55</v>
      </c>
      <c r="F34" s="25">
        <f>'Ｈ３０(月別・個人)'!G284</f>
        <v>5300</v>
      </c>
      <c r="G34" s="25">
        <f>'Ｈ３０(月別・個人)'!H284</f>
        <v>215</v>
      </c>
      <c r="H34" s="61">
        <f>'Ｈ３０(月別・個人)'!I284</f>
        <v>0</v>
      </c>
      <c r="I34" s="61">
        <f>'Ｈ３０(月別・個人)'!J284</f>
        <v>4</v>
      </c>
      <c r="J34" s="61">
        <f>'Ｈ３０(月別・個人)'!K284</f>
        <v>1</v>
      </c>
      <c r="K34" s="61">
        <f>'Ｈ３０(月別・個人)'!L284</f>
        <v>265</v>
      </c>
      <c r="L34" s="64">
        <f t="shared" si="14"/>
        <v>270</v>
      </c>
      <c r="M34" s="26">
        <f>'Ｈ３０(月別・個人)'!N284</f>
        <v>2</v>
      </c>
      <c r="N34" s="61">
        <f>'Ｈ３０(月別・個人)'!O284</f>
        <v>1</v>
      </c>
      <c r="O34" s="61">
        <f>'Ｈ３０(月別・個人)'!P284</f>
        <v>6</v>
      </c>
      <c r="P34" s="39">
        <f>'Ｈ３０(月別・個人)'!Q284</f>
        <v>0</v>
      </c>
      <c r="Q34" s="381">
        <f t="shared" si="15"/>
        <v>9</v>
      </c>
      <c r="R34" s="29">
        <f t="shared" si="9"/>
        <v>2</v>
      </c>
      <c r="S34" s="28">
        <f t="shared" si="10"/>
        <v>5</v>
      </c>
      <c r="T34" s="28">
        <f t="shared" si="11"/>
        <v>7</v>
      </c>
      <c r="U34" s="25">
        <f t="shared" si="12"/>
        <v>265</v>
      </c>
      <c r="V34" s="23">
        <f t="shared" si="13"/>
        <v>279</v>
      </c>
    </row>
    <row r="35" spans="2:22" s="21" customFormat="1" ht="12.75" thickBot="1" x14ac:dyDescent="0.2">
      <c r="B35" s="42">
        <v>3</v>
      </c>
      <c r="C35" s="35">
        <f>+'Ｈ３０(月別・個人)'!B325</f>
        <v>15</v>
      </c>
      <c r="D35" s="23">
        <f>+'Ｈ３０(月別・個人)'!C325</f>
        <v>33</v>
      </c>
      <c r="E35" s="24">
        <f>+'Ｈ３０(月別・個人)'!E325</f>
        <v>183</v>
      </c>
      <c r="F35" s="25">
        <f>+'Ｈ３０(月別・個人)'!G325</f>
        <v>17450</v>
      </c>
      <c r="G35" s="25">
        <f>+'Ｈ３０(月別・個人)'!H325</f>
        <v>220</v>
      </c>
      <c r="H35" s="61">
        <f>+'Ｈ３０(月別・個人)'!I325</f>
        <v>3</v>
      </c>
      <c r="I35" s="61">
        <f>+'Ｈ３０(月別・個人)'!J325</f>
        <v>14</v>
      </c>
      <c r="J35" s="61">
        <f>+'Ｈ３０(月別・個人)'!K325</f>
        <v>1</v>
      </c>
      <c r="K35" s="61">
        <f>+'Ｈ３０(月別・個人)'!L325</f>
        <v>373</v>
      </c>
      <c r="L35" s="65">
        <f t="shared" si="14"/>
        <v>391</v>
      </c>
      <c r="M35" s="26">
        <f>+'Ｈ３０(月別・個人)'!N325</f>
        <v>9</v>
      </c>
      <c r="N35" s="527">
        <f>+'Ｈ３０(月別・個人)'!O325</f>
        <v>5</v>
      </c>
      <c r="O35" s="527">
        <f>+'Ｈ３０(月別・個人)'!P325</f>
        <v>4</v>
      </c>
      <c r="P35" s="26">
        <f>+'Ｈ３０(月別・個人)'!Q325</f>
        <v>0</v>
      </c>
      <c r="Q35" s="528">
        <f t="shared" si="15"/>
        <v>18</v>
      </c>
      <c r="R35" s="29">
        <f t="shared" si="9"/>
        <v>12</v>
      </c>
      <c r="S35" s="28">
        <f t="shared" si="10"/>
        <v>19</v>
      </c>
      <c r="T35" s="28">
        <f t="shared" si="11"/>
        <v>5</v>
      </c>
      <c r="U35" s="25">
        <f t="shared" si="12"/>
        <v>373</v>
      </c>
      <c r="V35" s="23">
        <f t="shared" si="13"/>
        <v>409</v>
      </c>
    </row>
    <row r="36" spans="2:22" s="21" customFormat="1" ht="15" customHeight="1" thickBot="1" x14ac:dyDescent="0.2">
      <c r="B36" s="52" t="s">
        <v>16</v>
      </c>
      <c r="C36" s="53">
        <f t="shared" ref="C36:V36" si="16">SUM(C24:C35)</f>
        <v>165</v>
      </c>
      <c r="D36" s="53">
        <f t="shared" si="16"/>
        <v>241</v>
      </c>
      <c r="E36" s="66">
        <f t="shared" si="16"/>
        <v>1002</v>
      </c>
      <c r="F36" s="67">
        <f>SUM(F24:F35)</f>
        <v>82500</v>
      </c>
      <c r="G36" s="68">
        <f>SUM(G24:G35)</f>
        <v>938</v>
      </c>
      <c r="H36" s="66">
        <f t="shared" si="16"/>
        <v>18</v>
      </c>
      <c r="I36" s="69">
        <f t="shared" si="16"/>
        <v>67</v>
      </c>
      <c r="J36" s="69">
        <f t="shared" si="16"/>
        <v>24</v>
      </c>
      <c r="K36" s="67">
        <f t="shared" si="16"/>
        <v>1813</v>
      </c>
      <c r="L36" s="70">
        <f t="shared" si="16"/>
        <v>1922</v>
      </c>
      <c r="M36" s="71">
        <f t="shared" si="16"/>
        <v>39</v>
      </c>
      <c r="N36" s="69">
        <f t="shared" si="16"/>
        <v>62</v>
      </c>
      <c r="O36" s="69">
        <f t="shared" si="16"/>
        <v>13</v>
      </c>
      <c r="P36" s="67">
        <f t="shared" si="16"/>
        <v>0</v>
      </c>
      <c r="Q36" s="72">
        <f t="shared" si="16"/>
        <v>114</v>
      </c>
      <c r="R36" s="71">
        <f t="shared" si="16"/>
        <v>57</v>
      </c>
      <c r="S36" s="69">
        <f t="shared" si="16"/>
        <v>129</v>
      </c>
      <c r="T36" s="69">
        <f t="shared" si="16"/>
        <v>37</v>
      </c>
      <c r="U36" s="67">
        <f t="shared" si="16"/>
        <v>1813</v>
      </c>
      <c r="V36" s="73">
        <f t="shared" si="16"/>
        <v>2036</v>
      </c>
    </row>
    <row r="38" spans="2:22" ht="14.25" thickBot="1" x14ac:dyDescent="0.2">
      <c r="D38" s="74" t="s">
        <v>18</v>
      </c>
    </row>
    <row r="39" spans="2:22" s="6" customFormat="1" ht="11.25" customHeight="1" x14ac:dyDescent="0.15">
      <c r="B39" s="541" t="s">
        <v>1</v>
      </c>
      <c r="C39" s="544" t="s">
        <v>2</v>
      </c>
      <c r="D39" s="544" t="s">
        <v>3</v>
      </c>
      <c r="E39" s="547" t="s">
        <v>4</v>
      </c>
      <c r="F39" s="548"/>
      <c r="G39" s="548"/>
      <c r="H39" s="548"/>
      <c r="I39" s="548"/>
      <c r="J39" s="548"/>
      <c r="K39" s="548"/>
      <c r="L39" s="548"/>
      <c r="M39" s="549" t="s">
        <v>5</v>
      </c>
      <c r="N39" s="550"/>
      <c r="O39" s="550"/>
      <c r="P39" s="550"/>
      <c r="Q39" s="551"/>
      <c r="R39" s="2" t="s">
        <v>6</v>
      </c>
      <c r="S39" s="1"/>
      <c r="T39" s="1"/>
      <c r="U39" s="1"/>
      <c r="V39" s="529"/>
    </row>
    <row r="40" spans="2:22" s="6" customFormat="1" ht="11.25" customHeight="1" x14ac:dyDescent="0.15">
      <c r="B40" s="542"/>
      <c r="C40" s="545"/>
      <c r="D40" s="545"/>
      <c r="E40" s="533" t="s">
        <v>7</v>
      </c>
      <c r="F40" s="534"/>
      <c r="G40" s="535"/>
      <c r="H40" s="536" t="s">
        <v>8</v>
      </c>
      <c r="I40" s="537"/>
      <c r="J40" s="537"/>
      <c r="K40" s="537"/>
      <c r="L40" s="537"/>
      <c r="M40" s="538" t="s">
        <v>8</v>
      </c>
      <c r="N40" s="539"/>
      <c r="O40" s="539"/>
      <c r="P40" s="539"/>
      <c r="Q40" s="540"/>
      <c r="R40" s="530"/>
      <c r="S40" s="531"/>
      <c r="T40" s="531"/>
      <c r="U40" s="531"/>
      <c r="V40" s="532"/>
    </row>
    <row r="41" spans="2:22" s="6" customFormat="1" ht="11.25" thickBot="1" x14ac:dyDescent="0.2">
      <c r="B41" s="543"/>
      <c r="C41" s="546"/>
      <c r="D41" s="546"/>
      <c r="E41" s="7" t="s">
        <v>9</v>
      </c>
      <c r="F41" s="8" t="s">
        <v>10</v>
      </c>
      <c r="G41" s="7" t="s">
        <v>11</v>
      </c>
      <c r="H41" s="9" t="s">
        <v>12</v>
      </c>
      <c r="I41" s="10" t="s">
        <v>13</v>
      </c>
      <c r="J41" s="10" t="s">
        <v>14</v>
      </c>
      <c r="K41" s="11" t="s">
        <v>15</v>
      </c>
      <c r="L41" s="12" t="s">
        <v>16</v>
      </c>
      <c r="M41" s="13" t="s">
        <v>12</v>
      </c>
      <c r="N41" s="14" t="s">
        <v>13</v>
      </c>
      <c r="O41" s="14" t="s">
        <v>14</v>
      </c>
      <c r="P41" s="15" t="s">
        <v>15</v>
      </c>
      <c r="Q41" s="16" t="s">
        <v>16</v>
      </c>
      <c r="R41" s="17" t="s">
        <v>12</v>
      </c>
      <c r="S41" s="18" t="s">
        <v>13</v>
      </c>
      <c r="T41" s="18" t="s">
        <v>14</v>
      </c>
      <c r="U41" s="19" t="s">
        <v>15</v>
      </c>
      <c r="V41" s="20" t="s">
        <v>16</v>
      </c>
    </row>
    <row r="42" spans="2:22" s="21" customFormat="1" ht="12" x14ac:dyDescent="0.15">
      <c r="B42" s="22">
        <v>4</v>
      </c>
      <c r="C42" s="23">
        <f t="shared" ref="C42:Q42" si="17">C6+C24</f>
        <v>42</v>
      </c>
      <c r="D42" s="23">
        <f t="shared" si="17"/>
        <v>84</v>
      </c>
      <c r="E42" s="24">
        <f t="shared" si="17"/>
        <v>397</v>
      </c>
      <c r="F42" s="25">
        <f t="shared" si="17"/>
        <v>81710</v>
      </c>
      <c r="G42" s="26">
        <f t="shared" si="17"/>
        <v>8</v>
      </c>
      <c r="H42" s="27">
        <f t="shared" si="17"/>
        <v>68</v>
      </c>
      <c r="I42" s="28">
        <f t="shared" si="17"/>
        <v>12</v>
      </c>
      <c r="J42" s="28">
        <f t="shared" si="17"/>
        <v>31</v>
      </c>
      <c r="K42" s="25">
        <f t="shared" si="17"/>
        <v>294</v>
      </c>
      <c r="L42" s="24">
        <f t="shared" si="17"/>
        <v>405</v>
      </c>
      <c r="M42" s="29">
        <f t="shared" si="17"/>
        <v>250</v>
      </c>
      <c r="N42" s="28">
        <f t="shared" si="17"/>
        <v>374</v>
      </c>
      <c r="O42" s="28">
        <f t="shared" si="17"/>
        <v>1</v>
      </c>
      <c r="P42" s="25">
        <f t="shared" si="17"/>
        <v>126</v>
      </c>
      <c r="Q42" s="23">
        <f t="shared" si="17"/>
        <v>751</v>
      </c>
      <c r="R42" s="30">
        <f t="shared" ref="R42:R53" si="18">H42+M42</f>
        <v>318</v>
      </c>
      <c r="S42" s="31">
        <f t="shared" ref="S42:S53" si="19">I42+N42</f>
        <v>386</v>
      </c>
      <c r="T42" s="31">
        <f t="shared" ref="T42:T53" si="20">J42+O42</f>
        <v>32</v>
      </c>
      <c r="U42" s="32">
        <f t="shared" ref="U42:U53" si="21">K42+P42</f>
        <v>420</v>
      </c>
      <c r="V42" s="33">
        <f t="shared" ref="V42:V53" si="22">SUM(R42:U42)</f>
        <v>1156</v>
      </c>
    </row>
    <row r="43" spans="2:22" s="21" customFormat="1" ht="12" x14ac:dyDescent="0.15">
      <c r="B43" s="34">
        <v>5</v>
      </c>
      <c r="C43" s="23">
        <f t="shared" ref="C43:Q44" si="23">C7+C25</f>
        <v>36</v>
      </c>
      <c r="D43" s="23">
        <f t="shared" si="23"/>
        <v>52</v>
      </c>
      <c r="E43" s="24">
        <f t="shared" si="23"/>
        <v>270</v>
      </c>
      <c r="F43" s="25">
        <f t="shared" si="23"/>
        <v>56820</v>
      </c>
      <c r="G43" s="26">
        <f t="shared" si="23"/>
        <v>4</v>
      </c>
      <c r="H43" s="27">
        <f t="shared" si="23"/>
        <v>0</v>
      </c>
      <c r="I43" s="28">
        <f t="shared" si="23"/>
        <v>2</v>
      </c>
      <c r="J43" s="28">
        <f t="shared" si="23"/>
        <v>20</v>
      </c>
      <c r="K43" s="25">
        <f t="shared" si="23"/>
        <v>252</v>
      </c>
      <c r="L43" s="24">
        <f t="shared" si="23"/>
        <v>274</v>
      </c>
      <c r="M43" s="29">
        <f t="shared" si="23"/>
        <v>79</v>
      </c>
      <c r="N43" s="28">
        <f t="shared" si="23"/>
        <v>264</v>
      </c>
      <c r="O43" s="28">
        <f t="shared" si="23"/>
        <v>1</v>
      </c>
      <c r="P43" s="25">
        <f t="shared" si="23"/>
        <v>57</v>
      </c>
      <c r="Q43" s="23">
        <f t="shared" si="23"/>
        <v>401</v>
      </c>
      <c r="R43" s="30">
        <f t="shared" si="18"/>
        <v>79</v>
      </c>
      <c r="S43" s="31">
        <f t="shared" si="19"/>
        <v>266</v>
      </c>
      <c r="T43" s="31">
        <f t="shared" si="20"/>
        <v>21</v>
      </c>
      <c r="U43" s="32">
        <f t="shared" si="21"/>
        <v>309</v>
      </c>
      <c r="V43" s="33">
        <f t="shared" si="22"/>
        <v>675</v>
      </c>
    </row>
    <row r="44" spans="2:22" s="21" customFormat="1" ht="12" x14ac:dyDescent="0.15">
      <c r="B44" s="34">
        <v>6</v>
      </c>
      <c r="C44" s="23">
        <f t="shared" si="23"/>
        <v>31</v>
      </c>
      <c r="D44" s="23">
        <f t="shared" si="23"/>
        <v>41</v>
      </c>
      <c r="E44" s="24">
        <f t="shared" ref="E44:Q44" si="24">E8+E26</f>
        <v>119</v>
      </c>
      <c r="F44" s="25">
        <f t="shared" si="24"/>
        <v>15430</v>
      </c>
      <c r="G44" s="26">
        <f t="shared" si="24"/>
        <v>5</v>
      </c>
      <c r="H44" s="27">
        <f t="shared" si="24"/>
        <v>0</v>
      </c>
      <c r="I44" s="28">
        <f t="shared" si="24"/>
        <v>7</v>
      </c>
      <c r="J44" s="28">
        <f t="shared" si="24"/>
        <v>0</v>
      </c>
      <c r="K44" s="25">
        <f t="shared" si="24"/>
        <v>117</v>
      </c>
      <c r="L44" s="24">
        <f t="shared" si="24"/>
        <v>124</v>
      </c>
      <c r="M44" s="29">
        <f t="shared" si="24"/>
        <v>19</v>
      </c>
      <c r="N44" s="28">
        <f t="shared" si="24"/>
        <v>328</v>
      </c>
      <c r="O44" s="28">
        <f t="shared" si="24"/>
        <v>0</v>
      </c>
      <c r="P44" s="25">
        <f t="shared" si="24"/>
        <v>38</v>
      </c>
      <c r="Q44" s="23">
        <f t="shared" si="24"/>
        <v>385</v>
      </c>
      <c r="R44" s="30">
        <f t="shared" si="18"/>
        <v>19</v>
      </c>
      <c r="S44" s="31">
        <f t="shared" si="19"/>
        <v>335</v>
      </c>
      <c r="T44" s="31">
        <f t="shared" si="20"/>
        <v>0</v>
      </c>
      <c r="U44" s="32">
        <f t="shared" si="21"/>
        <v>155</v>
      </c>
      <c r="V44" s="33">
        <f t="shared" si="22"/>
        <v>509</v>
      </c>
    </row>
    <row r="45" spans="2:22" s="21" customFormat="1" ht="12" x14ac:dyDescent="0.15">
      <c r="B45" s="34">
        <v>7</v>
      </c>
      <c r="C45" s="23">
        <f t="shared" ref="C45:D53" si="25">C9+C27</f>
        <v>36</v>
      </c>
      <c r="D45" s="23">
        <f t="shared" si="25"/>
        <v>46</v>
      </c>
      <c r="E45" s="24">
        <f t="shared" ref="E45:Q45" si="26">E9+E27</f>
        <v>149</v>
      </c>
      <c r="F45" s="25">
        <f t="shared" si="26"/>
        <v>19170</v>
      </c>
      <c r="G45" s="26">
        <f t="shared" si="26"/>
        <v>10</v>
      </c>
      <c r="H45" s="27">
        <f t="shared" si="26"/>
        <v>5</v>
      </c>
      <c r="I45" s="28">
        <f t="shared" si="26"/>
        <v>29</v>
      </c>
      <c r="J45" s="28">
        <f t="shared" si="26"/>
        <v>2</v>
      </c>
      <c r="K45" s="25">
        <f t="shared" si="26"/>
        <v>123</v>
      </c>
      <c r="L45" s="24">
        <f t="shared" si="26"/>
        <v>159</v>
      </c>
      <c r="M45" s="29">
        <f t="shared" si="26"/>
        <v>143</v>
      </c>
      <c r="N45" s="28">
        <f t="shared" si="26"/>
        <v>185</v>
      </c>
      <c r="O45" s="28">
        <f t="shared" si="26"/>
        <v>0</v>
      </c>
      <c r="P45" s="25">
        <f t="shared" si="26"/>
        <v>460</v>
      </c>
      <c r="Q45" s="23">
        <f t="shared" si="26"/>
        <v>788</v>
      </c>
      <c r="R45" s="29">
        <f t="shared" si="18"/>
        <v>148</v>
      </c>
      <c r="S45" s="31">
        <f t="shared" si="19"/>
        <v>214</v>
      </c>
      <c r="T45" s="31">
        <f t="shared" si="20"/>
        <v>2</v>
      </c>
      <c r="U45" s="32">
        <f t="shared" si="21"/>
        <v>583</v>
      </c>
      <c r="V45" s="33">
        <f t="shared" si="22"/>
        <v>947</v>
      </c>
    </row>
    <row r="46" spans="2:22" s="21" customFormat="1" ht="12" x14ac:dyDescent="0.15">
      <c r="B46" s="34">
        <v>8</v>
      </c>
      <c r="C46" s="23">
        <f t="shared" si="25"/>
        <v>41</v>
      </c>
      <c r="D46" s="23">
        <f t="shared" si="25"/>
        <v>50</v>
      </c>
      <c r="E46" s="24">
        <f t="shared" ref="E46:Q46" si="27">E10+E28</f>
        <v>160</v>
      </c>
      <c r="F46" s="25">
        <f t="shared" si="27"/>
        <v>21750</v>
      </c>
      <c r="G46" s="26">
        <f t="shared" si="27"/>
        <v>37</v>
      </c>
      <c r="H46" s="27">
        <f t="shared" si="27"/>
        <v>17</v>
      </c>
      <c r="I46" s="28">
        <f t="shared" si="27"/>
        <v>11</v>
      </c>
      <c r="J46" s="28">
        <f t="shared" si="27"/>
        <v>20</v>
      </c>
      <c r="K46" s="25">
        <f t="shared" si="27"/>
        <v>148</v>
      </c>
      <c r="L46" s="24">
        <f t="shared" si="27"/>
        <v>196</v>
      </c>
      <c r="M46" s="29">
        <f t="shared" si="27"/>
        <v>112</v>
      </c>
      <c r="N46" s="28">
        <f t="shared" si="27"/>
        <v>188</v>
      </c>
      <c r="O46" s="28">
        <f t="shared" si="27"/>
        <v>1</v>
      </c>
      <c r="P46" s="25">
        <f t="shared" si="27"/>
        <v>61</v>
      </c>
      <c r="Q46" s="23">
        <f t="shared" si="27"/>
        <v>362</v>
      </c>
      <c r="R46" s="29">
        <f t="shared" si="18"/>
        <v>129</v>
      </c>
      <c r="S46" s="31">
        <f t="shared" si="19"/>
        <v>199</v>
      </c>
      <c r="T46" s="31">
        <f t="shared" si="20"/>
        <v>21</v>
      </c>
      <c r="U46" s="32">
        <f t="shared" si="21"/>
        <v>209</v>
      </c>
      <c r="V46" s="33">
        <f t="shared" si="22"/>
        <v>558</v>
      </c>
    </row>
    <row r="47" spans="2:22" s="21" customFormat="1" ht="12" x14ac:dyDescent="0.15">
      <c r="B47" s="34">
        <v>9</v>
      </c>
      <c r="C47" s="23">
        <f t="shared" si="25"/>
        <v>25</v>
      </c>
      <c r="D47" s="23">
        <f t="shared" si="25"/>
        <v>33</v>
      </c>
      <c r="E47" s="24">
        <f t="shared" ref="E47:Q47" si="28">E11+E29</f>
        <v>153</v>
      </c>
      <c r="F47" s="25">
        <f t="shared" si="28"/>
        <v>24940</v>
      </c>
      <c r="G47" s="26">
        <f t="shared" si="28"/>
        <v>2</v>
      </c>
      <c r="H47" s="27">
        <f t="shared" si="28"/>
        <v>1</v>
      </c>
      <c r="I47" s="28">
        <f t="shared" si="28"/>
        <v>45</v>
      </c>
      <c r="J47" s="28">
        <f t="shared" si="28"/>
        <v>19</v>
      </c>
      <c r="K47" s="25">
        <f t="shared" si="28"/>
        <v>90</v>
      </c>
      <c r="L47" s="24">
        <f t="shared" si="28"/>
        <v>155</v>
      </c>
      <c r="M47" s="29">
        <f t="shared" si="28"/>
        <v>90</v>
      </c>
      <c r="N47" s="28">
        <f t="shared" si="28"/>
        <v>84</v>
      </c>
      <c r="O47" s="28">
        <f t="shared" si="28"/>
        <v>0</v>
      </c>
      <c r="P47" s="25">
        <f t="shared" si="28"/>
        <v>307</v>
      </c>
      <c r="Q47" s="23">
        <f t="shared" si="28"/>
        <v>481</v>
      </c>
      <c r="R47" s="29">
        <f t="shared" si="18"/>
        <v>91</v>
      </c>
      <c r="S47" s="28">
        <f t="shared" si="19"/>
        <v>129</v>
      </c>
      <c r="T47" s="31">
        <f t="shared" si="20"/>
        <v>19</v>
      </c>
      <c r="U47" s="32">
        <f t="shared" si="21"/>
        <v>397</v>
      </c>
      <c r="V47" s="33">
        <f t="shared" si="22"/>
        <v>636</v>
      </c>
    </row>
    <row r="48" spans="2:22" s="21" customFormat="1" ht="12" x14ac:dyDescent="0.15">
      <c r="B48" s="34">
        <v>10</v>
      </c>
      <c r="C48" s="23">
        <f t="shared" si="25"/>
        <v>39</v>
      </c>
      <c r="D48" s="23">
        <f t="shared" si="25"/>
        <v>50</v>
      </c>
      <c r="E48" s="24">
        <f t="shared" ref="E48:Q48" si="29">E12+E30</f>
        <v>434</v>
      </c>
      <c r="F48" s="25">
        <f t="shared" si="29"/>
        <v>41660</v>
      </c>
      <c r="G48" s="26">
        <f t="shared" si="29"/>
        <v>24</v>
      </c>
      <c r="H48" s="27">
        <f t="shared" si="29"/>
        <v>90</v>
      </c>
      <c r="I48" s="28">
        <f t="shared" si="29"/>
        <v>171</v>
      </c>
      <c r="J48" s="28">
        <f t="shared" si="29"/>
        <v>3</v>
      </c>
      <c r="K48" s="25">
        <f t="shared" si="29"/>
        <v>194</v>
      </c>
      <c r="L48" s="24">
        <f t="shared" si="29"/>
        <v>458</v>
      </c>
      <c r="M48" s="29">
        <f t="shared" si="29"/>
        <v>141</v>
      </c>
      <c r="N48" s="28">
        <f t="shared" si="29"/>
        <v>177</v>
      </c>
      <c r="O48" s="28">
        <f t="shared" si="29"/>
        <v>0</v>
      </c>
      <c r="P48" s="25">
        <f t="shared" si="29"/>
        <v>5047</v>
      </c>
      <c r="Q48" s="23">
        <f t="shared" si="29"/>
        <v>5365</v>
      </c>
      <c r="R48" s="29">
        <f t="shared" si="18"/>
        <v>231</v>
      </c>
      <c r="S48" s="31">
        <f t="shared" si="19"/>
        <v>348</v>
      </c>
      <c r="T48" s="31">
        <f t="shared" si="20"/>
        <v>3</v>
      </c>
      <c r="U48" s="32">
        <f t="shared" si="21"/>
        <v>5241</v>
      </c>
      <c r="V48" s="33">
        <f t="shared" si="22"/>
        <v>5823</v>
      </c>
    </row>
    <row r="49" spans="2:22" s="21" customFormat="1" ht="12" x14ac:dyDescent="0.15">
      <c r="B49" s="34">
        <v>11</v>
      </c>
      <c r="C49" s="23">
        <f t="shared" si="25"/>
        <v>41</v>
      </c>
      <c r="D49" s="23">
        <f t="shared" si="25"/>
        <v>84</v>
      </c>
      <c r="E49" s="24">
        <f t="shared" ref="E49:Q49" si="30">E13+E31</f>
        <v>605</v>
      </c>
      <c r="F49" s="25">
        <f t="shared" si="30"/>
        <v>93430</v>
      </c>
      <c r="G49" s="26">
        <f t="shared" si="30"/>
        <v>31</v>
      </c>
      <c r="H49" s="27">
        <f t="shared" si="30"/>
        <v>145</v>
      </c>
      <c r="I49" s="28">
        <f t="shared" si="30"/>
        <v>106</v>
      </c>
      <c r="J49" s="28">
        <f t="shared" si="30"/>
        <v>3</v>
      </c>
      <c r="K49" s="25">
        <f t="shared" si="30"/>
        <v>377</v>
      </c>
      <c r="L49" s="24">
        <f t="shared" si="30"/>
        <v>631</v>
      </c>
      <c r="M49" s="29">
        <f t="shared" si="30"/>
        <v>171</v>
      </c>
      <c r="N49" s="28">
        <f t="shared" si="30"/>
        <v>197</v>
      </c>
      <c r="O49" s="28">
        <f t="shared" si="30"/>
        <v>0</v>
      </c>
      <c r="P49" s="25">
        <f t="shared" si="30"/>
        <v>81</v>
      </c>
      <c r="Q49" s="23">
        <f t="shared" si="30"/>
        <v>449</v>
      </c>
      <c r="R49" s="29">
        <f t="shared" si="18"/>
        <v>316</v>
      </c>
      <c r="S49" s="28">
        <f t="shared" si="19"/>
        <v>303</v>
      </c>
      <c r="T49" s="28">
        <f t="shared" si="20"/>
        <v>3</v>
      </c>
      <c r="U49" s="32">
        <f t="shared" si="21"/>
        <v>458</v>
      </c>
      <c r="V49" s="33">
        <f t="shared" si="22"/>
        <v>1080</v>
      </c>
    </row>
    <row r="50" spans="2:22" s="21" customFormat="1" ht="12" x14ac:dyDescent="0.15">
      <c r="B50" s="34">
        <v>12</v>
      </c>
      <c r="C50" s="23">
        <f t="shared" si="25"/>
        <v>42</v>
      </c>
      <c r="D50" s="23">
        <f t="shared" si="25"/>
        <v>82</v>
      </c>
      <c r="E50" s="24">
        <f t="shared" ref="E50:Q50" si="31">E14+E32</f>
        <v>733</v>
      </c>
      <c r="F50" s="25">
        <f t="shared" si="31"/>
        <v>136160</v>
      </c>
      <c r="G50" s="26">
        <f t="shared" si="31"/>
        <v>187</v>
      </c>
      <c r="H50" s="27">
        <f t="shared" si="31"/>
        <v>133</v>
      </c>
      <c r="I50" s="28">
        <f t="shared" si="31"/>
        <v>278</v>
      </c>
      <c r="J50" s="28">
        <f t="shared" si="31"/>
        <v>10</v>
      </c>
      <c r="K50" s="25">
        <f t="shared" si="31"/>
        <v>496</v>
      </c>
      <c r="L50" s="24">
        <f t="shared" si="31"/>
        <v>917</v>
      </c>
      <c r="M50" s="29">
        <f t="shared" si="31"/>
        <v>0</v>
      </c>
      <c r="N50" s="28">
        <f t="shared" si="31"/>
        <v>200</v>
      </c>
      <c r="O50" s="28">
        <f t="shared" si="31"/>
        <v>0</v>
      </c>
      <c r="P50" s="25">
        <f t="shared" si="31"/>
        <v>46</v>
      </c>
      <c r="Q50" s="23">
        <f t="shared" si="31"/>
        <v>246</v>
      </c>
      <c r="R50" s="29">
        <f t="shared" si="18"/>
        <v>133</v>
      </c>
      <c r="S50" s="28">
        <f t="shared" si="19"/>
        <v>478</v>
      </c>
      <c r="T50" s="31">
        <f t="shared" si="20"/>
        <v>10</v>
      </c>
      <c r="U50" s="32">
        <f t="shared" si="21"/>
        <v>542</v>
      </c>
      <c r="V50" s="33">
        <f t="shared" si="22"/>
        <v>1163</v>
      </c>
    </row>
    <row r="51" spans="2:22" s="21" customFormat="1" ht="12" x14ac:dyDescent="0.15">
      <c r="B51" s="34">
        <v>1</v>
      </c>
      <c r="C51" s="23">
        <f t="shared" si="25"/>
        <v>34</v>
      </c>
      <c r="D51" s="23">
        <f t="shared" si="25"/>
        <v>75</v>
      </c>
      <c r="E51" s="24">
        <f t="shared" ref="E51:Q51" si="32">E15+E33</f>
        <v>528</v>
      </c>
      <c r="F51" s="25">
        <f t="shared" si="32"/>
        <v>119830</v>
      </c>
      <c r="G51" s="26">
        <f t="shared" si="32"/>
        <v>195</v>
      </c>
      <c r="H51" s="27">
        <f t="shared" si="32"/>
        <v>145</v>
      </c>
      <c r="I51" s="28">
        <f t="shared" si="32"/>
        <v>120</v>
      </c>
      <c r="J51" s="28">
        <f t="shared" si="32"/>
        <v>3</v>
      </c>
      <c r="K51" s="25">
        <f t="shared" si="32"/>
        <v>455</v>
      </c>
      <c r="L51" s="24">
        <f t="shared" si="32"/>
        <v>723</v>
      </c>
      <c r="M51" s="29">
        <f t="shared" si="32"/>
        <v>0</v>
      </c>
      <c r="N51" s="28">
        <f t="shared" si="32"/>
        <v>175</v>
      </c>
      <c r="O51" s="28">
        <f t="shared" si="32"/>
        <v>0</v>
      </c>
      <c r="P51" s="25">
        <f t="shared" si="32"/>
        <v>34</v>
      </c>
      <c r="Q51" s="23">
        <f t="shared" si="32"/>
        <v>209</v>
      </c>
      <c r="R51" s="30">
        <f t="shared" si="18"/>
        <v>145</v>
      </c>
      <c r="S51" s="31">
        <f t="shared" si="19"/>
        <v>295</v>
      </c>
      <c r="T51" s="31">
        <f t="shared" si="20"/>
        <v>3</v>
      </c>
      <c r="U51" s="32">
        <f t="shared" si="21"/>
        <v>489</v>
      </c>
      <c r="V51" s="33">
        <f t="shared" si="22"/>
        <v>932</v>
      </c>
    </row>
    <row r="52" spans="2:22" s="21" customFormat="1" ht="12" x14ac:dyDescent="0.15">
      <c r="B52" s="34">
        <v>2</v>
      </c>
      <c r="C52" s="23">
        <f t="shared" si="25"/>
        <v>43</v>
      </c>
      <c r="D52" s="23">
        <f t="shared" si="25"/>
        <v>97</v>
      </c>
      <c r="E52" s="24">
        <f t="shared" ref="E52:Q52" si="33">E16+E34</f>
        <v>397</v>
      </c>
      <c r="F52" s="25">
        <f t="shared" si="33"/>
        <v>113040</v>
      </c>
      <c r="G52" s="26">
        <f t="shared" si="33"/>
        <v>215</v>
      </c>
      <c r="H52" s="27">
        <f t="shared" si="33"/>
        <v>101</v>
      </c>
      <c r="I52" s="28">
        <f t="shared" si="33"/>
        <v>72</v>
      </c>
      <c r="J52" s="28">
        <f t="shared" si="33"/>
        <v>1</v>
      </c>
      <c r="K52" s="25">
        <f t="shared" si="33"/>
        <v>494</v>
      </c>
      <c r="L52" s="24">
        <f t="shared" si="33"/>
        <v>668</v>
      </c>
      <c r="M52" s="29">
        <f t="shared" si="33"/>
        <v>166</v>
      </c>
      <c r="N52" s="28">
        <f t="shared" si="33"/>
        <v>152</v>
      </c>
      <c r="O52" s="28">
        <f t="shared" si="33"/>
        <v>6</v>
      </c>
      <c r="P52" s="25">
        <f t="shared" si="33"/>
        <v>121</v>
      </c>
      <c r="Q52" s="23">
        <f t="shared" si="33"/>
        <v>445</v>
      </c>
      <c r="R52" s="30">
        <f t="shared" si="18"/>
        <v>267</v>
      </c>
      <c r="S52" s="31">
        <f t="shared" si="19"/>
        <v>224</v>
      </c>
      <c r="T52" s="31">
        <f t="shared" si="20"/>
        <v>7</v>
      </c>
      <c r="U52" s="32">
        <f t="shared" si="21"/>
        <v>615</v>
      </c>
      <c r="V52" s="33">
        <f t="shared" si="22"/>
        <v>1113</v>
      </c>
    </row>
    <row r="53" spans="2:22" s="21" customFormat="1" ht="12.75" thickBot="1" x14ac:dyDescent="0.2">
      <c r="B53" s="42">
        <v>3</v>
      </c>
      <c r="C53" s="23">
        <f t="shared" si="25"/>
        <v>45</v>
      </c>
      <c r="D53" s="23">
        <f t="shared" si="25"/>
        <v>117</v>
      </c>
      <c r="E53" s="24">
        <f t="shared" ref="E53:Q53" si="34">E17+E35</f>
        <v>950</v>
      </c>
      <c r="F53" s="25">
        <f t="shared" si="34"/>
        <v>164470</v>
      </c>
      <c r="G53" s="26">
        <f t="shared" si="34"/>
        <v>220</v>
      </c>
      <c r="H53" s="27">
        <f t="shared" si="34"/>
        <v>272</v>
      </c>
      <c r="I53" s="28">
        <f t="shared" si="34"/>
        <v>148</v>
      </c>
      <c r="J53" s="28">
        <f t="shared" si="34"/>
        <v>60</v>
      </c>
      <c r="K53" s="25">
        <f t="shared" si="34"/>
        <v>678</v>
      </c>
      <c r="L53" s="24">
        <f t="shared" si="34"/>
        <v>1158</v>
      </c>
      <c r="M53" s="29">
        <f t="shared" si="34"/>
        <v>283</v>
      </c>
      <c r="N53" s="28">
        <f t="shared" si="34"/>
        <v>182</v>
      </c>
      <c r="O53" s="28">
        <f t="shared" si="34"/>
        <v>4</v>
      </c>
      <c r="P53" s="25">
        <f t="shared" si="34"/>
        <v>151</v>
      </c>
      <c r="Q53" s="23">
        <f t="shared" si="34"/>
        <v>620</v>
      </c>
      <c r="R53" s="75">
        <f t="shared" si="18"/>
        <v>555</v>
      </c>
      <c r="S53" s="76">
        <f t="shared" si="19"/>
        <v>330</v>
      </c>
      <c r="T53" s="76">
        <f t="shared" si="20"/>
        <v>64</v>
      </c>
      <c r="U53" s="77">
        <f t="shared" si="21"/>
        <v>829</v>
      </c>
      <c r="V53" s="78">
        <f t="shared" si="22"/>
        <v>1778</v>
      </c>
    </row>
    <row r="54" spans="2:22" s="21" customFormat="1" ht="15" customHeight="1" thickBot="1" x14ac:dyDescent="0.2">
      <c r="B54" s="52" t="s">
        <v>16</v>
      </c>
      <c r="C54" s="53">
        <f t="shared" ref="C54:V54" si="35">SUM(C42:C53)</f>
        <v>455</v>
      </c>
      <c r="D54" s="53">
        <f t="shared" si="35"/>
        <v>811</v>
      </c>
      <c r="E54" s="66">
        <f t="shared" si="35"/>
        <v>4895</v>
      </c>
      <c r="F54" s="67">
        <f>SUM(F42:F53)</f>
        <v>888410</v>
      </c>
      <c r="G54" s="68">
        <f t="shared" si="35"/>
        <v>938</v>
      </c>
      <c r="H54" s="66">
        <f t="shared" si="35"/>
        <v>977</v>
      </c>
      <c r="I54" s="69">
        <f t="shared" si="35"/>
        <v>1001</v>
      </c>
      <c r="J54" s="69">
        <f t="shared" si="35"/>
        <v>172</v>
      </c>
      <c r="K54" s="67">
        <f t="shared" si="35"/>
        <v>3718</v>
      </c>
      <c r="L54" s="70">
        <f t="shared" si="35"/>
        <v>5868</v>
      </c>
      <c r="M54" s="71">
        <f t="shared" si="35"/>
        <v>1454</v>
      </c>
      <c r="N54" s="69">
        <f t="shared" si="35"/>
        <v>2506</v>
      </c>
      <c r="O54" s="69">
        <f t="shared" si="35"/>
        <v>13</v>
      </c>
      <c r="P54" s="67">
        <f t="shared" si="35"/>
        <v>6529</v>
      </c>
      <c r="Q54" s="72">
        <f t="shared" si="35"/>
        <v>10502</v>
      </c>
      <c r="R54" s="71">
        <f t="shared" si="35"/>
        <v>2431</v>
      </c>
      <c r="S54" s="69">
        <f t="shared" si="35"/>
        <v>3507</v>
      </c>
      <c r="T54" s="69">
        <f t="shared" si="35"/>
        <v>185</v>
      </c>
      <c r="U54" s="67">
        <f t="shared" si="35"/>
        <v>10247</v>
      </c>
      <c r="V54" s="73">
        <f t="shared" si="35"/>
        <v>16370</v>
      </c>
    </row>
    <row r="55" spans="2:22" x14ac:dyDescent="0.15">
      <c r="E55" s="360">
        <f>+'Ｈ３０(月別・個人)'!E330+'Ｈ30(月別・専有)'!D602</f>
        <v>761</v>
      </c>
      <c r="G55" s="79"/>
    </row>
    <row r="56" spans="2:22" x14ac:dyDescent="0.15">
      <c r="E56" s="361"/>
    </row>
  </sheetData>
  <mergeCells count="27">
    <mergeCell ref="B3:B5"/>
    <mergeCell ref="C3:C5"/>
    <mergeCell ref="D3:D5"/>
    <mergeCell ref="E3:L3"/>
    <mergeCell ref="H4:L4"/>
    <mergeCell ref="E4:G4"/>
    <mergeCell ref="R3:V4"/>
    <mergeCell ref="M3:Q3"/>
    <mergeCell ref="M4:Q4"/>
    <mergeCell ref="R21:V22"/>
    <mergeCell ref="E22:G22"/>
    <mergeCell ref="H22:L22"/>
    <mergeCell ref="M22:Q22"/>
    <mergeCell ref="R39:V40"/>
    <mergeCell ref="E40:G40"/>
    <mergeCell ref="H40:L40"/>
    <mergeCell ref="M40:Q40"/>
    <mergeCell ref="B21:B23"/>
    <mergeCell ref="C21:C23"/>
    <mergeCell ref="D21:D23"/>
    <mergeCell ref="B39:B41"/>
    <mergeCell ref="C39:C41"/>
    <mergeCell ref="D39:D41"/>
    <mergeCell ref="E39:L39"/>
    <mergeCell ref="M39:Q39"/>
    <mergeCell ref="E21:L21"/>
    <mergeCell ref="M21:Q21"/>
  </mergeCells>
  <phoneticPr fontId="3"/>
  <dataValidations count="1">
    <dataValidation imeMode="off" allowBlank="1" showInputMessage="1" showErrorMessage="1" sqref="H4:H5 H25:K25 B39:B41 M40:M41 I41:L41 N41:V41 H40:H41 B21:B23 M22:M23 I23:L23 N23:V23 H22:H23 B1 B3:B5 M4:M5 I5:L5 N5:V5"/>
  </dataValidations>
  <pageMargins left="0.59055118110236227" right="0.59055118110236227" top="0.59055118110236227" bottom="0.39370078740157483" header="0.51181102362204722" footer="0.51181102362204722"/>
  <pageSetup paperSize="9" scale="86" orientation="landscape" r:id="rId1"/>
  <headerFooter alignWithMargins="0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A330"/>
  <sheetViews>
    <sheetView tabSelected="1" topLeftCell="A301" zoomScale="140" zoomScaleNormal="140" zoomScaleSheetLayoutView="100" workbookViewId="0">
      <selection activeCell="C289" sqref="C289:C321"/>
    </sheetView>
  </sheetViews>
  <sheetFormatPr defaultRowHeight="12" x14ac:dyDescent="0.15"/>
  <cols>
    <col min="1" max="1" width="2" style="86" customWidth="1"/>
    <col min="2" max="2" width="9.125" style="248" customWidth="1"/>
    <col min="3" max="3" width="15" style="240" customWidth="1"/>
    <col min="4" max="4" width="16.625" style="241" customWidth="1"/>
    <col min="5" max="5" width="6.5" style="347" customWidth="1"/>
    <col min="6" max="6" width="5" style="347" customWidth="1"/>
    <col min="7" max="7" width="7" style="348" customWidth="1"/>
    <col min="8" max="8" width="6.25" style="348" customWidth="1"/>
    <col min="9" max="12" width="6" style="347" customWidth="1"/>
    <col min="13" max="13" width="6.625" style="347" customWidth="1"/>
    <col min="14" max="17" width="6.125" style="347" customWidth="1"/>
    <col min="18" max="18" width="6.625" style="347" customWidth="1"/>
    <col min="19" max="22" width="6" style="86" customWidth="1"/>
    <col min="23" max="23" width="6.875" style="86" customWidth="1"/>
    <col min="24" max="28" width="5.375" style="86" customWidth="1"/>
    <col min="29" max="16384" width="9" style="86"/>
  </cols>
  <sheetData>
    <row r="1" spans="2:23" s="80" customFormat="1" ht="37.5" customHeight="1" x14ac:dyDescent="0.15">
      <c r="B1" s="3" t="s">
        <v>82</v>
      </c>
      <c r="C1" s="253"/>
      <c r="D1" s="254"/>
      <c r="E1" s="255"/>
      <c r="F1" s="255"/>
      <c r="G1" s="256"/>
      <c r="H1" s="256"/>
      <c r="I1" s="257"/>
      <c r="J1" s="257"/>
      <c r="K1" s="257"/>
      <c r="L1" s="257"/>
      <c r="M1" s="258"/>
      <c r="N1" s="257"/>
      <c r="O1" s="257"/>
      <c r="P1" s="257"/>
      <c r="Q1" s="257"/>
      <c r="R1" s="258"/>
    </row>
    <row r="2" spans="2:23" s="80" customFormat="1" ht="23.25" customHeight="1" thickBot="1" x14ac:dyDescent="0.2">
      <c r="B2" s="259" t="s">
        <v>67</v>
      </c>
      <c r="C2" s="253"/>
      <c r="D2" s="254"/>
      <c r="E2" s="255"/>
      <c r="F2" s="255"/>
      <c r="G2" s="256"/>
      <c r="H2" s="256"/>
      <c r="I2" s="257"/>
      <c r="J2" s="257"/>
      <c r="K2" s="257"/>
      <c r="L2" s="257"/>
      <c r="M2" s="258"/>
      <c r="N2" s="257"/>
      <c r="O2" s="257"/>
      <c r="P2" s="257"/>
      <c r="Q2" s="257"/>
      <c r="R2" s="258"/>
    </row>
    <row r="3" spans="2:23" ht="13.5" customHeight="1" x14ac:dyDescent="0.15">
      <c r="B3" s="583" t="s">
        <v>19</v>
      </c>
      <c r="C3" s="586" t="s">
        <v>20</v>
      </c>
      <c r="D3" s="589" t="s">
        <v>21</v>
      </c>
      <c r="E3" s="577" t="s">
        <v>4</v>
      </c>
      <c r="F3" s="578"/>
      <c r="G3" s="578"/>
      <c r="H3" s="578"/>
      <c r="I3" s="578"/>
      <c r="J3" s="578"/>
      <c r="K3" s="578"/>
      <c r="L3" s="578"/>
      <c r="M3" s="578"/>
      <c r="N3" s="574" t="s">
        <v>5</v>
      </c>
      <c r="O3" s="575"/>
      <c r="P3" s="575"/>
      <c r="Q3" s="575"/>
      <c r="R3" s="576"/>
      <c r="S3" s="552" t="s">
        <v>24</v>
      </c>
      <c r="T3" s="553"/>
      <c r="U3" s="553"/>
      <c r="V3" s="553"/>
      <c r="W3" s="554"/>
    </row>
    <row r="4" spans="2:23" ht="13.5" customHeight="1" x14ac:dyDescent="0.15">
      <c r="B4" s="584"/>
      <c r="C4" s="587"/>
      <c r="D4" s="590"/>
      <c r="E4" s="579" t="s">
        <v>7</v>
      </c>
      <c r="F4" s="580"/>
      <c r="G4" s="580"/>
      <c r="H4" s="581"/>
      <c r="I4" s="571" t="s">
        <v>8</v>
      </c>
      <c r="J4" s="572"/>
      <c r="K4" s="572"/>
      <c r="L4" s="572"/>
      <c r="M4" s="573"/>
      <c r="N4" s="569" t="s">
        <v>8</v>
      </c>
      <c r="O4" s="569"/>
      <c r="P4" s="569"/>
      <c r="Q4" s="569"/>
      <c r="R4" s="570"/>
      <c r="S4" s="555"/>
      <c r="T4" s="556"/>
      <c r="U4" s="556"/>
      <c r="V4" s="556"/>
      <c r="W4" s="557"/>
    </row>
    <row r="5" spans="2:23" ht="12.75" thickBot="1" x14ac:dyDescent="0.2">
      <c r="B5" s="585"/>
      <c r="C5" s="588"/>
      <c r="D5" s="591"/>
      <c r="E5" s="7" t="s">
        <v>9</v>
      </c>
      <c r="F5" s="260" t="s">
        <v>29</v>
      </c>
      <c r="G5" s="8" t="s">
        <v>10</v>
      </c>
      <c r="H5" s="7" t="s">
        <v>11</v>
      </c>
      <c r="I5" s="9" t="s">
        <v>12</v>
      </c>
      <c r="J5" s="10" t="s">
        <v>13</v>
      </c>
      <c r="K5" s="10" t="s">
        <v>14</v>
      </c>
      <c r="L5" s="11" t="s">
        <v>15</v>
      </c>
      <c r="M5" s="261" t="s">
        <v>16</v>
      </c>
      <c r="N5" s="13" t="s">
        <v>12</v>
      </c>
      <c r="O5" s="14" t="s">
        <v>13</v>
      </c>
      <c r="P5" s="14" t="s">
        <v>14</v>
      </c>
      <c r="Q5" s="15" t="s">
        <v>15</v>
      </c>
      <c r="R5" s="262" t="s">
        <v>16</v>
      </c>
      <c r="S5" s="263" t="s">
        <v>12</v>
      </c>
      <c r="T5" s="264" t="s">
        <v>13</v>
      </c>
      <c r="U5" s="265" t="s">
        <v>14</v>
      </c>
      <c r="V5" s="266" t="s">
        <v>15</v>
      </c>
      <c r="W5" s="267" t="s">
        <v>16</v>
      </c>
    </row>
    <row r="6" spans="2:23" x14ac:dyDescent="0.15">
      <c r="B6" s="107">
        <v>43193</v>
      </c>
      <c r="C6" s="179">
        <v>1</v>
      </c>
      <c r="D6" s="268" t="s">
        <v>87</v>
      </c>
      <c r="E6" s="269">
        <v>5</v>
      </c>
      <c r="F6" s="270">
        <v>100</v>
      </c>
      <c r="G6" s="271">
        <f t="shared" ref="G6:G27" si="0">SUM(E6*F6)</f>
        <v>500</v>
      </c>
      <c r="H6" s="272">
        <v>2</v>
      </c>
      <c r="I6" s="273"/>
      <c r="J6" s="274"/>
      <c r="K6" s="274"/>
      <c r="L6" s="275">
        <v>7</v>
      </c>
      <c r="M6" s="276">
        <f t="shared" ref="M6:M22" si="1">SUM(I6:L6)</f>
        <v>7</v>
      </c>
      <c r="N6" s="277">
        <v>1</v>
      </c>
      <c r="O6" s="278">
        <v>2</v>
      </c>
      <c r="P6" s="278"/>
      <c r="Q6" s="279"/>
      <c r="R6" s="280">
        <f t="shared" ref="R6:R21" si="2">SUM(N6:Q6)</f>
        <v>3</v>
      </c>
      <c r="S6" s="281">
        <f t="shared" ref="S6:V28" si="3">I6+N6</f>
        <v>1</v>
      </c>
      <c r="T6" s="282">
        <f t="shared" si="3"/>
        <v>2</v>
      </c>
      <c r="U6" s="283">
        <f t="shared" si="3"/>
        <v>0</v>
      </c>
      <c r="V6" s="284">
        <f t="shared" si="3"/>
        <v>7</v>
      </c>
      <c r="W6" s="285">
        <f t="shared" ref="W6:W21" si="4">SUM(S6:V6)</f>
        <v>10</v>
      </c>
    </row>
    <row r="7" spans="2:23" x14ac:dyDescent="0.15">
      <c r="B7" s="107"/>
      <c r="C7" s="179">
        <v>1</v>
      </c>
      <c r="D7" s="286" t="s">
        <v>87</v>
      </c>
      <c r="E7" s="287">
        <v>1</v>
      </c>
      <c r="F7" s="288">
        <v>50</v>
      </c>
      <c r="G7" s="271">
        <f t="shared" si="0"/>
        <v>50</v>
      </c>
      <c r="H7" s="289"/>
      <c r="I7" s="290"/>
      <c r="J7" s="291">
        <v>1</v>
      </c>
      <c r="K7" s="291"/>
      <c r="L7" s="292"/>
      <c r="M7" s="293">
        <f t="shared" si="1"/>
        <v>1</v>
      </c>
      <c r="N7" s="294"/>
      <c r="O7" s="295"/>
      <c r="P7" s="295"/>
      <c r="Q7" s="296"/>
      <c r="R7" s="297">
        <f t="shared" si="2"/>
        <v>0</v>
      </c>
      <c r="S7" s="281">
        <f t="shared" si="3"/>
        <v>0</v>
      </c>
      <c r="T7" s="126">
        <f t="shared" si="3"/>
        <v>1</v>
      </c>
      <c r="U7" s="127">
        <f t="shared" si="3"/>
        <v>0</v>
      </c>
      <c r="V7" s="128">
        <f t="shared" si="3"/>
        <v>0</v>
      </c>
      <c r="W7" s="298">
        <f t="shared" si="4"/>
        <v>1</v>
      </c>
    </row>
    <row r="8" spans="2:23" x14ac:dyDescent="0.15">
      <c r="B8" s="107">
        <v>43195</v>
      </c>
      <c r="C8" s="179">
        <v>1</v>
      </c>
      <c r="D8" s="286" t="s">
        <v>89</v>
      </c>
      <c r="E8" s="287">
        <v>12</v>
      </c>
      <c r="F8" s="288">
        <v>100</v>
      </c>
      <c r="G8" s="271">
        <f>SUM(E8*F8)</f>
        <v>1200</v>
      </c>
      <c r="H8" s="289">
        <v>2</v>
      </c>
      <c r="I8" s="290"/>
      <c r="J8" s="291"/>
      <c r="K8" s="291"/>
      <c r="L8" s="292">
        <v>14</v>
      </c>
      <c r="M8" s="293">
        <f>SUM(I8:L8)</f>
        <v>14</v>
      </c>
      <c r="N8" s="294"/>
      <c r="O8" s="295"/>
      <c r="P8" s="295">
        <v>1</v>
      </c>
      <c r="Q8" s="296"/>
      <c r="R8" s="297">
        <f>SUM(N8:Q8)</f>
        <v>1</v>
      </c>
      <c r="S8" s="281">
        <f t="shared" ref="S8:V9" si="5">I8+N8</f>
        <v>0</v>
      </c>
      <c r="T8" s="126">
        <f t="shared" si="5"/>
        <v>0</v>
      </c>
      <c r="U8" s="127">
        <f t="shared" si="5"/>
        <v>1</v>
      </c>
      <c r="V8" s="128">
        <f t="shared" si="5"/>
        <v>14</v>
      </c>
      <c r="W8" s="298">
        <f>SUM(S8:V8)</f>
        <v>15</v>
      </c>
    </row>
    <row r="9" spans="2:23" x14ac:dyDescent="0.15">
      <c r="B9" s="107">
        <v>43196</v>
      </c>
      <c r="C9" s="179">
        <v>1</v>
      </c>
      <c r="D9" s="286" t="s">
        <v>91</v>
      </c>
      <c r="E9" s="287">
        <v>1</v>
      </c>
      <c r="F9" s="288">
        <v>100</v>
      </c>
      <c r="G9" s="432">
        <f>SUM(E9*F9)</f>
        <v>100</v>
      </c>
      <c r="H9" s="289">
        <v>1</v>
      </c>
      <c r="I9" s="290"/>
      <c r="J9" s="291"/>
      <c r="K9" s="291"/>
      <c r="L9" s="292">
        <v>2</v>
      </c>
      <c r="M9" s="293">
        <f>SUM(I9:L9)</f>
        <v>2</v>
      </c>
      <c r="N9" s="294"/>
      <c r="O9" s="295"/>
      <c r="P9" s="295"/>
      <c r="Q9" s="296"/>
      <c r="R9" s="297">
        <f>SUM(N9:Q9)</f>
        <v>0</v>
      </c>
      <c r="S9" s="281">
        <f t="shared" si="5"/>
        <v>0</v>
      </c>
      <c r="T9" s="126">
        <f t="shared" si="5"/>
        <v>0</v>
      </c>
      <c r="U9" s="127">
        <f t="shared" si="5"/>
        <v>0</v>
      </c>
      <c r="V9" s="128">
        <f t="shared" si="5"/>
        <v>2</v>
      </c>
      <c r="W9" s="298">
        <f>SUM(S9:V9)</f>
        <v>2</v>
      </c>
    </row>
    <row r="10" spans="2:23" x14ac:dyDescent="0.15">
      <c r="B10" s="107">
        <v>43200</v>
      </c>
      <c r="C10" s="179">
        <v>1</v>
      </c>
      <c r="D10" s="286" t="s">
        <v>85</v>
      </c>
      <c r="E10" s="287">
        <v>1</v>
      </c>
      <c r="F10" s="288">
        <v>100</v>
      </c>
      <c r="G10" s="271">
        <f t="shared" si="0"/>
        <v>100</v>
      </c>
      <c r="H10" s="289"/>
      <c r="I10" s="290"/>
      <c r="J10" s="291"/>
      <c r="K10" s="291"/>
      <c r="L10" s="292">
        <v>1</v>
      </c>
      <c r="M10" s="293">
        <f t="shared" si="1"/>
        <v>1</v>
      </c>
      <c r="N10" s="294"/>
      <c r="O10" s="295">
        <v>2</v>
      </c>
      <c r="P10" s="295"/>
      <c r="Q10" s="296"/>
      <c r="R10" s="297">
        <f t="shared" si="2"/>
        <v>2</v>
      </c>
      <c r="S10" s="299">
        <f t="shared" si="3"/>
        <v>0</v>
      </c>
      <c r="T10" s="126">
        <f t="shared" si="3"/>
        <v>2</v>
      </c>
      <c r="U10" s="127">
        <f t="shared" si="3"/>
        <v>0</v>
      </c>
      <c r="V10" s="128">
        <f t="shared" si="3"/>
        <v>1</v>
      </c>
      <c r="W10" s="298">
        <f t="shared" si="4"/>
        <v>3</v>
      </c>
    </row>
    <row r="11" spans="2:23" x14ac:dyDescent="0.15">
      <c r="B11" s="107"/>
      <c r="C11" s="179">
        <v>1</v>
      </c>
      <c r="D11" s="286" t="s">
        <v>85</v>
      </c>
      <c r="E11" s="287">
        <v>2</v>
      </c>
      <c r="F11" s="288">
        <v>50</v>
      </c>
      <c r="G11" s="271">
        <f t="shared" si="0"/>
        <v>100</v>
      </c>
      <c r="H11" s="289"/>
      <c r="I11" s="290">
        <v>1</v>
      </c>
      <c r="J11" s="291">
        <v>1</v>
      </c>
      <c r="K11" s="291"/>
      <c r="L11" s="292"/>
      <c r="M11" s="293">
        <f t="shared" si="1"/>
        <v>2</v>
      </c>
      <c r="N11" s="294"/>
      <c r="O11" s="295"/>
      <c r="P11" s="295"/>
      <c r="Q11" s="296"/>
      <c r="R11" s="297">
        <f t="shared" si="2"/>
        <v>0</v>
      </c>
      <c r="S11" s="281">
        <f t="shared" si="3"/>
        <v>1</v>
      </c>
      <c r="T11" s="126">
        <f t="shared" si="3"/>
        <v>1</v>
      </c>
      <c r="U11" s="127">
        <f t="shared" si="3"/>
        <v>0</v>
      </c>
      <c r="V11" s="128">
        <f t="shared" si="3"/>
        <v>0</v>
      </c>
      <c r="W11" s="298">
        <f t="shared" si="4"/>
        <v>2</v>
      </c>
    </row>
    <row r="12" spans="2:23" x14ac:dyDescent="0.15">
      <c r="B12" s="107">
        <v>43202</v>
      </c>
      <c r="C12" s="179">
        <v>1</v>
      </c>
      <c r="D12" s="286" t="s">
        <v>89</v>
      </c>
      <c r="E12" s="287">
        <v>6</v>
      </c>
      <c r="F12" s="288">
        <v>100</v>
      </c>
      <c r="G12" s="271">
        <f t="shared" si="0"/>
        <v>600</v>
      </c>
      <c r="H12" s="289">
        <v>1</v>
      </c>
      <c r="I12" s="290"/>
      <c r="J12" s="291"/>
      <c r="K12" s="291"/>
      <c r="L12" s="292">
        <v>7</v>
      </c>
      <c r="M12" s="293">
        <f t="shared" si="1"/>
        <v>7</v>
      </c>
      <c r="N12" s="294"/>
      <c r="O12" s="295"/>
      <c r="P12" s="295"/>
      <c r="Q12" s="296"/>
      <c r="R12" s="297">
        <f t="shared" si="2"/>
        <v>0</v>
      </c>
      <c r="S12" s="281">
        <f t="shared" si="3"/>
        <v>0</v>
      </c>
      <c r="T12" s="126">
        <f t="shared" si="3"/>
        <v>0</v>
      </c>
      <c r="U12" s="127">
        <f t="shared" si="3"/>
        <v>0</v>
      </c>
      <c r="V12" s="128">
        <f t="shared" si="3"/>
        <v>7</v>
      </c>
      <c r="W12" s="298">
        <f t="shared" si="4"/>
        <v>7</v>
      </c>
    </row>
    <row r="13" spans="2:23" x14ac:dyDescent="0.15">
      <c r="B13" s="107">
        <v>43203</v>
      </c>
      <c r="C13" s="179">
        <v>1</v>
      </c>
      <c r="D13" s="286" t="s">
        <v>86</v>
      </c>
      <c r="E13" s="287">
        <v>10</v>
      </c>
      <c r="F13" s="288">
        <v>100</v>
      </c>
      <c r="G13" s="271">
        <f t="shared" si="0"/>
        <v>1000</v>
      </c>
      <c r="H13" s="289">
        <v>1</v>
      </c>
      <c r="I13" s="290"/>
      <c r="J13" s="291"/>
      <c r="K13" s="291"/>
      <c r="L13" s="292">
        <v>11</v>
      </c>
      <c r="M13" s="293">
        <f t="shared" si="1"/>
        <v>11</v>
      </c>
      <c r="N13" s="294"/>
      <c r="O13" s="295"/>
      <c r="P13" s="295"/>
      <c r="Q13" s="296"/>
      <c r="R13" s="297">
        <f t="shared" si="2"/>
        <v>0</v>
      </c>
      <c r="S13" s="281">
        <f t="shared" si="3"/>
        <v>0</v>
      </c>
      <c r="T13" s="126">
        <f t="shared" si="3"/>
        <v>0</v>
      </c>
      <c r="U13" s="127">
        <f t="shared" si="3"/>
        <v>0</v>
      </c>
      <c r="V13" s="128">
        <f t="shared" si="3"/>
        <v>11</v>
      </c>
      <c r="W13" s="298">
        <f t="shared" si="4"/>
        <v>11</v>
      </c>
    </row>
    <row r="14" spans="2:23" x14ac:dyDescent="0.15">
      <c r="B14" s="107"/>
      <c r="C14" s="179">
        <v>1</v>
      </c>
      <c r="D14" s="286" t="s">
        <v>86</v>
      </c>
      <c r="E14" s="287">
        <v>2</v>
      </c>
      <c r="F14" s="288">
        <v>50</v>
      </c>
      <c r="G14" s="432">
        <f t="shared" si="0"/>
        <v>100</v>
      </c>
      <c r="H14" s="289"/>
      <c r="I14" s="290"/>
      <c r="J14" s="291">
        <v>2</v>
      </c>
      <c r="K14" s="291"/>
      <c r="L14" s="292"/>
      <c r="M14" s="293">
        <f t="shared" si="1"/>
        <v>2</v>
      </c>
      <c r="N14" s="294"/>
      <c r="O14" s="295"/>
      <c r="P14" s="295"/>
      <c r="Q14" s="296"/>
      <c r="R14" s="297">
        <f t="shared" si="2"/>
        <v>0</v>
      </c>
      <c r="S14" s="281">
        <f t="shared" si="3"/>
        <v>0</v>
      </c>
      <c r="T14" s="126">
        <f t="shared" si="3"/>
        <v>2</v>
      </c>
      <c r="U14" s="127">
        <f t="shared" si="3"/>
        <v>0</v>
      </c>
      <c r="V14" s="128">
        <f t="shared" si="3"/>
        <v>0</v>
      </c>
      <c r="W14" s="298">
        <f t="shared" si="4"/>
        <v>2</v>
      </c>
    </row>
    <row r="15" spans="2:23" x14ac:dyDescent="0.15">
      <c r="B15" s="107">
        <v>43205</v>
      </c>
      <c r="C15" s="179">
        <v>1</v>
      </c>
      <c r="D15" s="286" t="s">
        <v>86</v>
      </c>
      <c r="E15" s="287">
        <v>6</v>
      </c>
      <c r="F15" s="288">
        <v>100</v>
      </c>
      <c r="G15" s="271">
        <f t="shared" si="0"/>
        <v>600</v>
      </c>
      <c r="H15" s="289"/>
      <c r="I15" s="290"/>
      <c r="J15" s="291"/>
      <c r="K15" s="291"/>
      <c r="L15" s="292">
        <v>6</v>
      </c>
      <c r="M15" s="293">
        <f t="shared" si="1"/>
        <v>6</v>
      </c>
      <c r="N15" s="294"/>
      <c r="O15" s="295"/>
      <c r="P15" s="295"/>
      <c r="Q15" s="296"/>
      <c r="R15" s="297">
        <f t="shared" si="2"/>
        <v>0</v>
      </c>
      <c r="S15" s="281">
        <f t="shared" si="3"/>
        <v>0</v>
      </c>
      <c r="T15" s="126">
        <f t="shared" si="3"/>
        <v>0</v>
      </c>
      <c r="U15" s="127">
        <f t="shared" si="3"/>
        <v>0</v>
      </c>
      <c r="V15" s="128">
        <f t="shared" si="3"/>
        <v>6</v>
      </c>
      <c r="W15" s="298">
        <f t="shared" si="4"/>
        <v>6</v>
      </c>
    </row>
    <row r="16" spans="2:23" x14ac:dyDescent="0.15">
      <c r="B16" s="107">
        <v>43206</v>
      </c>
      <c r="C16" s="179">
        <v>1</v>
      </c>
      <c r="D16" s="286" t="s">
        <v>102</v>
      </c>
      <c r="E16" s="287">
        <v>1</v>
      </c>
      <c r="F16" s="288">
        <v>100</v>
      </c>
      <c r="G16" s="271">
        <f t="shared" si="0"/>
        <v>100</v>
      </c>
      <c r="H16" s="289"/>
      <c r="I16" s="290"/>
      <c r="J16" s="291"/>
      <c r="K16" s="291"/>
      <c r="L16" s="292">
        <v>1</v>
      </c>
      <c r="M16" s="293">
        <f t="shared" si="1"/>
        <v>1</v>
      </c>
      <c r="N16" s="294"/>
      <c r="O16" s="295"/>
      <c r="P16" s="295"/>
      <c r="Q16" s="296"/>
      <c r="R16" s="297">
        <f t="shared" si="2"/>
        <v>0</v>
      </c>
      <c r="S16" s="281">
        <f t="shared" si="3"/>
        <v>0</v>
      </c>
      <c r="T16" s="126">
        <f t="shared" si="3"/>
        <v>0</v>
      </c>
      <c r="U16" s="127">
        <f t="shared" si="3"/>
        <v>0</v>
      </c>
      <c r="V16" s="128">
        <f t="shared" si="3"/>
        <v>1</v>
      </c>
      <c r="W16" s="298">
        <f t="shared" si="4"/>
        <v>1</v>
      </c>
    </row>
    <row r="17" spans="1:23" x14ac:dyDescent="0.15">
      <c r="B17" s="107">
        <v>43207</v>
      </c>
      <c r="C17" s="179">
        <v>1</v>
      </c>
      <c r="D17" s="286" t="s">
        <v>85</v>
      </c>
      <c r="E17" s="287">
        <v>8</v>
      </c>
      <c r="F17" s="288">
        <v>100</v>
      </c>
      <c r="G17" s="271">
        <f t="shared" si="0"/>
        <v>800</v>
      </c>
      <c r="H17" s="289"/>
      <c r="I17" s="290"/>
      <c r="J17" s="291"/>
      <c r="K17" s="291">
        <v>2</v>
      </c>
      <c r="L17" s="292">
        <v>6</v>
      </c>
      <c r="M17" s="293">
        <f t="shared" si="1"/>
        <v>8</v>
      </c>
      <c r="N17" s="294"/>
      <c r="O17" s="295"/>
      <c r="P17" s="295"/>
      <c r="Q17" s="296"/>
      <c r="R17" s="297">
        <f t="shared" si="2"/>
        <v>0</v>
      </c>
      <c r="S17" s="281">
        <f t="shared" si="3"/>
        <v>0</v>
      </c>
      <c r="T17" s="126">
        <f t="shared" si="3"/>
        <v>0</v>
      </c>
      <c r="U17" s="127">
        <f t="shared" si="3"/>
        <v>2</v>
      </c>
      <c r="V17" s="128">
        <f t="shared" si="3"/>
        <v>6</v>
      </c>
      <c r="W17" s="298">
        <f t="shared" si="4"/>
        <v>8</v>
      </c>
    </row>
    <row r="18" spans="1:23" ht="12" customHeight="1" x14ac:dyDescent="0.15">
      <c r="B18" s="107">
        <v>43209</v>
      </c>
      <c r="C18" s="179">
        <v>1</v>
      </c>
      <c r="D18" s="286" t="s">
        <v>107</v>
      </c>
      <c r="E18" s="287">
        <v>8</v>
      </c>
      <c r="F18" s="288">
        <v>100</v>
      </c>
      <c r="G18" s="271">
        <f>SUM(E18*F18)</f>
        <v>800</v>
      </c>
      <c r="H18" s="289"/>
      <c r="I18" s="290"/>
      <c r="J18" s="291"/>
      <c r="K18" s="291"/>
      <c r="L18" s="292">
        <v>8</v>
      </c>
      <c r="M18" s="293">
        <f>SUM(I18:L18)</f>
        <v>8</v>
      </c>
      <c r="N18" s="294"/>
      <c r="O18" s="295"/>
      <c r="P18" s="295"/>
      <c r="Q18" s="296"/>
      <c r="R18" s="297">
        <f>SUM(N18:Q18)</f>
        <v>0</v>
      </c>
      <c r="S18" s="281">
        <f>I18+N18</f>
        <v>0</v>
      </c>
      <c r="T18" s="126">
        <f>J18+O18</f>
        <v>0</v>
      </c>
      <c r="U18" s="127">
        <f>K18+P18</f>
        <v>0</v>
      </c>
      <c r="V18" s="128">
        <f>L18+Q18</f>
        <v>8</v>
      </c>
      <c r="W18" s="298">
        <f>SUM(S18:V18)</f>
        <v>8</v>
      </c>
    </row>
    <row r="19" spans="1:23" x14ac:dyDescent="0.15">
      <c r="B19" s="107"/>
      <c r="C19" s="179">
        <v>1</v>
      </c>
      <c r="D19" s="286" t="s">
        <v>88</v>
      </c>
      <c r="E19" s="287">
        <v>6</v>
      </c>
      <c r="F19" s="288">
        <v>100</v>
      </c>
      <c r="G19" s="432">
        <f t="shared" si="0"/>
        <v>600</v>
      </c>
      <c r="H19" s="289"/>
      <c r="I19" s="290"/>
      <c r="J19" s="291"/>
      <c r="K19" s="291"/>
      <c r="L19" s="292">
        <v>6</v>
      </c>
      <c r="M19" s="293">
        <f t="shared" si="1"/>
        <v>6</v>
      </c>
      <c r="N19" s="294"/>
      <c r="O19" s="295"/>
      <c r="P19" s="295"/>
      <c r="Q19" s="296"/>
      <c r="R19" s="297">
        <f t="shared" si="2"/>
        <v>0</v>
      </c>
      <c r="S19" s="281">
        <f t="shared" si="3"/>
        <v>0</v>
      </c>
      <c r="T19" s="126">
        <f t="shared" si="3"/>
        <v>0</v>
      </c>
      <c r="U19" s="127">
        <f t="shared" si="3"/>
        <v>0</v>
      </c>
      <c r="V19" s="128">
        <f t="shared" si="3"/>
        <v>6</v>
      </c>
      <c r="W19" s="298">
        <f t="shared" si="4"/>
        <v>6</v>
      </c>
    </row>
    <row r="20" spans="1:23" ht="12" customHeight="1" x14ac:dyDescent="0.15">
      <c r="B20" s="107">
        <v>43210</v>
      </c>
      <c r="C20" s="179">
        <v>1</v>
      </c>
      <c r="D20" s="286" t="s">
        <v>108</v>
      </c>
      <c r="E20" s="287">
        <v>4</v>
      </c>
      <c r="F20" s="288">
        <v>100</v>
      </c>
      <c r="G20" s="271">
        <f t="shared" si="0"/>
        <v>400</v>
      </c>
      <c r="H20" s="289"/>
      <c r="I20" s="290"/>
      <c r="J20" s="291"/>
      <c r="K20" s="291"/>
      <c r="L20" s="292">
        <v>4</v>
      </c>
      <c r="M20" s="293">
        <f t="shared" si="1"/>
        <v>4</v>
      </c>
      <c r="N20" s="294"/>
      <c r="O20" s="295"/>
      <c r="P20" s="295"/>
      <c r="Q20" s="296"/>
      <c r="R20" s="297">
        <f t="shared" si="2"/>
        <v>0</v>
      </c>
      <c r="S20" s="281">
        <f t="shared" si="3"/>
        <v>0</v>
      </c>
      <c r="T20" s="126">
        <f t="shared" si="3"/>
        <v>0</v>
      </c>
      <c r="U20" s="127">
        <f t="shared" si="3"/>
        <v>0</v>
      </c>
      <c r="V20" s="128">
        <f t="shared" si="3"/>
        <v>4</v>
      </c>
      <c r="W20" s="298">
        <f t="shared" si="4"/>
        <v>4</v>
      </c>
    </row>
    <row r="21" spans="1:23" ht="12" customHeight="1" x14ac:dyDescent="0.15">
      <c r="B21" s="107"/>
      <c r="C21" s="179">
        <v>1</v>
      </c>
      <c r="D21" s="286" t="s">
        <v>108</v>
      </c>
      <c r="E21" s="287">
        <v>2</v>
      </c>
      <c r="F21" s="288">
        <v>50</v>
      </c>
      <c r="G21" s="271">
        <f t="shared" si="0"/>
        <v>100</v>
      </c>
      <c r="H21" s="289"/>
      <c r="I21" s="290"/>
      <c r="J21" s="291">
        <v>2</v>
      </c>
      <c r="K21" s="291"/>
      <c r="L21" s="292"/>
      <c r="M21" s="293">
        <f t="shared" si="1"/>
        <v>2</v>
      </c>
      <c r="N21" s="294"/>
      <c r="O21" s="295"/>
      <c r="P21" s="295"/>
      <c r="Q21" s="296"/>
      <c r="R21" s="300">
        <f t="shared" si="2"/>
        <v>0</v>
      </c>
      <c r="S21" s="281">
        <f t="shared" si="3"/>
        <v>0</v>
      </c>
      <c r="T21" s="301">
        <f t="shared" si="3"/>
        <v>2</v>
      </c>
      <c r="U21" s="127">
        <f t="shared" si="3"/>
        <v>0</v>
      </c>
      <c r="V21" s="128">
        <f t="shared" si="3"/>
        <v>0</v>
      </c>
      <c r="W21" s="298">
        <f t="shared" si="4"/>
        <v>2</v>
      </c>
    </row>
    <row r="22" spans="1:23" ht="12.75" customHeight="1" x14ac:dyDescent="0.15">
      <c r="B22" s="107">
        <v>43214</v>
      </c>
      <c r="C22" s="179">
        <v>1</v>
      </c>
      <c r="D22" s="286" t="s">
        <v>85</v>
      </c>
      <c r="E22" s="287">
        <v>5</v>
      </c>
      <c r="F22" s="288">
        <v>100</v>
      </c>
      <c r="G22" s="271">
        <f t="shared" si="0"/>
        <v>500</v>
      </c>
      <c r="H22" s="289"/>
      <c r="I22" s="290"/>
      <c r="J22" s="291"/>
      <c r="K22" s="291"/>
      <c r="L22" s="292">
        <v>5</v>
      </c>
      <c r="M22" s="325">
        <f t="shared" si="1"/>
        <v>5</v>
      </c>
      <c r="N22" s="294"/>
      <c r="O22" s="295"/>
      <c r="P22" s="295"/>
      <c r="Q22" s="296"/>
      <c r="R22" s="374">
        <f t="shared" ref="R22:R27" si="6">SUM(N22:Q22)</f>
        <v>0</v>
      </c>
      <c r="S22" s="281">
        <f t="shared" si="3"/>
        <v>0</v>
      </c>
      <c r="T22" s="126">
        <f t="shared" si="3"/>
        <v>0</v>
      </c>
      <c r="U22" s="127">
        <f t="shared" si="3"/>
        <v>0</v>
      </c>
      <c r="V22" s="128">
        <f t="shared" si="3"/>
        <v>5</v>
      </c>
      <c r="W22" s="298">
        <f t="shared" ref="W22:W27" si="7">SUM(S22:V22)</f>
        <v>5</v>
      </c>
    </row>
    <row r="23" spans="1:23" ht="12.75" customHeight="1" x14ac:dyDescent="0.15">
      <c r="B23" s="107"/>
      <c r="C23" s="179">
        <v>1</v>
      </c>
      <c r="D23" s="286" t="s">
        <v>85</v>
      </c>
      <c r="E23" s="287">
        <v>2</v>
      </c>
      <c r="F23" s="288">
        <v>50</v>
      </c>
      <c r="G23" s="271">
        <f t="shared" si="0"/>
        <v>100</v>
      </c>
      <c r="H23" s="289"/>
      <c r="I23" s="290"/>
      <c r="J23" s="291">
        <v>2</v>
      </c>
      <c r="K23" s="291"/>
      <c r="L23" s="292"/>
      <c r="M23" s="325">
        <f>SUM(I23:L23)</f>
        <v>2</v>
      </c>
      <c r="N23" s="294"/>
      <c r="O23" s="295"/>
      <c r="P23" s="295"/>
      <c r="Q23" s="296"/>
      <c r="R23" s="374">
        <f t="shared" si="6"/>
        <v>0</v>
      </c>
      <c r="S23" s="281">
        <f t="shared" si="3"/>
        <v>0</v>
      </c>
      <c r="T23" s="126">
        <f t="shared" si="3"/>
        <v>2</v>
      </c>
      <c r="U23" s="127">
        <f t="shared" si="3"/>
        <v>0</v>
      </c>
      <c r="V23" s="128">
        <f t="shared" si="3"/>
        <v>0</v>
      </c>
      <c r="W23" s="298">
        <f t="shared" si="7"/>
        <v>2</v>
      </c>
    </row>
    <row r="24" spans="1:23" x14ac:dyDescent="0.15">
      <c r="B24" s="107">
        <v>43216</v>
      </c>
      <c r="C24" s="179">
        <v>1</v>
      </c>
      <c r="D24" s="286" t="s">
        <v>88</v>
      </c>
      <c r="E24" s="287">
        <v>17</v>
      </c>
      <c r="F24" s="288">
        <v>100</v>
      </c>
      <c r="G24" s="271">
        <f t="shared" si="0"/>
        <v>1700</v>
      </c>
      <c r="H24" s="289">
        <v>1</v>
      </c>
      <c r="I24" s="290"/>
      <c r="J24" s="291"/>
      <c r="K24" s="291"/>
      <c r="L24" s="292">
        <v>18</v>
      </c>
      <c r="M24" s="325">
        <f>SUM(I24:L24)</f>
        <v>18</v>
      </c>
      <c r="N24" s="294"/>
      <c r="O24" s="295"/>
      <c r="P24" s="295"/>
      <c r="Q24" s="296"/>
      <c r="R24" s="374">
        <f t="shared" si="6"/>
        <v>0</v>
      </c>
      <c r="S24" s="281">
        <f t="shared" si="3"/>
        <v>0</v>
      </c>
      <c r="T24" s="126">
        <f t="shared" si="3"/>
        <v>0</v>
      </c>
      <c r="U24" s="127">
        <f t="shared" si="3"/>
        <v>0</v>
      </c>
      <c r="V24" s="128">
        <f t="shared" si="3"/>
        <v>18</v>
      </c>
      <c r="W24" s="298">
        <f t="shared" si="7"/>
        <v>18</v>
      </c>
    </row>
    <row r="25" spans="1:23" x14ac:dyDescent="0.15">
      <c r="B25" s="107">
        <v>43217</v>
      </c>
      <c r="C25" s="179">
        <v>1</v>
      </c>
      <c r="D25" s="286" t="s">
        <v>85</v>
      </c>
      <c r="E25" s="287">
        <v>6</v>
      </c>
      <c r="F25" s="288">
        <v>100</v>
      </c>
      <c r="G25" s="271">
        <f>SUM(E25*F25)</f>
        <v>600</v>
      </c>
      <c r="H25" s="289"/>
      <c r="I25" s="290"/>
      <c r="J25" s="291"/>
      <c r="K25" s="291"/>
      <c r="L25" s="292">
        <v>6</v>
      </c>
      <c r="M25" s="325">
        <f>SUM(I25:L25)</f>
        <v>6</v>
      </c>
      <c r="N25" s="294"/>
      <c r="O25" s="295"/>
      <c r="P25" s="295"/>
      <c r="Q25" s="296"/>
      <c r="R25" s="374">
        <f>SUM(N25:Q25)</f>
        <v>0</v>
      </c>
      <c r="S25" s="281">
        <f t="shared" ref="S25:V26" si="8">I25+N25</f>
        <v>0</v>
      </c>
      <c r="T25" s="126">
        <f t="shared" si="8"/>
        <v>0</v>
      </c>
      <c r="U25" s="127">
        <f t="shared" si="8"/>
        <v>0</v>
      </c>
      <c r="V25" s="128">
        <f t="shared" si="8"/>
        <v>6</v>
      </c>
      <c r="W25" s="298">
        <f>SUM(S25:V25)</f>
        <v>6</v>
      </c>
    </row>
    <row r="26" spans="1:23" x14ac:dyDescent="0.15">
      <c r="B26" s="107"/>
      <c r="C26" s="179">
        <v>1</v>
      </c>
      <c r="D26" s="286" t="s">
        <v>85</v>
      </c>
      <c r="E26" s="287">
        <v>1</v>
      </c>
      <c r="F26" s="288">
        <v>50</v>
      </c>
      <c r="G26" s="271">
        <f>SUM(E26*F26)</f>
        <v>50</v>
      </c>
      <c r="H26" s="289"/>
      <c r="I26" s="290"/>
      <c r="J26" s="291">
        <v>1</v>
      </c>
      <c r="K26" s="291"/>
      <c r="L26" s="292"/>
      <c r="M26" s="325">
        <f>SUM(I26:L26)</f>
        <v>1</v>
      </c>
      <c r="N26" s="294"/>
      <c r="O26" s="295"/>
      <c r="P26" s="295"/>
      <c r="Q26" s="296"/>
      <c r="R26" s="374">
        <f>SUM(N26:Q26)</f>
        <v>0</v>
      </c>
      <c r="S26" s="281">
        <f t="shared" si="8"/>
        <v>0</v>
      </c>
      <c r="T26" s="126">
        <f t="shared" si="8"/>
        <v>1</v>
      </c>
      <c r="U26" s="127">
        <f t="shared" si="8"/>
        <v>0</v>
      </c>
      <c r="V26" s="128">
        <f t="shared" si="8"/>
        <v>0</v>
      </c>
      <c r="W26" s="298">
        <f>SUM(S26:V26)</f>
        <v>1</v>
      </c>
    </row>
    <row r="27" spans="1:23" x14ac:dyDescent="0.15">
      <c r="B27" s="107"/>
      <c r="C27" s="430"/>
      <c r="D27" s="286"/>
      <c r="E27" s="287"/>
      <c r="F27" s="288"/>
      <c r="G27" s="271">
        <f t="shared" si="0"/>
        <v>0</v>
      </c>
      <c r="H27" s="367"/>
      <c r="I27" s="290"/>
      <c r="J27" s="291"/>
      <c r="K27" s="291"/>
      <c r="L27" s="292"/>
      <c r="M27" s="325">
        <f>SUM(I27:L27)</f>
        <v>0</v>
      </c>
      <c r="N27" s="371"/>
      <c r="O27" s="372"/>
      <c r="P27" s="372"/>
      <c r="Q27" s="373"/>
      <c r="R27" s="374">
        <f t="shared" si="6"/>
        <v>0</v>
      </c>
      <c r="S27" s="281">
        <f t="shared" si="3"/>
        <v>0</v>
      </c>
      <c r="T27" s="126">
        <f t="shared" si="3"/>
        <v>0</v>
      </c>
      <c r="U27" s="127">
        <f t="shared" si="3"/>
        <v>0</v>
      </c>
      <c r="V27" s="128">
        <f t="shared" si="3"/>
        <v>0</v>
      </c>
      <c r="W27" s="298">
        <f t="shared" si="7"/>
        <v>0</v>
      </c>
    </row>
    <row r="28" spans="1:23" ht="22.5" customHeight="1" thickBot="1" x14ac:dyDescent="0.2">
      <c r="B28" s="157">
        <f>COUNTA(B6:B27)</f>
        <v>14</v>
      </c>
      <c r="C28" s="157">
        <f>COUNTA(C6:C27)</f>
        <v>21</v>
      </c>
      <c r="D28" s="302" t="s">
        <v>47</v>
      </c>
      <c r="E28" s="303">
        <f>SUM(E6:E27)</f>
        <v>106</v>
      </c>
      <c r="F28" s="304"/>
      <c r="G28" s="305">
        <f t="shared" ref="G28:R28" si="9">SUM(G6:G27)</f>
        <v>10100</v>
      </c>
      <c r="H28" s="306">
        <f t="shared" si="9"/>
        <v>8</v>
      </c>
      <c r="I28" s="304">
        <f t="shared" si="9"/>
        <v>1</v>
      </c>
      <c r="J28" s="307">
        <f t="shared" si="9"/>
        <v>9</v>
      </c>
      <c r="K28" s="307">
        <f t="shared" si="9"/>
        <v>2</v>
      </c>
      <c r="L28" s="305">
        <f t="shared" si="9"/>
        <v>102</v>
      </c>
      <c r="M28" s="308">
        <f t="shared" si="9"/>
        <v>114</v>
      </c>
      <c r="N28" s="309">
        <f t="shared" si="9"/>
        <v>1</v>
      </c>
      <c r="O28" s="310">
        <f t="shared" si="9"/>
        <v>4</v>
      </c>
      <c r="P28" s="310">
        <f t="shared" si="9"/>
        <v>1</v>
      </c>
      <c r="Q28" s="310">
        <f t="shared" si="9"/>
        <v>0</v>
      </c>
      <c r="R28" s="311">
        <f t="shared" si="9"/>
        <v>6</v>
      </c>
      <c r="S28" s="312">
        <f>I28+N28</f>
        <v>2</v>
      </c>
      <c r="T28" s="313">
        <f t="shared" si="3"/>
        <v>13</v>
      </c>
      <c r="U28" s="314">
        <f t="shared" si="3"/>
        <v>3</v>
      </c>
      <c r="V28" s="315">
        <f t="shared" si="3"/>
        <v>102</v>
      </c>
      <c r="W28" s="316">
        <f>SUM(S28:V28)</f>
        <v>120</v>
      </c>
    </row>
    <row r="29" spans="1:23" ht="27" customHeight="1" thickBot="1" x14ac:dyDescent="0.2">
      <c r="A29" s="201"/>
      <c r="B29" s="259" t="s">
        <v>48</v>
      </c>
      <c r="C29" s="203"/>
      <c r="D29" s="317"/>
      <c r="E29" s="318">
        <f>COUNT(E6:E27)</f>
        <v>21</v>
      </c>
      <c r="F29" s="319"/>
      <c r="G29" s="320"/>
      <c r="H29" s="320"/>
      <c r="I29" s="320"/>
      <c r="J29" s="320"/>
      <c r="K29" s="320"/>
      <c r="L29" s="320"/>
      <c r="M29" s="320"/>
      <c r="N29" s="321"/>
      <c r="O29" s="321"/>
      <c r="P29" s="322"/>
      <c r="Q29" s="322"/>
      <c r="R29" s="322"/>
      <c r="S29" s="323"/>
      <c r="T29" s="323"/>
      <c r="U29" s="323"/>
      <c r="V29" s="323"/>
      <c r="W29" s="323"/>
    </row>
    <row r="30" spans="1:23" ht="15.75" customHeight="1" x14ac:dyDescent="0.15">
      <c r="B30" s="583" t="s">
        <v>19</v>
      </c>
      <c r="C30" s="586" t="s">
        <v>20</v>
      </c>
      <c r="D30" s="589" t="s">
        <v>21</v>
      </c>
      <c r="E30" s="577" t="s">
        <v>4</v>
      </c>
      <c r="F30" s="578"/>
      <c r="G30" s="578"/>
      <c r="H30" s="578"/>
      <c r="I30" s="578"/>
      <c r="J30" s="578"/>
      <c r="K30" s="578"/>
      <c r="L30" s="578"/>
      <c r="M30" s="582"/>
      <c r="N30" s="574" t="s">
        <v>5</v>
      </c>
      <c r="O30" s="575"/>
      <c r="P30" s="575"/>
      <c r="Q30" s="575"/>
      <c r="R30" s="576"/>
      <c r="S30" s="552" t="s">
        <v>24</v>
      </c>
      <c r="T30" s="553"/>
      <c r="U30" s="553"/>
      <c r="V30" s="553"/>
      <c r="W30" s="554"/>
    </row>
    <row r="31" spans="1:23" ht="12" customHeight="1" x14ac:dyDescent="0.15">
      <c r="B31" s="584"/>
      <c r="C31" s="587"/>
      <c r="D31" s="590"/>
      <c r="E31" s="579" t="s">
        <v>7</v>
      </c>
      <c r="F31" s="580"/>
      <c r="G31" s="580"/>
      <c r="H31" s="581"/>
      <c r="I31" s="566" t="s">
        <v>8</v>
      </c>
      <c r="J31" s="567"/>
      <c r="K31" s="567"/>
      <c r="L31" s="567"/>
      <c r="M31" s="568"/>
      <c r="N31" s="592" t="s">
        <v>8</v>
      </c>
      <c r="O31" s="569"/>
      <c r="P31" s="569"/>
      <c r="Q31" s="569"/>
      <c r="R31" s="570"/>
      <c r="S31" s="555"/>
      <c r="T31" s="556"/>
      <c r="U31" s="556"/>
      <c r="V31" s="556"/>
      <c r="W31" s="557"/>
    </row>
    <row r="32" spans="1:23" ht="12.75" thickBot="1" x14ac:dyDescent="0.2">
      <c r="B32" s="585"/>
      <c r="C32" s="588"/>
      <c r="D32" s="591"/>
      <c r="E32" s="7" t="s">
        <v>9</v>
      </c>
      <c r="F32" s="260" t="s">
        <v>29</v>
      </c>
      <c r="G32" s="8" t="s">
        <v>10</v>
      </c>
      <c r="H32" s="7" t="s">
        <v>11</v>
      </c>
      <c r="I32" s="9" t="s">
        <v>12</v>
      </c>
      <c r="J32" s="10" t="s">
        <v>13</v>
      </c>
      <c r="K32" s="10" t="s">
        <v>14</v>
      </c>
      <c r="L32" s="11" t="s">
        <v>15</v>
      </c>
      <c r="M32" s="261" t="s">
        <v>16</v>
      </c>
      <c r="N32" s="13" t="s">
        <v>12</v>
      </c>
      <c r="O32" s="14" t="s">
        <v>13</v>
      </c>
      <c r="P32" s="14" t="s">
        <v>14</v>
      </c>
      <c r="Q32" s="15" t="s">
        <v>15</v>
      </c>
      <c r="R32" s="262" t="s">
        <v>16</v>
      </c>
      <c r="S32" s="263" t="s">
        <v>12</v>
      </c>
      <c r="T32" s="264" t="s">
        <v>13</v>
      </c>
      <c r="U32" s="265" t="s">
        <v>14</v>
      </c>
      <c r="V32" s="266" t="s">
        <v>15</v>
      </c>
      <c r="W32" s="267" t="s">
        <v>16</v>
      </c>
    </row>
    <row r="33" spans="2:23" x14ac:dyDescent="0.15">
      <c r="B33" s="107">
        <v>43224</v>
      </c>
      <c r="C33" s="180">
        <v>1</v>
      </c>
      <c r="D33" s="286" t="s">
        <v>85</v>
      </c>
      <c r="E33" s="269">
        <v>2</v>
      </c>
      <c r="F33" s="270">
        <v>100</v>
      </c>
      <c r="G33" s="271">
        <f>SUM(E33*F33)</f>
        <v>200</v>
      </c>
      <c r="H33" s="272"/>
      <c r="I33" s="273"/>
      <c r="J33" s="274"/>
      <c r="K33" s="274"/>
      <c r="L33" s="275">
        <v>2</v>
      </c>
      <c r="M33" s="276">
        <f>SUM(I33:L33)</f>
        <v>2</v>
      </c>
      <c r="N33" s="277"/>
      <c r="O33" s="278"/>
      <c r="P33" s="278"/>
      <c r="Q33" s="279"/>
      <c r="R33" s="324">
        <f t="shared" ref="R33:R52" si="10">SUM(N33:Q33)</f>
        <v>0</v>
      </c>
      <c r="S33" s="281">
        <f t="shared" ref="S33:V52" si="11">I33+N33</f>
        <v>0</v>
      </c>
      <c r="T33" s="282">
        <f t="shared" si="11"/>
        <v>0</v>
      </c>
      <c r="U33" s="283">
        <f t="shared" si="11"/>
        <v>0</v>
      </c>
      <c r="V33" s="284">
        <f t="shared" si="11"/>
        <v>2</v>
      </c>
      <c r="W33" s="285">
        <f t="shared" ref="W33:W52" si="12">SUM(S33:V33)</f>
        <v>2</v>
      </c>
    </row>
    <row r="34" spans="2:23" x14ac:dyDescent="0.15">
      <c r="B34" s="107">
        <v>43225</v>
      </c>
      <c r="C34" s="180">
        <v>1</v>
      </c>
      <c r="D34" s="286" t="s">
        <v>84</v>
      </c>
      <c r="E34" s="287">
        <v>1</v>
      </c>
      <c r="F34" s="288">
        <v>100</v>
      </c>
      <c r="G34" s="271">
        <f>SUM(E34*F34)</f>
        <v>100</v>
      </c>
      <c r="H34" s="289"/>
      <c r="I34" s="290"/>
      <c r="J34" s="291"/>
      <c r="K34" s="291"/>
      <c r="L34" s="292">
        <v>1</v>
      </c>
      <c r="M34" s="293">
        <f>SUM(I34:L34)</f>
        <v>1</v>
      </c>
      <c r="N34" s="294">
        <v>1</v>
      </c>
      <c r="O34" s="295"/>
      <c r="P34" s="295"/>
      <c r="Q34" s="296"/>
      <c r="R34" s="300">
        <f t="shared" si="10"/>
        <v>1</v>
      </c>
      <c r="S34" s="281">
        <f t="shared" si="11"/>
        <v>1</v>
      </c>
      <c r="T34" s="301">
        <f t="shared" si="11"/>
        <v>0</v>
      </c>
      <c r="U34" s="127">
        <f t="shared" si="11"/>
        <v>0</v>
      </c>
      <c r="V34" s="128">
        <f t="shared" si="11"/>
        <v>1</v>
      </c>
      <c r="W34" s="298">
        <f t="shared" si="12"/>
        <v>2</v>
      </c>
    </row>
    <row r="35" spans="2:23" x14ac:dyDescent="0.15">
      <c r="B35" s="107">
        <v>43228</v>
      </c>
      <c r="C35" s="180">
        <v>1</v>
      </c>
      <c r="D35" s="286" t="s">
        <v>85</v>
      </c>
      <c r="E35" s="287">
        <v>3</v>
      </c>
      <c r="F35" s="288">
        <v>100</v>
      </c>
      <c r="G35" s="271">
        <f t="shared" ref="G35:G52" si="13">SUM(E35*F35)</f>
        <v>300</v>
      </c>
      <c r="H35" s="289"/>
      <c r="I35" s="290"/>
      <c r="J35" s="291"/>
      <c r="K35" s="291">
        <v>2</v>
      </c>
      <c r="L35" s="292">
        <v>1</v>
      </c>
      <c r="M35" s="293">
        <f t="shared" ref="M35:M52" si="14">SUM(I35:L35)</f>
        <v>3</v>
      </c>
      <c r="N35" s="294"/>
      <c r="O35" s="295"/>
      <c r="P35" s="295"/>
      <c r="Q35" s="296"/>
      <c r="R35" s="300">
        <f t="shared" si="10"/>
        <v>0</v>
      </c>
      <c r="S35" s="281">
        <f t="shared" si="11"/>
        <v>0</v>
      </c>
      <c r="T35" s="126">
        <f t="shared" si="11"/>
        <v>0</v>
      </c>
      <c r="U35" s="127">
        <f t="shared" si="11"/>
        <v>2</v>
      </c>
      <c r="V35" s="128">
        <f t="shared" si="11"/>
        <v>1</v>
      </c>
      <c r="W35" s="298">
        <f t="shared" si="12"/>
        <v>3</v>
      </c>
    </row>
    <row r="36" spans="2:23" x14ac:dyDescent="0.15">
      <c r="B36" s="107">
        <v>43230</v>
      </c>
      <c r="C36" s="180">
        <v>1</v>
      </c>
      <c r="D36" s="286" t="s">
        <v>84</v>
      </c>
      <c r="E36" s="287">
        <v>20</v>
      </c>
      <c r="F36" s="288">
        <v>100</v>
      </c>
      <c r="G36" s="271">
        <f t="shared" si="13"/>
        <v>2000</v>
      </c>
      <c r="H36" s="289"/>
      <c r="I36" s="290"/>
      <c r="J36" s="291"/>
      <c r="K36" s="291"/>
      <c r="L36" s="292">
        <v>20</v>
      </c>
      <c r="M36" s="293">
        <f t="shared" si="14"/>
        <v>20</v>
      </c>
      <c r="N36" s="294"/>
      <c r="O36" s="295"/>
      <c r="P36" s="295"/>
      <c r="Q36" s="296"/>
      <c r="R36" s="300">
        <f t="shared" si="10"/>
        <v>0</v>
      </c>
      <c r="S36" s="299">
        <f t="shared" si="11"/>
        <v>0</v>
      </c>
      <c r="T36" s="126">
        <f t="shared" si="11"/>
        <v>0</v>
      </c>
      <c r="U36" s="127">
        <f t="shared" si="11"/>
        <v>0</v>
      </c>
      <c r="V36" s="128">
        <f t="shared" si="11"/>
        <v>20</v>
      </c>
      <c r="W36" s="298">
        <f t="shared" si="12"/>
        <v>20</v>
      </c>
    </row>
    <row r="37" spans="2:23" x14ac:dyDescent="0.15">
      <c r="B37" s="107"/>
      <c r="C37" s="180">
        <v>1</v>
      </c>
      <c r="D37" s="286" t="s">
        <v>88</v>
      </c>
      <c r="E37" s="287">
        <v>9</v>
      </c>
      <c r="F37" s="288">
        <v>100</v>
      </c>
      <c r="G37" s="271">
        <f t="shared" si="13"/>
        <v>900</v>
      </c>
      <c r="H37" s="289">
        <v>1</v>
      </c>
      <c r="I37" s="290"/>
      <c r="J37" s="291"/>
      <c r="K37" s="291"/>
      <c r="L37" s="292">
        <v>10</v>
      </c>
      <c r="M37" s="293">
        <f t="shared" si="14"/>
        <v>10</v>
      </c>
      <c r="N37" s="294"/>
      <c r="O37" s="295"/>
      <c r="P37" s="295"/>
      <c r="Q37" s="296"/>
      <c r="R37" s="300">
        <f t="shared" si="10"/>
        <v>0</v>
      </c>
      <c r="S37" s="281">
        <f t="shared" si="11"/>
        <v>0</v>
      </c>
      <c r="T37" s="126">
        <f t="shared" si="11"/>
        <v>0</v>
      </c>
      <c r="U37" s="127">
        <f t="shared" si="11"/>
        <v>0</v>
      </c>
      <c r="V37" s="128">
        <f t="shared" si="11"/>
        <v>10</v>
      </c>
      <c r="W37" s="298">
        <f t="shared" si="12"/>
        <v>10</v>
      </c>
    </row>
    <row r="38" spans="2:23" x14ac:dyDescent="0.15">
      <c r="B38" s="107">
        <v>43231</v>
      </c>
      <c r="C38" s="180">
        <v>1</v>
      </c>
      <c r="D38" s="286" t="s">
        <v>85</v>
      </c>
      <c r="E38" s="287">
        <v>4</v>
      </c>
      <c r="F38" s="288">
        <v>100</v>
      </c>
      <c r="G38" s="271">
        <f t="shared" si="13"/>
        <v>400</v>
      </c>
      <c r="H38" s="289"/>
      <c r="I38" s="290"/>
      <c r="J38" s="291"/>
      <c r="K38" s="291"/>
      <c r="L38" s="292">
        <v>4</v>
      </c>
      <c r="M38" s="293">
        <f t="shared" si="14"/>
        <v>4</v>
      </c>
      <c r="N38" s="294"/>
      <c r="O38" s="295"/>
      <c r="P38" s="295"/>
      <c r="Q38" s="296"/>
      <c r="R38" s="300">
        <f t="shared" si="10"/>
        <v>0</v>
      </c>
      <c r="S38" s="281">
        <f t="shared" si="11"/>
        <v>0</v>
      </c>
      <c r="T38" s="126">
        <f t="shared" si="11"/>
        <v>0</v>
      </c>
      <c r="U38" s="127">
        <f t="shared" si="11"/>
        <v>0</v>
      </c>
      <c r="V38" s="128">
        <f t="shared" si="11"/>
        <v>4</v>
      </c>
      <c r="W38" s="298">
        <f t="shared" si="12"/>
        <v>4</v>
      </c>
    </row>
    <row r="39" spans="2:23" x14ac:dyDescent="0.15">
      <c r="B39" s="107">
        <v>43235</v>
      </c>
      <c r="C39" s="180">
        <v>1</v>
      </c>
      <c r="D39" s="286" t="s">
        <v>85</v>
      </c>
      <c r="E39" s="287">
        <v>1</v>
      </c>
      <c r="F39" s="288">
        <v>100</v>
      </c>
      <c r="G39" s="271">
        <f t="shared" si="13"/>
        <v>100</v>
      </c>
      <c r="H39" s="289"/>
      <c r="I39" s="290"/>
      <c r="J39" s="291"/>
      <c r="K39" s="291"/>
      <c r="L39" s="292">
        <v>1</v>
      </c>
      <c r="M39" s="293">
        <f t="shared" si="14"/>
        <v>1</v>
      </c>
      <c r="N39" s="294"/>
      <c r="O39" s="295">
        <v>2</v>
      </c>
      <c r="P39" s="295"/>
      <c r="Q39" s="296"/>
      <c r="R39" s="300">
        <f t="shared" si="10"/>
        <v>2</v>
      </c>
      <c r="S39" s="281">
        <f t="shared" si="11"/>
        <v>0</v>
      </c>
      <c r="T39" s="126">
        <f t="shared" si="11"/>
        <v>2</v>
      </c>
      <c r="U39" s="127">
        <f t="shared" si="11"/>
        <v>0</v>
      </c>
      <c r="V39" s="128">
        <f t="shared" si="11"/>
        <v>1</v>
      </c>
      <c r="W39" s="298">
        <f t="shared" si="12"/>
        <v>3</v>
      </c>
    </row>
    <row r="40" spans="2:23" x14ac:dyDescent="0.15">
      <c r="B40" s="107">
        <v>43236</v>
      </c>
      <c r="C40" s="180">
        <v>1</v>
      </c>
      <c r="D40" s="286" t="s">
        <v>85</v>
      </c>
      <c r="E40" s="287"/>
      <c r="F40" s="288"/>
      <c r="G40" s="271">
        <f t="shared" si="13"/>
        <v>0</v>
      </c>
      <c r="H40" s="289"/>
      <c r="I40" s="290"/>
      <c r="J40" s="291"/>
      <c r="K40" s="291"/>
      <c r="L40" s="292"/>
      <c r="M40" s="293">
        <f t="shared" si="14"/>
        <v>0</v>
      </c>
      <c r="N40" s="294"/>
      <c r="O40" s="295">
        <v>1</v>
      </c>
      <c r="P40" s="295"/>
      <c r="Q40" s="296"/>
      <c r="R40" s="300">
        <f t="shared" si="10"/>
        <v>1</v>
      </c>
      <c r="S40" s="281">
        <f>I40+N40</f>
        <v>0</v>
      </c>
      <c r="T40" s="126">
        <f>J40+O40</f>
        <v>1</v>
      </c>
      <c r="U40" s="127">
        <f>K40+P40</f>
        <v>0</v>
      </c>
      <c r="V40" s="128">
        <f>L40+Q40</f>
        <v>0</v>
      </c>
      <c r="W40" s="298">
        <f>SUM(S40:V40)</f>
        <v>1</v>
      </c>
    </row>
    <row r="41" spans="2:23" ht="11.25" customHeight="1" x14ac:dyDescent="0.15">
      <c r="B41" s="107">
        <v>43237</v>
      </c>
      <c r="C41" s="180">
        <v>1</v>
      </c>
      <c r="D41" s="286" t="s">
        <v>88</v>
      </c>
      <c r="E41" s="287">
        <v>7</v>
      </c>
      <c r="F41" s="288">
        <v>100</v>
      </c>
      <c r="G41" s="271">
        <f t="shared" si="13"/>
        <v>700</v>
      </c>
      <c r="H41" s="289"/>
      <c r="I41" s="290"/>
      <c r="J41" s="291"/>
      <c r="K41" s="291"/>
      <c r="L41" s="292">
        <v>7</v>
      </c>
      <c r="M41" s="293">
        <f t="shared" si="14"/>
        <v>7</v>
      </c>
      <c r="N41" s="294"/>
      <c r="O41" s="295"/>
      <c r="P41" s="295"/>
      <c r="Q41" s="296"/>
      <c r="R41" s="300">
        <f t="shared" si="10"/>
        <v>0</v>
      </c>
      <c r="S41" s="281">
        <f t="shared" si="11"/>
        <v>0</v>
      </c>
      <c r="T41" s="126">
        <f t="shared" si="11"/>
        <v>0</v>
      </c>
      <c r="U41" s="127">
        <f t="shared" si="11"/>
        <v>0</v>
      </c>
      <c r="V41" s="128">
        <f t="shared" si="11"/>
        <v>7</v>
      </c>
      <c r="W41" s="298">
        <f t="shared" si="12"/>
        <v>7</v>
      </c>
    </row>
    <row r="42" spans="2:23" x14ac:dyDescent="0.15">
      <c r="B42" s="107">
        <v>43238</v>
      </c>
      <c r="C42" s="180">
        <v>1</v>
      </c>
      <c r="D42" s="286" t="s">
        <v>85</v>
      </c>
      <c r="E42" s="287">
        <v>6</v>
      </c>
      <c r="F42" s="288">
        <v>100</v>
      </c>
      <c r="G42" s="271">
        <f t="shared" si="13"/>
        <v>600</v>
      </c>
      <c r="H42" s="289">
        <v>1</v>
      </c>
      <c r="I42" s="290"/>
      <c r="J42" s="291"/>
      <c r="K42" s="291"/>
      <c r="L42" s="292">
        <v>7</v>
      </c>
      <c r="M42" s="293">
        <f t="shared" si="14"/>
        <v>7</v>
      </c>
      <c r="N42" s="294"/>
      <c r="O42" s="295">
        <v>4</v>
      </c>
      <c r="P42" s="295"/>
      <c r="Q42" s="296"/>
      <c r="R42" s="300">
        <f t="shared" si="10"/>
        <v>4</v>
      </c>
      <c r="S42" s="281">
        <f t="shared" si="11"/>
        <v>0</v>
      </c>
      <c r="T42" s="126">
        <f t="shared" si="11"/>
        <v>4</v>
      </c>
      <c r="U42" s="127">
        <f t="shared" si="11"/>
        <v>0</v>
      </c>
      <c r="V42" s="128">
        <f t="shared" si="11"/>
        <v>7</v>
      </c>
      <c r="W42" s="298">
        <f t="shared" si="12"/>
        <v>11</v>
      </c>
    </row>
    <row r="43" spans="2:23" x14ac:dyDescent="0.15">
      <c r="B43" s="107"/>
      <c r="C43" s="180">
        <v>1</v>
      </c>
      <c r="D43" s="286" t="s">
        <v>85</v>
      </c>
      <c r="E43" s="287">
        <v>1</v>
      </c>
      <c r="F43" s="288">
        <v>50</v>
      </c>
      <c r="G43" s="271">
        <f t="shared" si="13"/>
        <v>50</v>
      </c>
      <c r="H43" s="289"/>
      <c r="I43" s="290"/>
      <c r="J43" s="291">
        <v>1</v>
      </c>
      <c r="K43" s="291"/>
      <c r="L43" s="292"/>
      <c r="M43" s="293">
        <f t="shared" si="14"/>
        <v>1</v>
      </c>
      <c r="N43" s="294"/>
      <c r="O43" s="295"/>
      <c r="P43" s="295"/>
      <c r="Q43" s="296"/>
      <c r="R43" s="300">
        <f>SUM(N43:Q43)</f>
        <v>0</v>
      </c>
      <c r="S43" s="281">
        <f t="shared" ref="S43:V44" si="15">I43+N43</f>
        <v>0</v>
      </c>
      <c r="T43" s="126">
        <f t="shared" si="15"/>
        <v>1</v>
      </c>
      <c r="U43" s="127">
        <f t="shared" si="15"/>
        <v>0</v>
      </c>
      <c r="V43" s="128">
        <f t="shared" si="15"/>
        <v>0</v>
      </c>
      <c r="W43" s="298">
        <f>SUM(S43:V43)</f>
        <v>1</v>
      </c>
    </row>
    <row r="44" spans="2:23" x14ac:dyDescent="0.15">
      <c r="B44" s="107">
        <v>43239</v>
      </c>
      <c r="C44" s="180">
        <v>1</v>
      </c>
      <c r="D44" s="286" t="s">
        <v>84</v>
      </c>
      <c r="E44" s="287">
        <v>2</v>
      </c>
      <c r="F44" s="288">
        <v>100</v>
      </c>
      <c r="G44" s="271">
        <f t="shared" si="13"/>
        <v>200</v>
      </c>
      <c r="H44" s="289"/>
      <c r="I44" s="290"/>
      <c r="J44" s="291"/>
      <c r="K44" s="291"/>
      <c r="L44" s="292">
        <v>2</v>
      </c>
      <c r="M44" s="293">
        <f t="shared" si="14"/>
        <v>2</v>
      </c>
      <c r="N44" s="294"/>
      <c r="O44" s="295"/>
      <c r="P44" s="295"/>
      <c r="Q44" s="296"/>
      <c r="R44" s="300">
        <f>SUM(N44:Q44)</f>
        <v>0</v>
      </c>
      <c r="S44" s="281">
        <f t="shared" si="15"/>
        <v>0</v>
      </c>
      <c r="T44" s="126">
        <f t="shared" si="15"/>
        <v>0</v>
      </c>
      <c r="U44" s="127">
        <f t="shared" si="15"/>
        <v>0</v>
      </c>
      <c r="V44" s="128">
        <f t="shared" si="15"/>
        <v>2</v>
      </c>
      <c r="W44" s="298">
        <f>SUM(S44:V44)</f>
        <v>2</v>
      </c>
    </row>
    <row r="45" spans="2:23" x14ac:dyDescent="0.15">
      <c r="B45" s="107"/>
      <c r="C45" s="180">
        <v>1</v>
      </c>
      <c r="D45" s="286" t="s">
        <v>84</v>
      </c>
      <c r="E45" s="287">
        <v>1</v>
      </c>
      <c r="F45" s="288">
        <v>50</v>
      </c>
      <c r="G45" s="271">
        <f t="shared" si="13"/>
        <v>50</v>
      </c>
      <c r="H45" s="289"/>
      <c r="I45" s="290"/>
      <c r="J45" s="291">
        <v>1</v>
      </c>
      <c r="K45" s="291"/>
      <c r="L45" s="292"/>
      <c r="M45" s="293">
        <f t="shared" si="14"/>
        <v>1</v>
      </c>
      <c r="N45" s="294"/>
      <c r="O45" s="295"/>
      <c r="P45" s="295"/>
      <c r="Q45" s="296"/>
      <c r="R45" s="300">
        <f t="shared" si="10"/>
        <v>0</v>
      </c>
      <c r="S45" s="281">
        <f t="shared" si="11"/>
        <v>0</v>
      </c>
      <c r="T45" s="126">
        <f t="shared" si="11"/>
        <v>1</v>
      </c>
      <c r="U45" s="127">
        <f t="shared" si="11"/>
        <v>0</v>
      </c>
      <c r="V45" s="128">
        <f t="shared" si="11"/>
        <v>0</v>
      </c>
      <c r="W45" s="298">
        <f t="shared" si="12"/>
        <v>1</v>
      </c>
    </row>
    <row r="46" spans="2:23" ht="12.75" customHeight="1" x14ac:dyDescent="0.15">
      <c r="B46" s="107">
        <v>43242</v>
      </c>
      <c r="C46" s="180">
        <v>1</v>
      </c>
      <c r="D46" s="286" t="s">
        <v>86</v>
      </c>
      <c r="E46" s="287">
        <v>4</v>
      </c>
      <c r="F46" s="288">
        <v>100</v>
      </c>
      <c r="G46" s="271">
        <f t="shared" si="13"/>
        <v>400</v>
      </c>
      <c r="H46" s="289"/>
      <c r="I46" s="290"/>
      <c r="J46" s="291"/>
      <c r="K46" s="291">
        <v>1</v>
      </c>
      <c r="L46" s="292">
        <v>3</v>
      </c>
      <c r="M46" s="293">
        <f t="shared" si="14"/>
        <v>4</v>
      </c>
      <c r="N46" s="294"/>
      <c r="O46" s="295">
        <v>1</v>
      </c>
      <c r="P46" s="295">
        <v>1</v>
      </c>
      <c r="Q46" s="296"/>
      <c r="R46" s="300">
        <f t="shared" si="10"/>
        <v>2</v>
      </c>
      <c r="S46" s="281">
        <f t="shared" si="11"/>
        <v>0</v>
      </c>
      <c r="T46" s="126">
        <f t="shared" si="11"/>
        <v>1</v>
      </c>
      <c r="U46" s="127">
        <f t="shared" si="11"/>
        <v>2</v>
      </c>
      <c r="V46" s="128">
        <f t="shared" si="11"/>
        <v>3</v>
      </c>
      <c r="W46" s="298">
        <f t="shared" si="12"/>
        <v>6</v>
      </c>
    </row>
    <row r="47" spans="2:23" ht="12.75" customHeight="1" x14ac:dyDescent="0.15">
      <c r="B47" s="107">
        <v>43244</v>
      </c>
      <c r="C47" s="180">
        <v>1</v>
      </c>
      <c r="D47" s="286" t="s">
        <v>88</v>
      </c>
      <c r="E47" s="287">
        <v>9</v>
      </c>
      <c r="F47" s="288">
        <v>100</v>
      </c>
      <c r="G47" s="271">
        <f t="shared" si="13"/>
        <v>900</v>
      </c>
      <c r="H47" s="289"/>
      <c r="I47" s="290"/>
      <c r="J47" s="291"/>
      <c r="K47" s="291"/>
      <c r="L47" s="292">
        <v>9</v>
      </c>
      <c r="M47" s="293">
        <f t="shared" si="14"/>
        <v>9</v>
      </c>
      <c r="N47" s="294"/>
      <c r="O47" s="295"/>
      <c r="P47" s="295"/>
      <c r="Q47" s="296"/>
      <c r="R47" s="374">
        <f t="shared" si="10"/>
        <v>0</v>
      </c>
      <c r="S47" s="281">
        <f t="shared" si="11"/>
        <v>0</v>
      </c>
      <c r="T47" s="126">
        <f t="shared" si="11"/>
        <v>0</v>
      </c>
      <c r="U47" s="127">
        <f t="shared" si="11"/>
        <v>0</v>
      </c>
      <c r="V47" s="128">
        <f t="shared" si="11"/>
        <v>9</v>
      </c>
      <c r="W47" s="298">
        <f t="shared" si="12"/>
        <v>9</v>
      </c>
    </row>
    <row r="48" spans="2:23" ht="12.75" customHeight="1" x14ac:dyDescent="0.15">
      <c r="B48" s="107">
        <v>43247</v>
      </c>
      <c r="C48" s="180">
        <v>1</v>
      </c>
      <c r="D48" s="286" t="s">
        <v>84</v>
      </c>
      <c r="E48" s="287">
        <v>11</v>
      </c>
      <c r="F48" s="288">
        <v>100</v>
      </c>
      <c r="G48" s="271">
        <f t="shared" si="13"/>
        <v>1100</v>
      </c>
      <c r="H48" s="289"/>
      <c r="I48" s="290"/>
      <c r="J48" s="291"/>
      <c r="K48" s="291"/>
      <c r="L48" s="292">
        <v>11</v>
      </c>
      <c r="M48" s="293">
        <f t="shared" si="14"/>
        <v>11</v>
      </c>
      <c r="N48" s="294"/>
      <c r="O48" s="295"/>
      <c r="P48" s="295"/>
      <c r="Q48" s="296"/>
      <c r="R48" s="374">
        <f>SUM(N48:Q48)</f>
        <v>0</v>
      </c>
      <c r="S48" s="281">
        <f t="shared" si="11"/>
        <v>0</v>
      </c>
      <c r="T48" s="126">
        <f t="shared" si="11"/>
        <v>0</v>
      </c>
      <c r="U48" s="127">
        <f t="shared" si="11"/>
        <v>0</v>
      </c>
      <c r="V48" s="128">
        <f t="shared" si="11"/>
        <v>11</v>
      </c>
      <c r="W48" s="298">
        <f t="shared" si="12"/>
        <v>11</v>
      </c>
    </row>
    <row r="49" spans="2:23" ht="12.75" customHeight="1" x14ac:dyDescent="0.15">
      <c r="B49" s="107">
        <v>43250</v>
      </c>
      <c r="C49" s="180">
        <v>1</v>
      </c>
      <c r="D49" s="286" t="s">
        <v>85</v>
      </c>
      <c r="E49" s="287">
        <v>3</v>
      </c>
      <c r="F49" s="288">
        <v>100</v>
      </c>
      <c r="G49" s="271">
        <f t="shared" si="13"/>
        <v>300</v>
      </c>
      <c r="H49" s="289"/>
      <c r="I49" s="290"/>
      <c r="J49" s="291"/>
      <c r="K49" s="291"/>
      <c r="L49" s="292">
        <v>3</v>
      </c>
      <c r="M49" s="293">
        <f t="shared" si="14"/>
        <v>3</v>
      </c>
      <c r="N49" s="294"/>
      <c r="O49" s="295"/>
      <c r="P49" s="295"/>
      <c r="Q49" s="296"/>
      <c r="R49" s="374">
        <f t="shared" si="10"/>
        <v>0</v>
      </c>
      <c r="S49" s="281">
        <f t="shared" si="11"/>
        <v>0</v>
      </c>
      <c r="T49" s="126">
        <f t="shared" si="11"/>
        <v>0</v>
      </c>
      <c r="U49" s="127">
        <f t="shared" si="11"/>
        <v>0</v>
      </c>
      <c r="V49" s="128">
        <f t="shared" si="11"/>
        <v>3</v>
      </c>
      <c r="W49" s="298">
        <f t="shared" si="12"/>
        <v>3</v>
      </c>
    </row>
    <row r="50" spans="2:23" ht="12.75" customHeight="1" x14ac:dyDescent="0.15">
      <c r="B50" s="107">
        <v>43251</v>
      </c>
      <c r="C50" s="180">
        <v>1</v>
      </c>
      <c r="D50" s="286" t="s">
        <v>88</v>
      </c>
      <c r="E50" s="287">
        <v>10</v>
      </c>
      <c r="F50" s="288">
        <v>100</v>
      </c>
      <c r="G50" s="271">
        <f t="shared" si="13"/>
        <v>1000</v>
      </c>
      <c r="H50" s="289">
        <v>2</v>
      </c>
      <c r="I50" s="290"/>
      <c r="J50" s="291"/>
      <c r="K50" s="291"/>
      <c r="L50" s="292">
        <v>12</v>
      </c>
      <c r="M50" s="293">
        <f t="shared" si="14"/>
        <v>12</v>
      </c>
      <c r="N50" s="294"/>
      <c r="O50" s="295"/>
      <c r="P50" s="295"/>
      <c r="Q50" s="296"/>
      <c r="R50" s="374">
        <f t="shared" si="10"/>
        <v>0</v>
      </c>
      <c r="S50" s="281">
        <f t="shared" si="11"/>
        <v>0</v>
      </c>
      <c r="T50" s="126">
        <f t="shared" si="11"/>
        <v>0</v>
      </c>
      <c r="U50" s="127">
        <f t="shared" si="11"/>
        <v>0</v>
      </c>
      <c r="V50" s="128">
        <f t="shared" si="11"/>
        <v>12</v>
      </c>
      <c r="W50" s="298">
        <f t="shared" si="12"/>
        <v>12</v>
      </c>
    </row>
    <row r="51" spans="2:23" x14ac:dyDescent="0.15">
      <c r="B51" s="107"/>
      <c r="C51" s="180"/>
      <c r="D51" s="286"/>
      <c r="E51" s="287"/>
      <c r="F51" s="288"/>
      <c r="G51" s="271">
        <f t="shared" si="13"/>
        <v>0</v>
      </c>
      <c r="H51" s="289"/>
      <c r="I51" s="290"/>
      <c r="J51" s="291"/>
      <c r="K51" s="291"/>
      <c r="L51" s="292"/>
      <c r="M51" s="293">
        <f t="shared" si="14"/>
        <v>0</v>
      </c>
      <c r="N51" s="294"/>
      <c r="O51" s="295"/>
      <c r="P51" s="295"/>
      <c r="Q51" s="296"/>
      <c r="R51" s="374">
        <f t="shared" si="10"/>
        <v>0</v>
      </c>
      <c r="S51" s="281">
        <f t="shared" si="11"/>
        <v>0</v>
      </c>
      <c r="T51" s="126">
        <f t="shared" si="11"/>
        <v>0</v>
      </c>
      <c r="U51" s="127">
        <f t="shared" si="11"/>
        <v>0</v>
      </c>
      <c r="V51" s="128">
        <f t="shared" si="11"/>
        <v>0</v>
      </c>
      <c r="W51" s="298">
        <f t="shared" si="12"/>
        <v>0</v>
      </c>
    </row>
    <row r="52" spans="2:23" x14ac:dyDescent="0.15">
      <c r="B52" s="107"/>
      <c r="C52" s="180"/>
      <c r="D52" s="286"/>
      <c r="E52" s="287"/>
      <c r="F52" s="288"/>
      <c r="G52" s="271">
        <f t="shared" si="13"/>
        <v>0</v>
      </c>
      <c r="H52" s="289"/>
      <c r="I52" s="290"/>
      <c r="J52" s="291"/>
      <c r="K52" s="291"/>
      <c r="L52" s="292"/>
      <c r="M52" s="293">
        <f t="shared" si="14"/>
        <v>0</v>
      </c>
      <c r="N52" s="294"/>
      <c r="O52" s="295"/>
      <c r="P52" s="295"/>
      <c r="Q52" s="296"/>
      <c r="R52" s="374">
        <f t="shared" si="10"/>
        <v>0</v>
      </c>
      <c r="S52" s="281">
        <f t="shared" si="11"/>
        <v>0</v>
      </c>
      <c r="T52" s="126">
        <f t="shared" si="11"/>
        <v>0</v>
      </c>
      <c r="U52" s="127">
        <f t="shared" si="11"/>
        <v>0</v>
      </c>
      <c r="V52" s="128">
        <f t="shared" si="11"/>
        <v>0</v>
      </c>
      <c r="W52" s="298">
        <f t="shared" si="12"/>
        <v>0</v>
      </c>
    </row>
    <row r="53" spans="2:23" ht="22.5" customHeight="1" thickBot="1" x14ac:dyDescent="0.2">
      <c r="B53" s="157">
        <f>COUNTA(B33:B52)</f>
        <v>15</v>
      </c>
      <c r="C53" s="157">
        <f>COUNTA(C33:C52)</f>
        <v>18</v>
      </c>
      <c r="D53" s="302" t="s">
        <v>47</v>
      </c>
      <c r="E53" s="303">
        <f>SUM(E33:E52)</f>
        <v>94</v>
      </c>
      <c r="F53" s="326"/>
      <c r="G53" s="327">
        <f t="shared" ref="G53:R53" si="16">SUM(G33:G52)</f>
        <v>9300</v>
      </c>
      <c r="H53" s="303">
        <f t="shared" si="16"/>
        <v>4</v>
      </c>
      <c r="I53" s="328">
        <f t="shared" si="16"/>
        <v>0</v>
      </c>
      <c r="J53" s="329">
        <f t="shared" si="16"/>
        <v>2</v>
      </c>
      <c r="K53" s="329">
        <f t="shared" si="16"/>
        <v>3</v>
      </c>
      <c r="L53" s="327">
        <f t="shared" si="16"/>
        <v>93</v>
      </c>
      <c r="M53" s="330">
        <f t="shared" si="16"/>
        <v>98</v>
      </c>
      <c r="N53" s="331">
        <f t="shared" si="16"/>
        <v>1</v>
      </c>
      <c r="O53" s="332">
        <f t="shared" si="16"/>
        <v>8</v>
      </c>
      <c r="P53" s="332">
        <f t="shared" si="16"/>
        <v>1</v>
      </c>
      <c r="Q53" s="333">
        <f t="shared" si="16"/>
        <v>0</v>
      </c>
      <c r="R53" s="334">
        <f t="shared" si="16"/>
        <v>10</v>
      </c>
      <c r="S53" s="335">
        <f>I53+N53</f>
        <v>1</v>
      </c>
      <c r="T53" s="336">
        <f>J53+O53</f>
        <v>10</v>
      </c>
      <c r="U53" s="337">
        <f>K53+P53</f>
        <v>4</v>
      </c>
      <c r="V53" s="338">
        <f>L53+Q53</f>
        <v>93</v>
      </c>
      <c r="W53" s="339">
        <f>SUM(S53:V53)</f>
        <v>108</v>
      </c>
    </row>
    <row r="54" spans="2:23" ht="25.5" customHeight="1" thickBot="1" x14ac:dyDescent="0.2">
      <c r="B54" s="259" t="s">
        <v>49</v>
      </c>
      <c r="C54" s="340"/>
      <c r="D54" s="340"/>
      <c r="E54" s="318">
        <f>COUNT(E33:E52)</f>
        <v>17</v>
      </c>
      <c r="F54" s="341"/>
      <c r="G54" s="341"/>
      <c r="H54" s="341"/>
      <c r="I54" s="341"/>
      <c r="J54" s="341"/>
      <c r="K54" s="341"/>
      <c r="L54" s="341"/>
      <c r="M54" s="341"/>
      <c r="N54" s="342"/>
      <c r="O54" s="342"/>
      <c r="P54" s="342"/>
      <c r="Q54" s="342"/>
      <c r="R54" s="342"/>
      <c r="S54" s="323"/>
      <c r="T54" s="323"/>
      <c r="U54" s="323"/>
      <c r="V54" s="323"/>
      <c r="W54" s="323"/>
    </row>
    <row r="55" spans="2:23" ht="15" customHeight="1" x14ac:dyDescent="0.15">
      <c r="B55" s="583" t="s">
        <v>19</v>
      </c>
      <c r="C55" s="586" t="s">
        <v>20</v>
      </c>
      <c r="D55" s="589" t="s">
        <v>21</v>
      </c>
      <c r="E55" s="577" t="s">
        <v>4</v>
      </c>
      <c r="F55" s="578"/>
      <c r="G55" s="578"/>
      <c r="H55" s="578"/>
      <c r="I55" s="578"/>
      <c r="J55" s="578"/>
      <c r="K55" s="578"/>
      <c r="L55" s="578"/>
      <c r="M55" s="578"/>
      <c r="N55" s="574" t="s">
        <v>5</v>
      </c>
      <c r="O55" s="575"/>
      <c r="P55" s="575"/>
      <c r="Q55" s="575"/>
      <c r="R55" s="576"/>
      <c r="S55" s="552" t="s">
        <v>24</v>
      </c>
      <c r="T55" s="553"/>
      <c r="U55" s="553"/>
      <c r="V55" s="553"/>
      <c r="W55" s="554"/>
    </row>
    <row r="56" spans="2:23" ht="12" customHeight="1" x14ac:dyDescent="0.15">
      <c r="B56" s="584"/>
      <c r="C56" s="587"/>
      <c r="D56" s="590"/>
      <c r="E56" s="579" t="s">
        <v>7</v>
      </c>
      <c r="F56" s="580"/>
      <c r="G56" s="580"/>
      <c r="H56" s="581"/>
      <c r="I56" s="571" t="s">
        <v>8</v>
      </c>
      <c r="J56" s="572"/>
      <c r="K56" s="572"/>
      <c r="L56" s="572"/>
      <c r="M56" s="573"/>
      <c r="N56" s="569" t="s">
        <v>8</v>
      </c>
      <c r="O56" s="569"/>
      <c r="P56" s="569"/>
      <c r="Q56" s="569"/>
      <c r="R56" s="570"/>
      <c r="S56" s="555"/>
      <c r="T56" s="556"/>
      <c r="U56" s="556"/>
      <c r="V56" s="556"/>
      <c r="W56" s="557"/>
    </row>
    <row r="57" spans="2:23" ht="12.75" thickBot="1" x14ac:dyDescent="0.2">
      <c r="B57" s="585"/>
      <c r="C57" s="588"/>
      <c r="D57" s="591"/>
      <c r="E57" s="7" t="s">
        <v>9</v>
      </c>
      <c r="F57" s="260" t="s">
        <v>29</v>
      </c>
      <c r="G57" s="8" t="s">
        <v>10</v>
      </c>
      <c r="H57" s="7" t="s">
        <v>11</v>
      </c>
      <c r="I57" s="9" t="s">
        <v>12</v>
      </c>
      <c r="J57" s="10" t="s">
        <v>13</v>
      </c>
      <c r="K57" s="10" t="s">
        <v>14</v>
      </c>
      <c r="L57" s="11" t="s">
        <v>15</v>
      </c>
      <c r="M57" s="261" t="s">
        <v>16</v>
      </c>
      <c r="N57" s="13" t="s">
        <v>12</v>
      </c>
      <c r="O57" s="14" t="s">
        <v>13</v>
      </c>
      <c r="P57" s="14" t="s">
        <v>14</v>
      </c>
      <c r="Q57" s="15" t="s">
        <v>15</v>
      </c>
      <c r="R57" s="262" t="s">
        <v>16</v>
      </c>
      <c r="S57" s="263" t="s">
        <v>12</v>
      </c>
      <c r="T57" s="264" t="s">
        <v>13</v>
      </c>
      <c r="U57" s="265" t="s">
        <v>14</v>
      </c>
      <c r="V57" s="266" t="s">
        <v>15</v>
      </c>
      <c r="W57" s="267" t="s">
        <v>16</v>
      </c>
    </row>
    <row r="58" spans="2:23" x14ac:dyDescent="0.15">
      <c r="B58" s="107">
        <v>43254</v>
      </c>
      <c r="C58" s="180">
        <v>1</v>
      </c>
      <c r="D58" s="286" t="s">
        <v>85</v>
      </c>
      <c r="E58" s="269"/>
      <c r="F58" s="270"/>
      <c r="G58" s="271">
        <f>SUM(E58*F58)</f>
        <v>0</v>
      </c>
      <c r="H58" s="272">
        <v>1</v>
      </c>
      <c r="I58" s="273"/>
      <c r="J58" s="274"/>
      <c r="K58" s="274"/>
      <c r="L58" s="275">
        <v>1</v>
      </c>
      <c r="M58" s="276">
        <f>SUM(I58:L58)</f>
        <v>1</v>
      </c>
      <c r="N58" s="277"/>
      <c r="O58" s="278"/>
      <c r="P58" s="278"/>
      <c r="Q58" s="279"/>
      <c r="R58" s="324">
        <f t="shared" ref="R58:R70" si="17">SUM(N58:Q58)</f>
        <v>0</v>
      </c>
      <c r="S58" s="281">
        <f t="shared" ref="S58:S79" si="18">I58+N58</f>
        <v>0</v>
      </c>
      <c r="T58" s="282">
        <f t="shared" ref="T58:T79" si="19">J58+O58</f>
        <v>0</v>
      </c>
      <c r="U58" s="283">
        <f t="shared" ref="U58:U79" si="20">K58+P58</f>
        <v>0</v>
      </c>
      <c r="V58" s="284">
        <f t="shared" ref="V58:V79" si="21">L58+Q58</f>
        <v>1</v>
      </c>
      <c r="W58" s="285">
        <f t="shared" ref="W58:W79" si="22">SUM(S58:V58)</f>
        <v>1</v>
      </c>
    </row>
    <row r="59" spans="2:23" x14ac:dyDescent="0.15">
      <c r="B59" s="107">
        <v>43256</v>
      </c>
      <c r="C59" s="180">
        <v>1</v>
      </c>
      <c r="D59" s="286" t="s">
        <v>85</v>
      </c>
      <c r="E59" s="287">
        <v>6</v>
      </c>
      <c r="F59" s="288">
        <v>100</v>
      </c>
      <c r="G59" s="271">
        <f>SUM(E59*F59)</f>
        <v>600</v>
      </c>
      <c r="H59" s="289"/>
      <c r="I59" s="290"/>
      <c r="J59" s="291"/>
      <c r="K59" s="291"/>
      <c r="L59" s="292">
        <v>6</v>
      </c>
      <c r="M59" s="293">
        <f>SUM(I59:L59)</f>
        <v>6</v>
      </c>
      <c r="N59" s="294"/>
      <c r="O59" s="295"/>
      <c r="P59" s="295"/>
      <c r="Q59" s="296"/>
      <c r="R59" s="300">
        <f t="shared" si="17"/>
        <v>0</v>
      </c>
      <c r="S59" s="281">
        <f t="shared" si="18"/>
        <v>0</v>
      </c>
      <c r="T59" s="301">
        <f t="shared" si="19"/>
        <v>0</v>
      </c>
      <c r="U59" s="127">
        <f t="shared" si="20"/>
        <v>0</v>
      </c>
      <c r="V59" s="128">
        <f t="shared" si="21"/>
        <v>6</v>
      </c>
      <c r="W59" s="298">
        <f t="shared" si="22"/>
        <v>6</v>
      </c>
    </row>
    <row r="60" spans="2:23" x14ac:dyDescent="0.15">
      <c r="B60" s="107">
        <v>43258</v>
      </c>
      <c r="C60" s="180">
        <v>1</v>
      </c>
      <c r="D60" s="286" t="s">
        <v>88</v>
      </c>
      <c r="E60" s="287">
        <v>10</v>
      </c>
      <c r="F60" s="288">
        <v>100</v>
      </c>
      <c r="G60" s="271">
        <f t="shared" ref="G60:G79" si="23">SUM(E60*F60)</f>
        <v>1000</v>
      </c>
      <c r="H60" s="289"/>
      <c r="I60" s="290"/>
      <c r="J60" s="291"/>
      <c r="K60" s="291"/>
      <c r="L60" s="292">
        <v>10</v>
      </c>
      <c r="M60" s="293">
        <f t="shared" ref="M60:M79" si="24">SUM(I60:L60)</f>
        <v>10</v>
      </c>
      <c r="N60" s="294"/>
      <c r="O60" s="295"/>
      <c r="P60" s="295"/>
      <c r="Q60" s="296"/>
      <c r="R60" s="300">
        <f t="shared" si="17"/>
        <v>0</v>
      </c>
      <c r="S60" s="281">
        <f t="shared" si="18"/>
        <v>0</v>
      </c>
      <c r="T60" s="126">
        <f t="shared" si="19"/>
        <v>0</v>
      </c>
      <c r="U60" s="127">
        <f t="shared" si="20"/>
        <v>0</v>
      </c>
      <c r="V60" s="128">
        <f t="shared" si="21"/>
        <v>10</v>
      </c>
      <c r="W60" s="298">
        <f t="shared" si="22"/>
        <v>10</v>
      </c>
    </row>
    <row r="61" spans="2:23" x14ac:dyDescent="0.15">
      <c r="B61" s="107">
        <v>43259</v>
      </c>
      <c r="C61" s="180">
        <v>1</v>
      </c>
      <c r="D61" s="286" t="s">
        <v>85</v>
      </c>
      <c r="E61" s="287">
        <v>3</v>
      </c>
      <c r="F61" s="288">
        <v>100</v>
      </c>
      <c r="G61" s="271">
        <f t="shared" si="23"/>
        <v>300</v>
      </c>
      <c r="H61" s="289">
        <v>1</v>
      </c>
      <c r="I61" s="290"/>
      <c r="J61" s="291"/>
      <c r="K61" s="291"/>
      <c r="L61" s="292">
        <v>4</v>
      </c>
      <c r="M61" s="293">
        <f t="shared" si="24"/>
        <v>4</v>
      </c>
      <c r="N61" s="294"/>
      <c r="O61" s="295"/>
      <c r="P61" s="295"/>
      <c r="Q61" s="296"/>
      <c r="R61" s="300">
        <f t="shared" si="17"/>
        <v>0</v>
      </c>
      <c r="S61" s="299">
        <f t="shared" si="18"/>
        <v>0</v>
      </c>
      <c r="T61" s="126">
        <f t="shared" si="19"/>
        <v>0</v>
      </c>
      <c r="U61" s="127">
        <f t="shared" si="20"/>
        <v>0</v>
      </c>
      <c r="V61" s="128">
        <f t="shared" si="21"/>
        <v>4</v>
      </c>
      <c r="W61" s="298">
        <f t="shared" si="22"/>
        <v>4</v>
      </c>
    </row>
    <row r="62" spans="2:23" x14ac:dyDescent="0.15">
      <c r="B62" s="107"/>
      <c r="C62" s="180">
        <v>1</v>
      </c>
      <c r="D62" s="286" t="s">
        <v>85</v>
      </c>
      <c r="E62" s="287">
        <v>1</v>
      </c>
      <c r="F62" s="288">
        <v>50</v>
      </c>
      <c r="G62" s="271">
        <f t="shared" si="23"/>
        <v>50</v>
      </c>
      <c r="H62" s="289"/>
      <c r="I62" s="290"/>
      <c r="J62" s="291">
        <v>1</v>
      </c>
      <c r="K62" s="291"/>
      <c r="L62" s="292"/>
      <c r="M62" s="293">
        <f t="shared" si="24"/>
        <v>1</v>
      </c>
      <c r="N62" s="294"/>
      <c r="O62" s="295"/>
      <c r="P62" s="295"/>
      <c r="Q62" s="296"/>
      <c r="R62" s="300">
        <f t="shared" si="17"/>
        <v>0</v>
      </c>
      <c r="S62" s="281">
        <f t="shared" si="18"/>
        <v>0</v>
      </c>
      <c r="T62" s="126">
        <f t="shared" si="19"/>
        <v>1</v>
      </c>
      <c r="U62" s="127">
        <f t="shared" si="20"/>
        <v>0</v>
      </c>
      <c r="V62" s="128">
        <f t="shared" si="21"/>
        <v>0</v>
      </c>
      <c r="W62" s="298">
        <f t="shared" si="22"/>
        <v>1</v>
      </c>
    </row>
    <row r="63" spans="2:23" x14ac:dyDescent="0.15">
      <c r="B63" s="107">
        <v>43263</v>
      </c>
      <c r="C63" s="180">
        <v>1</v>
      </c>
      <c r="D63" s="286" t="s">
        <v>136</v>
      </c>
      <c r="E63" s="287">
        <v>4</v>
      </c>
      <c r="F63" s="288">
        <v>100</v>
      </c>
      <c r="G63" s="271">
        <f t="shared" si="23"/>
        <v>400</v>
      </c>
      <c r="H63" s="289">
        <v>1</v>
      </c>
      <c r="I63" s="290"/>
      <c r="J63" s="291"/>
      <c r="K63" s="291"/>
      <c r="L63" s="292">
        <v>5</v>
      </c>
      <c r="M63" s="293">
        <f t="shared" si="24"/>
        <v>5</v>
      </c>
      <c r="N63" s="294"/>
      <c r="O63" s="295">
        <v>2</v>
      </c>
      <c r="P63" s="295"/>
      <c r="Q63" s="296"/>
      <c r="R63" s="300">
        <f t="shared" si="17"/>
        <v>2</v>
      </c>
      <c r="S63" s="281">
        <f t="shared" si="18"/>
        <v>0</v>
      </c>
      <c r="T63" s="126">
        <f t="shared" si="19"/>
        <v>2</v>
      </c>
      <c r="U63" s="127">
        <f t="shared" si="20"/>
        <v>0</v>
      </c>
      <c r="V63" s="128">
        <f t="shared" si="21"/>
        <v>5</v>
      </c>
      <c r="W63" s="298">
        <f t="shared" si="22"/>
        <v>7</v>
      </c>
    </row>
    <row r="64" spans="2:23" x14ac:dyDescent="0.15">
      <c r="B64" s="107">
        <v>43265</v>
      </c>
      <c r="C64" s="180">
        <v>1</v>
      </c>
      <c r="D64" s="286" t="s">
        <v>88</v>
      </c>
      <c r="E64" s="287">
        <v>14</v>
      </c>
      <c r="F64" s="288">
        <v>100</v>
      </c>
      <c r="G64" s="271">
        <f t="shared" si="23"/>
        <v>1400</v>
      </c>
      <c r="H64" s="289">
        <v>1</v>
      </c>
      <c r="I64" s="290"/>
      <c r="J64" s="291"/>
      <c r="K64" s="291"/>
      <c r="L64" s="292">
        <v>15</v>
      </c>
      <c r="M64" s="293">
        <f t="shared" si="24"/>
        <v>15</v>
      </c>
      <c r="N64" s="294"/>
      <c r="O64" s="295"/>
      <c r="P64" s="295"/>
      <c r="Q64" s="296"/>
      <c r="R64" s="300">
        <f t="shared" si="17"/>
        <v>0</v>
      </c>
      <c r="S64" s="281">
        <f t="shared" si="18"/>
        <v>0</v>
      </c>
      <c r="T64" s="126">
        <f t="shared" si="19"/>
        <v>0</v>
      </c>
      <c r="U64" s="127">
        <f t="shared" si="20"/>
        <v>0</v>
      </c>
      <c r="V64" s="128">
        <f t="shared" si="21"/>
        <v>15</v>
      </c>
      <c r="W64" s="298">
        <f t="shared" si="22"/>
        <v>15</v>
      </c>
    </row>
    <row r="65" spans="2:23" x14ac:dyDescent="0.15">
      <c r="B65" s="107">
        <v>43266</v>
      </c>
      <c r="C65" s="180">
        <v>1</v>
      </c>
      <c r="D65" s="286" t="s">
        <v>86</v>
      </c>
      <c r="E65" s="287">
        <v>8</v>
      </c>
      <c r="F65" s="288">
        <v>100</v>
      </c>
      <c r="G65" s="271">
        <f t="shared" si="23"/>
        <v>800</v>
      </c>
      <c r="H65" s="289"/>
      <c r="I65" s="290"/>
      <c r="J65" s="291"/>
      <c r="K65" s="291"/>
      <c r="L65" s="292">
        <v>8</v>
      </c>
      <c r="M65" s="293">
        <f t="shared" si="24"/>
        <v>8</v>
      </c>
      <c r="N65" s="294"/>
      <c r="O65" s="295">
        <v>2</v>
      </c>
      <c r="P65" s="295"/>
      <c r="Q65" s="296"/>
      <c r="R65" s="300">
        <f t="shared" si="17"/>
        <v>2</v>
      </c>
      <c r="S65" s="281">
        <f t="shared" si="18"/>
        <v>0</v>
      </c>
      <c r="T65" s="126">
        <f t="shared" si="19"/>
        <v>2</v>
      </c>
      <c r="U65" s="127">
        <f t="shared" si="20"/>
        <v>0</v>
      </c>
      <c r="V65" s="128">
        <f t="shared" si="21"/>
        <v>8</v>
      </c>
      <c r="W65" s="298">
        <f t="shared" si="22"/>
        <v>10</v>
      </c>
    </row>
    <row r="66" spans="2:23" x14ac:dyDescent="0.15">
      <c r="B66" s="107"/>
      <c r="C66" s="180">
        <v>1</v>
      </c>
      <c r="D66" s="286" t="s">
        <v>86</v>
      </c>
      <c r="E66" s="287">
        <v>1</v>
      </c>
      <c r="F66" s="288">
        <v>50</v>
      </c>
      <c r="G66" s="271">
        <f t="shared" si="23"/>
        <v>50</v>
      </c>
      <c r="H66" s="289"/>
      <c r="I66" s="290"/>
      <c r="J66" s="291">
        <v>1</v>
      </c>
      <c r="K66" s="291"/>
      <c r="L66" s="292"/>
      <c r="M66" s="293">
        <f t="shared" si="24"/>
        <v>1</v>
      </c>
      <c r="N66" s="294"/>
      <c r="O66" s="295"/>
      <c r="P66" s="295"/>
      <c r="Q66" s="296"/>
      <c r="R66" s="300">
        <f t="shared" si="17"/>
        <v>0</v>
      </c>
      <c r="S66" s="281">
        <f t="shared" si="18"/>
        <v>0</v>
      </c>
      <c r="T66" s="126">
        <f t="shared" si="19"/>
        <v>1</v>
      </c>
      <c r="U66" s="127">
        <f t="shared" si="20"/>
        <v>0</v>
      </c>
      <c r="V66" s="128">
        <f t="shared" si="21"/>
        <v>0</v>
      </c>
      <c r="W66" s="298">
        <f t="shared" si="22"/>
        <v>1</v>
      </c>
    </row>
    <row r="67" spans="2:23" x14ac:dyDescent="0.15">
      <c r="B67" s="107">
        <v>43267</v>
      </c>
      <c r="C67" s="180">
        <v>1</v>
      </c>
      <c r="D67" s="286" t="s">
        <v>84</v>
      </c>
      <c r="E67" s="287">
        <v>2</v>
      </c>
      <c r="F67" s="288">
        <v>100</v>
      </c>
      <c r="G67" s="271">
        <f t="shared" si="23"/>
        <v>200</v>
      </c>
      <c r="H67" s="289"/>
      <c r="I67" s="290"/>
      <c r="J67" s="291"/>
      <c r="K67" s="291"/>
      <c r="L67" s="292">
        <v>2</v>
      </c>
      <c r="M67" s="293">
        <f t="shared" si="24"/>
        <v>2</v>
      </c>
      <c r="N67" s="294"/>
      <c r="O67" s="295"/>
      <c r="P67" s="295"/>
      <c r="Q67" s="296"/>
      <c r="R67" s="300">
        <f t="shared" si="17"/>
        <v>0</v>
      </c>
      <c r="S67" s="281">
        <f t="shared" si="18"/>
        <v>0</v>
      </c>
      <c r="T67" s="126">
        <f t="shared" si="19"/>
        <v>0</v>
      </c>
      <c r="U67" s="127">
        <f t="shared" si="20"/>
        <v>0</v>
      </c>
      <c r="V67" s="128">
        <f t="shared" si="21"/>
        <v>2</v>
      </c>
      <c r="W67" s="298">
        <f t="shared" si="22"/>
        <v>2</v>
      </c>
    </row>
    <row r="68" spans="2:23" x14ac:dyDescent="0.15">
      <c r="B68" s="107"/>
      <c r="C68" s="180">
        <v>1</v>
      </c>
      <c r="D68" s="286" t="s">
        <v>84</v>
      </c>
      <c r="E68" s="287">
        <v>1</v>
      </c>
      <c r="F68" s="288">
        <v>50</v>
      </c>
      <c r="G68" s="271">
        <f t="shared" si="23"/>
        <v>50</v>
      </c>
      <c r="H68" s="289"/>
      <c r="I68" s="290"/>
      <c r="J68" s="291">
        <v>1</v>
      </c>
      <c r="K68" s="291"/>
      <c r="L68" s="292"/>
      <c r="M68" s="293">
        <f t="shared" si="24"/>
        <v>1</v>
      </c>
      <c r="N68" s="294"/>
      <c r="O68" s="295"/>
      <c r="P68" s="295"/>
      <c r="Q68" s="296"/>
      <c r="R68" s="300">
        <f t="shared" si="17"/>
        <v>0</v>
      </c>
      <c r="S68" s="281">
        <f t="shared" si="18"/>
        <v>0</v>
      </c>
      <c r="T68" s="126">
        <f t="shared" si="19"/>
        <v>1</v>
      </c>
      <c r="U68" s="127">
        <f t="shared" si="20"/>
        <v>0</v>
      </c>
      <c r="V68" s="128">
        <f t="shared" si="21"/>
        <v>0</v>
      </c>
      <c r="W68" s="298">
        <f t="shared" si="22"/>
        <v>1</v>
      </c>
    </row>
    <row r="69" spans="2:23" ht="12.75" customHeight="1" x14ac:dyDescent="0.15">
      <c r="B69" s="107">
        <v>43270</v>
      </c>
      <c r="C69" s="180">
        <v>1</v>
      </c>
      <c r="D69" s="286" t="s">
        <v>85</v>
      </c>
      <c r="E69" s="287">
        <v>3</v>
      </c>
      <c r="F69" s="288">
        <v>100</v>
      </c>
      <c r="G69" s="271">
        <f t="shared" si="23"/>
        <v>300</v>
      </c>
      <c r="H69" s="289"/>
      <c r="I69" s="290"/>
      <c r="J69" s="291"/>
      <c r="K69" s="291"/>
      <c r="L69" s="292">
        <v>3</v>
      </c>
      <c r="M69" s="293">
        <f t="shared" si="24"/>
        <v>3</v>
      </c>
      <c r="N69" s="294">
        <v>1</v>
      </c>
      <c r="O69" s="295">
        <v>1</v>
      </c>
      <c r="P69" s="295"/>
      <c r="Q69" s="296"/>
      <c r="R69" s="300">
        <f t="shared" si="17"/>
        <v>2</v>
      </c>
      <c r="S69" s="281">
        <f t="shared" si="18"/>
        <v>1</v>
      </c>
      <c r="T69" s="126">
        <f t="shared" si="19"/>
        <v>1</v>
      </c>
      <c r="U69" s="127">
        <f t="shared" si="20"/>
        <v>0</v>
      </c>
      <c r="V69" s="128">
        <f t="shared" si="21"/>
        <v>3</v>
      </c>
      <c r="W69" s="298">
        <f t="shared" si="22"/>
        <v>5</v>
      </c>
    </row>
    <row r="70" spans="2:23" ht="12.75" customHeight="1" x14ac:dyDescent="0.15">
      <c r="B70" s="107">
        <v>43272</v>
      </c>
      <c r="C70" s="180">
        <v>1</v>
      </c>
      <c r="D70" s="286" t="s">
        <v>88</v>
      </c>
      <c r="E70" s="287">
        <v>9</v>
      </c>
      <c r="F70" s="288">
        <v>100</v>
      </c>
      <c r="G70" s="271">
        <f t="shared" si="23"/>
        <v>900</v>
      </c>
      <c r="H70" s="289"/>
      <c r="I70" s="290"/>
      <c r="J70" s="291"/>
      <c r="K70" s="291"/>
      <c r="L70" s="292">
        <v>9</v>
      </c>
      <c r="M70" s="293">
        <f t="shared" si="24"/>
        <v>9</v>
      </c>
      <c r="N70" s="294"/>
      <c r="O70" s="295"/>
      <c r="P70" s="295"/>
      <c r="Q70" s="296"/>
      <c r="R70" s="374">
        <f t="shared" si="17"/>
        <v>0</v>
      </c>
      <c r="S70" s="281">
        <f t="shared" si="18"/>
        <v>0</v>
      </c>
      <c r="T70" s="126">
        <f t="shared" si="19"/>
        <v>0</v>
      </c>
      <c r="U70" s="127">
        <f t="shared" si="20"/>
        <v>0</v>
      </c>
      <c r="V70" s="128">
        <f t="shared" si="21"/>
        <v>9</v>
      </c>
      <c r="W70" s="298">
        <f t="shared" si="22"/>
        <v>9</v>
      </c>
    </row>
    <row r="71" spans="2:23" ht="12.75" customHeight="1" x14ac:dyDescent="0.15">
      <c r="B71" s="107">
        <v>43273</v>
      </c>
      <c r="C71" s="180">
        <v>1</v>
      </c>
      <c r="D71" s="286" t="s">
        <v>106</v>
      </c>
      <c r="E71" s="287">
        <v>4</v>
      </c>
      <c r="F71" s="288">
        <v>100</v>
      </c>
      <c r="G71" s="271">
        <f t="shared" si="23"/>
        <v>400</v>
      </c>
      <c r="H71" s="289">
        <v>1</v>
      </c>
      <c r="I71" s="290"/>
      <c r="J71" s="291"/>
      <c r="K71" s="291"/>
      <c r="L71" s="292">
        <v>5</v>
      </c>
      <c r="M71" s="293">
        <f t="shared" si="24"/>
        <v>5</v>
      </c>
      <c r="N71" s="294">
        <v>1</v>
      </c>
      <c r="O71" s="295">
        <v>10</v>
      </c>
      <c r="P71" s="295"/>
      <c r="Q71" s="296"/>
      <c r="R71" s="374">
        <f t="shared" ref="R71:R79" si="25">SUM(N71:Q71)</f>
        <v>11</v>
      </c>
      <c r="S71" s="281">
        <f t="shared" si="18"/>
        <v>1</v>
      </c>
      <c r="T71" s="126">
        <f t="shared" si="19"/>
        <v>10</v>
      </c>
      <c r="U71" s="127">
        <f t="shared" si="20"/>
        <v>0</v>
      </c>
      <c r="V71" s="128">
        <f t="shared" si="21"/>
        <v>5</v>
      </c>
      <c r="W71" s="298">
        <f t="shared" si="22"/>
        <v>16</v>
      </c>
    </row>
    <row r="72" spans="2:23" ht="12.75" customHeight="1" x14ac:dyDescent="0.15">
      <c r="B72" s="107"/>
      <c r="C72" s="180">
        <v>1</v>
      </c>
      <c r="D72" s="286" t="s">
        <v>106</v>
      </c>
      <c r="E72" s="287">
        <v>2</v>
      </c>
      <c r="F72" s="288">
        <v>50</v>
      </c>
      <c r="G72" s="271">
        <f t="shared" si="23"/>
        <v>100</v>
      </c>
      <c r="H72" s="289"/>
      <c r="I72" s="290"/>
      <c r="J72" s="291">
        <v>2</v>
      </c>
      <c r="K72" s="291"/>
      <c r="L72" s="292"/>
      <c r="M72" s="293">
        <f t="shared" si="24"/>
        <v>2</v>
      </c>
      <c r="N72" s="294"/>
      <c r="O72" s="295"/>
      <c r="P72" s="295"/>
      <c r="Q72" s="296"/>
      <c r="R72" s="374">
        <f t="shared" si="25"/>
        <v>0</v>
      </c>
      <c r="S72" s="281">
        <f t="shared" si="18"/>
        <v>0</v>
      </c>
      <c r="T72" s="126">
        <f t="shared" si="19"/>
        <v>2</v>
      </c>
      <c r="U72" s="127">
        <f t="shared" si="20"/>
        <v>0</v>
      </c>
      <c r="V72" s="128">
        <f t="shared" si="21"/>
        <v>0</v>
      </c>
      <c r="W72" s="298">
        <f t="shared" si="22"/>
        <v>2</v>
      </c>
    </row>
    <row r="73" spans="2:23" ht="12.75" customHeight="1" x14ac:dyDescent="0.15">
      <c r="B73" s="107">
        <v>43276</v>
      </c>
      <c r="C73" s="180">
        <v>1</v>
      </c>
      <c r="D73" s="286" t="s">
        <v>85</v>
      </c>
      <c r="E73" s="287">
        <v>1</v>
      </c>
      <c r="F73" s="288">
        <v>100</v>
      </c>
      <c r="G73" s="271">
        <f>SUM(E73*F73)</f>
        <v>100</v>
      </c>
      <c r="H73" s="289"/>
      <c r="I73" s="290"/>
      <c r="J73" s="291"/>
      <c r="K73" s="291"/>
      <c r="L73" s="292">
        <v>1</v>
      </c>
      <c r="M73" s="293">
        <f>SUM(I73:L73)</f>
        <v>1</v>
      </c>
      <c r="N73" s="294"/>
      <c r="O73" s="295">
        <v>1</v>
      </c>
      <c r="P73" s="295"/>
      <c r="Q73" s="296"/>
      <c r="R73" s="374">
        <f t="shared" si="25"/>
        <v>1</v>
      </c>
      <c r="S73" s="281">
        <f t="shared" ref="S73:V76" si="26">I73+N73</f>
        <v>0</v>
      </c>
      <c r="T73" s="126">
        <f t="shared" si="26"/>
        <v>1</v>
      </c>
      <c r="U73" s="127">
        <f t="shared" si="26"/>
        <v>0</v>
      </c>
      <c r="V73" s="128">
        <f t="shared" si="26"/>
        <v>1</v>
      </c>
      <c r="W73" s="298">
        <f>SUM(S73:V73)</f>
        <v>2</v>
      </c>
    </row>
    <row r="74" spans="2:23" ht="12.75" customHeight="1" x14ac:dyDescent="0.15">
      <c r="B74" s="107">
        <v>43277</v>
      </c>
      <c r="C74" s="180">
        <v>1</v>
      </c>
      <c r="D74" s="286" t="s">
        <v>140</v>
      </c>
      <c r="E74" s="287">
        <v>1</v>
      </c>
      <c r="F74" s="288">
        <v>100</v>
      </c>
      <c r="G74" s="271">
        <f>SUM(E74*F74)</f>
        <v>100</v>
      </c>
      <c r="H74" s="289"/>
      <c r="I74" s="290"/>
      <c r="J74" s="291"/>
      <c r="K74" s="291"/>
      <c r="L74" s="292">
        <v>1</v>
      </c>
      <c r="M74" s="293">
        <f>SUM(I74:L74)</f>
        <v>1</v>
      </c>
      <c r="N74" s="294"/>
      <c r="O74" s="295"/>
      <c r="P74" s="295"/>
      <c r="Q74" s="296"/>
      <c r="R74" s="374">
        <f t="shared" si="25"/>
        <v>0</v>
      </c>
      <c r="S74" s="281">
        <f t="shared" si="26"/>
        <v>0</v>
      </c>
      <c r="T74" s="126">
        <f t="shared" si="26"/>
        <v>0</v>
      </c>
      <c r="U74" s="127">
        <f t="shared" si="26"/>
        <v>0</v>
      </c>
      <c r="V74" s="128">
        <f t="shared" si="26"/>
        <v>1</v>
      </c>
      <c r="W74" s="298">
        <f>SUM(S74:V74)</f>
        <v>1</v>
      </c>
    </row>
    <row r="75" spans="2:23" ht="12.75" customHeight="1" x14ac:dyDescent="0.15">
      <c r="B75" s="107"/>
      <c r="C75" s="180">
        <v>1</v>
      </c>
      <c r="D75" s="286" t="s">
        <v>86</v>
      </c>
      <c r="E75" s="287">
        <v>4</v>
      </c>
      <c r="F75" s="288">
        <v>100</v>
      </c>
      <c r="G75" s="271">
        <f>SUM(E75*F75)</f>
        <v>400</v>
      </c>
      <c r="H75" s="289"/>
      <c r="I75" s="290"/>
      <c r="J75" s="291"/>
      <c r="K75" s="291"/>
      <c r="L75" s="292">
        <v>4</v>
      </c>
      <c r="M75" s="293">
        <f>SUM(I75:L75)</f>
        <v>4</v>
      </c>
      <c r="N75" s="294"/>
      <c r="O75" s="295"/>
      <c r="P75" s="295"/>
      <c r="Q75" s="296"/>
      <c r="R75" s="374">
        <f t="shared" si="25"/>
        <v>0</v>
      </c>
      <c r="S75" s="281">
        <f t="shared" si="26"/>
        <v>0</v>
      </c>
      <c r="T75" s="126">
        <f t="shared" si="26"/>
        <v>0</v>
      </c>
      <c r="U75" s="127">
        <f t="shared" si="26"/>
        <v>0</v>
      </c>
      <c r="V75" s="128">
        <f t="shared" si="26"/>
        <v>4</v>
      </c>
      <c r="W75" s="298">
        <f>SUM(S75:V75)</f>
        <v>4</v>
      </c>
    </row>
    <row r="76" spans="2:23" ht="12.75" customHeight="1" x14ac:dyDescent="0.15">
      <c r="B76" s="107"/>
      <c r="C76" s="180">
        <v>1</v>
      </c>
      <c r="D76" s="286" t="s">
        <v>86</v>
      </c>
      <c r="E76" s="287">
        <v>1</v>
      </c>
      <c r="F76" s="288">
        <v>50</v>
      </c>
      <c r="G76" s="271">
        <f>SUM(E76*F76)</f>
        <v>50</v>
      </c>
      <c r="H76" s="289"/>
      <c r="I76" s="290"/>
      <c r="J76" s="291">
        <v>1</v>
      </c>
      <c r="K76" s="291"/>
      <c r="L76" s="292"/>
      <c r="M76" s="293">
        <f>SUM(I76:L76)</f>
        <v>1</v>
      </c>
      <c r="N76" s="294"/>
      <c r="O76" s="295"/>
      <c r="P76" s="295"/>
      <c r="Q76" s="296"/>
      <c r="R76" s="374">
        <f t="shared" si="25"/>
        <v>0</v>
      </c>
      <c r="S76" s="281">
        <f t="shared" si="26"/>
        <v>0</v>
      </c>
      <c r="T76" s="126">
        <f t="shared" si="26"/>
        <v>1</v>
      </c>
      <c r="U76" s="127">
        <f t="shared" si="26"/>
        <v>0</v>
      </c>
      <c r="V76" s="128">
        <f t="shared" si="26"/>
        <v>0</v>
      </c>
      <c r="W76" s="298">
        <f>SUM(S76:V76)</f>
        <v>1</v>
      </c>
    </row>
    <row r="77" spans="2:23" ht="12.75" customHeight="1" x14ac:dyDescent="0.15">
      <c r="B77" s="107">
        <v>43279</v>
      </c>
      <c r="C77" s="180">
        <v>1</v>
      </c>
      <c r="D77" s="286" t="s">
        <v>88</v>
      </c>
      <c r="E77" s="287">
        <v>8</v>
      </c>
      <c r="F77" s="288">
        <v>100</v>
      </c>
      <c r="G77" s="271">
        <f t="shared" si="23"/>
        <v>800</v>
      </c>
      <c r="H77" s="289"/>
      <c r="I77" s="290"/>
      <c r="J77" s="291"/>
      <c r="K77" s="291"/>
      <c r="L77" s="292">
        <v>8</v>
      </c>
      <c r="M77" s="293">
        <f t="shared" si="24"/>
        <v>8</v>
      </c>
      <c r="N77" s="294"/>
      <c r="O77" s="295"/>
      <c r="P77" s="295"/>
      <c r="Q77" s="296"/>
      <c r="R77" s="374">
        <f t="shared" si="25"/>
        <v>0</v>
      </c>
      <c r="S77" s="281">
        <f t="shared" si="18"/>
        <v>0</v>
      </c>
      <c r="T77" s="126">
        <f t="shared" si="19"/>
        <v>0</v>
      </c>
      <c r="U77" s="127">
        <f t="shared" si="20"/>
        <v>0</v>
      </c>
      <c r="V77" s="128">
        <f t="shared" si="21"/>
        <v>8</v>
      </c>
      <c r="W77" s="298">
        <f t="shared" si="22"/>
        <v>8</v>
      </c>
    </row>
    <row r="78" spans="2:23" x14ac:dyDescent="0.15">
      <c r="B78" s="107">
        <v>43280</v>
      </c>
      <c r="C78" s="180">
        <v>1</v>
      </c>
      <c r="D78" s="286" t="s">
        <v>85</v>
      </c>
      <c r="E78" s="287">
        <v>6</v>
      </c>
      <c r="F78" s="288">
        <v>100</v>
      </c>
      <c r="G78" s="271">
        <f>SUM(E78*F78)</f>
        <v>600</v>
      </c>
      <c r="H78" s="289"/>
      <c r="I78" s="290"/>
      <c r="J78" s="291"/>
      <c r="K78" s="291"/>
      <c r="L78" s="292">
        <v>6</v>
      </c>
      <c r="M78" s="293">
        <f>SUM(I78:L78)</f>
        <v>6</v>
      </c>
      <c r="N78" s="294">
        <v>1</v>
      </c>
      <c r="O78" s="295">
        <v>4</v>
      </c>
      <c r="P78" s="295"/>
      <c r="Q78" s="296"/>
      <c r="R78" s="374">
        <f>SUM(N78:Q78)</f>
        <v>5</v>
      </c>
      <c r="S78" s="281">
        <f t="shared" si="18"/>
        <v>1</v>
      </c>
      <c r="T78" s="126">
        <f>J78+O78</f>
        <v>4</v>
      </c>
      <c r="U78" s="127">
        <f>K78+P78</f>
        <v>0</v>
      </c>
      <c r="V78" s="128">
        <f>L78+Q78</f>
        <v>6</v>
      </c>
      <c r="W78" s="298">
        <f>SUM(S78:V78)</f>
        <v>11</v>
      </c>
    </row>
    <row r="79" spans="2:23" x14ac:dyDescent="0.15">
      <c r="B79" s="107"/>
      <c r="C79" s="180">
        <v>1</v>
      </c>
      <c r="D79" s="286" t="s">
        <v>85</v>
      </c>
      <c r="E79" s="287">
        <v>1</v>
      </c>
      <c r="F79" s="288">
        <v>50</v>
      </c>
      <c r="G79" s="271">
        <f t="shared" si="23"/>
        <v>50</v>
      </c>
      <c r="H79" s="289"/>
      <c r="I79" s="290"/>
      <c r="J79" s="291">
        <v>1</v>
      </c>
      <c r="K79" s="291"/>
      <c r="L79" s="292"/>
      <c r="M79" s="293">
        <f t="shared" si="24"/>
        <v>1</v>
      </c>
      <c r="N79" s="294"/>
      <c r="O79" s="295"/>
      <c r="P79" s="295"/>
      <c r="Q79" s="296"/>
      <c r="R79" s="374">
        <f t="shared" si="25"/>
        <v>0</v>
      </c>
      <c r="S79" s="281">
        <f t="shared" si="18"/>
        <v>0</v>
      </c>
      <c r="T79" s="126">
        <f t="shared" si="19"/>
        <v>1</v>
      </c>
      <c r="U79" s="127">
        <f t="shared" si="20"/>
        <v>0</v>
      </c>
      <c r="V79" s="128">
        <f t="shared" si="21"/>
        <v>0</v>
      </c>
      <c r="W79" s="298">
        <f t="shared" si="22"/>
        <v>1</v>
      </c>
    </row>
    <row r="80" spans="2:23" ht="22.5" customHeight="1" thickBot="1" x14ac:dyDescent="0.2">
      <c r="B80" s="157">
        <f>COUNTA(B58:B79)</f>
        <v>15</v>
      </c>
      <c r="C80" s="157">
        <f>COUNTA(C58:C79)</f>
        <v>22</v>
      </c>
      <c r="D80" s="302" t="s">
        <v>47</v>
      </c>
      <c r="E80" s="303">
        <f>SUM(E58:E79)</f>
        <v>90</v>
      </c>
      <c r="F80" s="326"/>
      <c r="G80" s="327">
        <f t="shared" ref="G80:R80" si="27">SUM(G58:G79)</f>
        <v>8650</v>
      </c>
      <c r="H80" s="303">
        <f t="shared" si="27"/>
        <v>5</v>
      </c>
      <c r="I80" s="328">
        <f t="shared" si="27"/>
        <v>0</v>
      </c>
      <c r="J80" s="329">
        <f t="shared" si="27"/>
        <v>7</v>
      </c>
      <c r="K80" s="329">
        <f t="shared" si="27"/>
        <v>0</v>
      </c>
      <c r="L80" s="327">
        <f t="shared" si="27"/>
        <v>88</v>
      </c>
      <c r="M80" s="330">
        <f t="shared" si="27"/>
        <v>95</v>
      </c>
      <c r="N80" s="331">
        <f t="shared" si="27"/>
        <v>3</v>
      </c>
      <c r="O80" s="332">
        <f t="shared" si="27"/>
        <v>20</v>
      </c>
      <c r="P80" s="332">
        <f t="shared" si="27"/>
        <v>0</v>
      </c>
      <c r="Q80" s="333">
        <f t="shared" si="27"/>
        <v>0</v>
      </c>
      <c r="R80" s="334">
        <f t="shared" si="27"/>
        <v>23</v>
      </c>
      <c r="S80" s="335">
        <f>I80+N80</f>
        <v>3</v>
      </c>
      <c r="T80" s="336">
        <f>J80+O80</f>
        <v>27</v>
      </c>
      <c r="U80" s="337">
        <f>K80+P80</f>
        <v>0</v>
      </c>
      <c r="V80" s="338">
        <f>L80+Q80</f>
        <v>88</v>
      </c>
      <c r="W80" s="339">
        <f>SUM(S80:V80)</f>
        <v>118</v>
      </c>
    </row>
    <row r="81" spans="2:23" s="201" customFormat="1" ht="26.25" customHeight="1" thickBot="1" x14ac:dyDescent="0.2">
      <c r="B81" s="343" t="s">
        <v>69</v>
      </c>
      <c r="C81" s="344"/>
      <c r="D81" s="344"/>
      <c r="E81" s="318">
        <f>COUNT(E58:E79)</f>
        <v>21</v>
      </c>
      <c r="F81" s="345"/>
      <c r="G81" s="345"/>
      <c r="H81" s="345"/>
      <c r="I81" s="345"/>
      <c r="J81" s="345"/>
      <c r="K81" s="345"/>
      <c r="L81" s="345"/>
      <c r="M81" s="345"/>
      <c r="N81" s="346"/>
      <c r="O81" s="346"/>
      <c r="P81" s="346"/>
      <c r="Q81" s="346"/>
      <c r="R81" s="346"/>
      <c r="S81" s="86"/>
      <c r="T81" s="86"/>
      <c r="U81" s="86"/>
      <c r="V81" s="86"/>
      <c r="W81" s="86"/>
    </row>
    <row r="82" spans="2:23" ht="13.5" customHeight="1" x14ac:dyDescent="0.15">
      <c r="B82" s="583" t="s">
        <v>19</v>
      </c>
      <c r="C82" s="586" t="s">
        <v>20</v>
      </c>
      <c r="D82" s="589" t="s">
        <v>21</v>
      </c>
      <c r="E82" s="577" t="s">
        <v>4</v>
      </c>
      <c r="F82" s="578"/>
      <c r="G82" s="578"/>
      <c r="H82" s="578"/>
      <c r="I82" s="578"/>
      <c r="J82" s="578"/>
      <c r="K82" s="578"/>
      <c r="L82" s="578"/>
      <c r="M82" s="578"/>
      <c r="N82" s="574" t="s">
        <v>5</v>
      </c>
      <c r="O82" s="575"/>
      <c r="P82" s="575"/>
      <c r="Q82" s="575"/>
      <c r="R82" s="576"/>
      <c r="S82" s="552" t="s">
        <v>24</v>
      </c>
      <c r="T82" s="553"/>
      <c r="U82" s="553"/>
      <c r="V82" s="553"/>
      <c r="W82" s="554"/>
    </row>
    <row r="83" spans="2:23" ht="12" customHeight="1" x14ac:dyDescent="0.15">
      <c r="B83" s="584"/>
      <c r="C83" s="587"/>
      <c r="D83" s="590"/>
      <c r="E83" s="579" t="s">
        <v>7</v>
      </c>
      <c r="F83" s="580"/>
      <c r="G83" s="580"/>
      <c r="H83" s="581"/>
      <c r="I83" s="571" t="s">
        <v>8</v>
      </c>
      <c r="J83" s="572"/>
      <c r="K83" s="572"/>
      <c r="L83" s="572"/>
      <c r="M83" s="573"/>
      <c r="N83" s="569" t="s">
        <v>8</v>
      </c>
      <c r="O83" s="569"/>
      <c r="P83" s="569"/>
      <c r="Q83" s="569"/>
      <c r="R83" s="570"/>
      <c r="S83" s="555"/>
      <c r="T83" s="556"/>
      <c r="U83" s="556"/>
      <c r="V83" s="556"/>
      <c r="W83" s="557"/>
    </row>
    <row r="84" spans="2:23" ht="12.75" thickBot="1" x14ac:dyDescent="0.2">
      <c r="B84" s="585"/>
      <c r="C84" s="588"/>
      <c r="D84" s="591"/>
      <c r="E84" s="7" t="s">
        <v>9</v>
      </c>
      <c r="F84" s="260" t="s">
        <v>29</v>
      </c>
      <c r="G84" s="8" t="s">
        <v>10</v>
      </c>
      <c r="H84" s="7" t="s">
        <v>11</v>
      </c>
      <c r="I84" s="9" t="s">
        <v>12</v>
      </c>
      <c r="J84" s="10" t="s">
        <v>13</v>
      </c>
      <c r="K84" s="10" t="s">
        <v>14</v>
      </c>
      <c r="L84" s="11" t="s">
        <v>15</v>
      </c>
      <c r="M84" s="261" t="s">
        <v>16</v>
      </c>
      <c r="N84" s="13" t="s">
        <v>12</v>
      </c>
      <c r="O84" s="14" t="s">
        <v>13</v>
      </c>
      <c r="P84" s="14" t="s">
        <v>14</v>
      </c>
      <c r="Q84" s="15" t="s">
        <v>15</v>
      </c>
      <c r="R84" s="262" t="s">
        <v>16</v>
      </c>
      <c r="S84" s="263" t="s">
        <v>12</v>
      </c>
      <c r="T84" s="264" t="s">
        <v>13</v>
      </c>
      <c r="U84" s="265" t="s">
        <v>14</v>
      </c>
      <c r="V84" s="266" t="s">
        <v>15</v>
      </c>
      <c r="W84" s="267" t="s">
        <v>16</v>
      </c>
    </row>
    <row r="85" spans="2:23" x14ac:dyDescent="0.15">
      <c r="B85" s="107">
        <v>43284</v>
      </c>
      <c r="C85" s="180">
        <v>1</v>
      </c>
      <c r="D85" s="286" t="s">
        <v>85</v>
      </c>
      <c r="E85" s="269">
        <v>4</v>
      </c>
      <c r="F85" s="270">
        <v>100</v>
      </c>
      <c r="G85" s="271">
        <f t="shared" ref="G85:G100" si="28">SUM(E85*F85)</f>
        <v>400</v>
      </c>
      <c r="H85" s="272">
        <v>1</v>
      </c>
      <c r="I85" s="273"/>
      <c r="J85" s="274"/>
      <c r="K85" s="274"/>
      <c r="L85" s="275">
        <v>5</v>
      </c>
      <c r="M85" s="276">
        <f>SUM(I85:L85)</f>
        <v>5</v>
      </c>
      <c r="N85" s="277">
        <v>1</v>
      </c>
      <c r="O85" s="278">
        <v>1</v>
      </c>
      <c r="P85" s="278"/>
      <c r="Q85" s="279"/>
      <c r="R85" s="324">
        <f t="shared" ref="R85:R97" si="29">SUM(N85:Q85)</f>
        <v>2</v>
      </c>
      <c r="S85" s="281">
        <f t="shared" ref="S85:S100" si="30">I85+N85</f>
        <v>1</v>
      </c>
      <c r="T85" s="282">
        <f t="shared" ref="T85:T100" si="31">J85+O85</f>
        <v>1</v>
      </c>
      <c r="U85" s="283">
        <f t="shared" ref="U85:U100" si="32">K85+P85</f>
        <v>0</v>
      </c>
      <c r="V85" s="284">
        <f t="shared" ref="V85:V100" si="33">L85+Q85</f>
        <v>5</v>
      </c>
      <c r="W85" s="285">
        <f t="shared" ref="W85:W100" si="34">SUM(S85:V85)</f>
        <v>7</v>
      </c>
    </row>
    <row r="86" spans="2:23" x14ac:dyDescent="0.15">
      <c r="B86" s="107"/>
      <c r="C86" s="180">
        <v>1</v>
      </c>
      <c r="D86" s="286" t="s">
        <v>85</v>
      </c>
      <c r="E86" s="287">
        <v>5</v>
      </c>
      <c r="F86" s="288">
        <v>50</v>
      </c>
      <c r="G86" s="271">
        <f t="shared" si="28"/>
        <v>250</v>
      </c>
      <c r="H86" s="289"/>
      <c r="I86" s="290">
        <v>3</v>
      </c>
      <c r="J86" s="291">
        <v>2</v>
      </c>
      <c r="K86" s="291"/>
      <c r="L86" s="292"/>
      <c r="M86" s="293">
        <f>SUM(I86:L86)</f>
        <v>5</v>
      </c>
      <c r="N86" s="294"/>
      <c r="O86" s="295"/>
      <c r="P86" s="295"/>
      <c r="Q86" s="296"/>
      <c r="R86" s="300">
        <f t="shared" si="29"/>
        <v>0</v>
      </c>
      <c r="S86" s="281">
        <f t="shared" si="30"/>
        <v>3</v>
      </c>
      <c r="T86" s="301">
        <f t="shared" si="31"/>
        <v>2</v>
      </c>
      <c r="U86" s="127">
        <f t="shared" si="32"/>
        <v>0</v>
      </c>
      <c r="V86" s="128">
        <f t="shared" si="33"/>
        <v>0</v>
      </c>
      <c r="W86" s="298">
        <f t="shared" si="34"/>
        <v>5</v>
      </c>
    </row>
    <row r="87" spans="2:23" x14ac:dyDescent="0.15">
      <c r="B87" s="107">
        <v>43286</v>
      </c>
      <c r="C87" s="180">
        <v>1</v>
      </c>
      <c r="D87" s="286" t="s">
        <v>88</v>
      </c>
      <c r="E87" s="486">
        <v>9</v>
      </c>
      <c r="F87" s="366">
        <v>100</v>
      </c>
      <c r="G87" s="271">
        <f t="shared" si="28"/>
        <v>900</v>
      </c>
      <c r="H87" s="289">
        <v>3</v>
      </c>
      <c r="I87" s="290"/>
      <c r="J87" s="291"/>
      <c r="K87" s="291"/>
      <c r="L87" s="292">
        <v>12</v>
      </c>
      <c r="M87" s="293">
        <f t="shared" ref="M87:M100" si="35">SUM(I87:L87)</f>
        <v>12</v>
      </c>
      <c r="N87" s="294"/>
      <c r="O87" s="295"/>
      <c r="P87" s="295"/>
      <c r="Q87" s="296"/>
      <c r="R87" s="300">
        <f t="shared" si="29"/>
        <v>0</v>
      </c>
      <c r="S87" s="281">
        <f t="shared" si="30"/>
        <v>0</v>
      </c>
      <c r="T87" s="126">
        <f t="shared" si="31"/>
        <v>0</v>
      </c>
      <c r="U87" s="127">
        <f t="shared" si="32"/>
        <v>0</v>
      </c>
      <c r="V87" s="128">
        <f t="shared" si="33"/>
        <v>12</v>
      </c>
      <c r="W87" s="298">
        <f t="shared" si="34"/>
        <v>12</v>
      </c>
    </row>
    <row r="88" spans="2:23" x14ac:dyDescent="0.15">
      <c r="B88" s="107">
        <v>43287</v>
      </c>
      <c r="C88" s="180">
        <v>1</v>
      </c>
      <c r="D88" s="286" t="s">
        <v>85</v>
      </c>
      <c r="E88" s="287">
        <v>8</v>
      </c>
      <c r="F88" s="288">
        <v>100</v>
      </c>
      <c r="G88" s="271">
        <f t="shared" si="28"/>
        <v>800</v>
      </c>
      <c r="H88" s="289">
        <v>1</v>
      </c>
      <c r="I88" s="290"/>
      <c r="J88" s="291"/>
      <c r="K88" s="291"/>
      <c r="L88" s="292">
        <v>9</v>
      </c>
      <c r="M88" s="293">
        <f t="shared" si="35"/>
        <v>9</v>
      </c>
      <c r="N88" s="294"/>
      <c r="O88" s="295">
        <v>3</v>
      </c>
      <c r="P88" s="295"/>
      <c r="Q88" s="296"/>
      <c r="R88" s="300">
        <f t="shared" si="29"/>
        <v>3</v>
      </c>
      <c r="S88" s="299">
        <f t="shared" si="30"/>
        <v>0</v>
      </c>
      <c r="T88" s="126">
        <f t="shared" si="31"/>
        <v>3</v>
      </c>
      <c r="U88" s="127">
        <f t="shared" si="32"/>
        <v>0</v>
      </c>
      <c r="V88" s="128">
        <f t="shared" si="33"/>
        <v>9</v>
      </c>
      <c r="W88" s="298">
        <f t="shared" si="34"/>
        <v>12</v>
      </c>
    </row>
    <row r="89" spans="2:23" x14ac:dyDescent="0.15">
      <c r="B89" s="107"/>
      <c r="C89" s="180">
        <v>1</v>
      </c>
      <c r="D89" s="286" t="s">
        <v>85</v>
      </c>
      <c r="E89" s="287">
        <v>5</v>
      </c>
      <c r="F89" s="288">
        <v>50</v>
      </c>
      <c r="G89" s="271">
        <f t="shared" si="28"/>
        <v>250</v>
      </c>
      <c r="H89" s="289"/>
      <c r="I89" s="290"/>
      <c r="J89" s="291">
        <v>5</v>
      </c>
      <c r="K89" s="291"/>
      <c r="L89" s="292"/>
      <c r="M89" s="293">
        <f t="shared" si="35"/>
        <v>5</v>
      </c>
      <c r="N89" s="294"/>
      <c r="O89" s="295"/>
      <c r="P89" s="295"/>
      <c r="Q89" s="296"/>
      <c r="R89" s="300">
        <f t="shared" si="29"/>
        <v>0</v>
      </c>
      <c r="S89" s="281">
        <f t="shared" si="30"/>
        <v>0</v>
      </c>
      <c r="T89" s="126">
        <f t="shared" si="31"/>
        <v>5</v>
      </c>
      <c r="U89" s="127">
        <f t="shared" si="32"/>
        <v>0</v>
      </c>
      <c r="V89" s="128">
        <f t="shared" si="33"/>
        <v>0</v>
      </c>
      <c r="W89" s="298">
        <f t="shared" si="34"/>
        <v>5</v>
      </c>
    </row>
    <row r="90" spans="2:23" x14ac:dyDescent="0.15">
      <c r="B90" s="107">
        <v>43291</v>
      </c>
      <c r="C90" s="180">
        <v>1</v>
      </c>
      <c r="D90" s="286" t="s">
        <v>109</v>
      </c>
      <c r="E90" s="287">
        <v>8</v>
      </c>
      <c r="F90" s="288">
        <v>100</v>
      </c>
      <c r="G90" s="271">
        <f t="shared" si="28"/>
        <v>800</v>
      </c>
      <c r="H90" s="289">
        <v>1</v>
      </c>
      <c r="I90" s="290"/>
      <c r="J90" s="291"/>
      <c r="K90" s="291"/>
      <c r="L90" s="292">
        <v>9</v>
      </c>
      <c r="M90" s="293">
        <f t="shared" si="35"/>
        <v>9</v>
      </c>
      <c r="N90" s="294">
        <v>1</v>
      </c>
      <c r="O90" s="295">
        <v>2</v>
      </c>
      <c r="P90" s="295"/>
      <c r="Q90" s="296"/>
      <c r="R90" s="300">
        <f t="shared" si="29"/>
        <v>3</v>
      </c>
      <c r="S90" s="281">
        <f t="shared" si="30"/>
        <v>1</v>
      </c>
      <c r="T90" s="126">
        <f t="shared" si="31"/>
        <v>2</v>
      </c>
      <c r="U90" s="127">
        <f t="shared" si="32"/>
        <v>0</v>
      </c>
      <c r="V90" s="128">
        <f t="shared" si="33"/>
        <v>9</v>
      </c>
      <c r="W90" s="298">
        <f t="shared" si="34"/>
        <v>12</v>
      </c>
    </row>
    <row r="91" spans="2:23" x14ac:dyDescent="0.15">
      <c r="B91" s="107">
        <v>43293</v>
      </c>
      <c r="C91" s="180">
        <v>1</v>
      </c>
      <c r="D91" s="286" t="s">
        <v>88</v>
      </c>
      <c r="E91" s="287">
        <v>8</v>
      </c>
      <c r="F91" s="288">
        <v>100</v>
      </c>
      <c r="G91" s="271">
        <f t="shared" si="28"/>
        <v>800</v>
      </c>
      <c r="H91" s="289">
        <v>1</v>
      </c>
      <c r="I91" s="290"/>
      <c r="J91" s="291"/>
      <c r="K91" s="291"/>
      <c r="L91" s="292">
        <v>9</v>
      </c>
      <c r="M91" s="293">
        <f t="shared" si="35"/>
        <v>9</v>
      </c>
      <c r="N91" s="294"/>
      <c r="O91" s="295"/>
      <c r="P91" s="295"/>
      <c r="Q91" s="296"/>
      <c r="R91" s="300">
        <f t="shared" si="29"/>
        <v>0</v>
      </c>
      <c r="S91" s="281">
        <f t="shared" si="30"/>
        <v>0</v>
      </c>
      <c r="T91" s="126">
        <f t="shared" si="31"/>
        <v>0</v>
      </c>
      <c r="U91" s="127">
        <f t="shared" si="32"/>
        <v>0</v>
      </c>
      <c r="V91" s="128">
        <f t="shared" si="33"/>
        <v>9</v>
      </c>
      <c r="W91" s="298">
        <f t="shared" si="34"/>
        <v>9</v>
      </c>
    </row>
    <row r="92" spans="2:23" x14ac:dyDescent="0.15">
      <c r="B92" s="107">
        <v>43294</v>
      </c>
      <c r="C92" s="180">
        <v>1</v>
      </c>
      <c r="D92" s="286" t="s">
        <v>85</v>
      </c>
      <c r="E92" s="287">
        <v>8</v>
      </c>
      <c r="F92" s="288">
        <v>100</v>
      </c>
      <c r="G92" s="271">
        <f t="shared" si="28"/>
        <v>800</v>
      </c>
      <c r="H92" s="289"/>
      <c r="I92" s="290"/>
      <c r="J92" s="291"/>
      <c r="K92" s="291"/>
      <c r="L92" s="292">
        <v>8</v>
      </c>
      <c r="M92" s="293">
        <f t="shared" si="35"/>
        <v>8</v>
      </c>
      <c r="N92" s="294"/>
      <c r="O92" s="295"/>
      <c r="P92" s="295"/>
      <c r="Q92" s="296"/>
      <c r="R92" s="300">
        <f t="shared" si="29"/>
        <v>0</v>
      </c>
      <c r="S92" s="281">
        <f t="shared" si="30"/>
        <v>0</v>
      </c>
      <c r="T92" s="126">
        <f t="shared" si="31"/>
        <v>0</v>
      </c>
      <c r="U92" s="127">
        <f t="shared" si="32"/>
        <v>0</v>
      </c>
      <c r="V92" s="128">
        <f t="shared" si="33"/>
        <v>8</v>
      </c>
      <c r="W92" s="298">
        <f t="shared" si="34"/>
        <v>8</v>
      </c>
    </row>
    <row r="93" spans="2:23" x14ac:dyDescent="0.15">
      <c r="B93" s="107"/>
      <c r="C93" s="180">
        <v>1</v>
      </c>
      <c r="D93" s="286" t="s">
        <v>85</v>
      </c>
      <c r="E93" s="287">
        <v>2</v>
      </c>
      <c r="F93" s="288">
        <v>50</v>
      </c>
      <c r="G93" s="271">
        <f t="shared" si="28"/>
        <v>100</v>
      </c>
      <c r="H93" s="289"/>
      <c r="I93" s="290"/>
      <c r="J93" s="291">
        <v>2</v>
      </c>
      <c r="K93" s="291"/>
      <c r="L93" s="292"/>
      <c r="M93" s="293">
        <f t="shared" si="35"/>
        <v>2</v>
      </c>
      <c r="N93" s="294"/>
      <c r="O93" s="295"/>
      <c r="P93" s="295"/>
      <c r="Q93" s="296"/>
      <c r="R93" s="300">
        <f t="shared" si="29"/>
        <v>0</v>
      </c>
      <c r="S93" s="281">
        <f t="shared" si="30"/>
        <v>0</v>
      </c>
      <c r="T93" s="126">
        <f t="shared" si="31"/>
        <v>2</v>
      </c>
      <c r="U93" s="127">
        <f t="shared" si="32"/>
        <v>0</v>
      </c>
      <c r="V93" s="128">
        <f t="shared" si="33"/>
        <v>0</v>
      </c>
      <c r="W93" s="298">
        <f t="shared" si="34"/>
        <v>2</v>
      </c>
    </row>
    <row r="94" spans="2:23" x14ac:dyDescent="0.15">
      <c r="B94" s="107">
        <v>43295</v>
      </c>
      <c r="C94" s="180">
        <v>1</v>
      </c>
      <c r="D94" s="286" t="s">
        <v>85</v>
      </c>
      <c r="E94" s="287"/>
      <c r="F94" s="288"/>
      <c r="G94" s="271">
        <f t="shared" si="28"/>
        <v>0</v>
      </c>
      <c r="H94" s="289"/>
      <c r="I94" s="290"/>
      <c r="J94" s="291"/>
      <c r="K94" s="291"/>
      <c r="L94" s="292"/>
      <c r="M94" s="293">
        <f t="shared" si="35"/>
        <v>0</v>
      </c>
      <c r="N94" s="294"/>
      <c r="O94" s="295">
        <v>3</v>
      </c>
      <c r="P94" s="295"/>
      <c r="Q94" s="296"/>
      <c r="R94" s="300">
        <f t="shared" si="29"/>
        <v>3</v>
      </c>
      <c r="S94" s="281">
        <f t="shared" si="30"/>
        <v>0</v>
      </c>
      <c r="T94" s="126">
        <f t="shared" si="31"/>
        <v>3</v>
      </c>
      <c r="U94" s="127">
        <f t="shared" si="32"/>
        <v>0</v>
      </c>
      <c r="V94" s="128">
        <f t="shared" si="33"/>
        <v>0</v>
      </c>
      <c r="W94" s="298">
        <f t="shared" si="34"/>
        <v>3</v>
      </c>
    </row>
    <row r="95" spans="2:23" x14ac:dyDescent="0.15">
      <c r="B95" s="107">
        <v>43297</v>
      </c>
      <c r="C95" s="180">
        <v>1</v>
      </c>
      <c r="D95" s="286" t="s">
        <v>85</v>
      </c>
      <c r="E95" s="287">
        <v>2</v>
      </c>
      <c r="F95" s="288">
        <v>100</v>
      </c>
      <c r="G95" s="271">
        <f t="shared" si="28"/>
        <v>200</v>
      </c>
      <c r="H95" s="289"/>
      <c r="I95" s="290"/>
      <c r="J95" s="291"/>
      <c r="K95" s="291"/>
      <c r="L95" s="292">
        <v>2</v>
      </c>
      <c r="M95" s="293">
        <f t="shared" si="35"/>
        <v>2</v>
      </c>
      <c r="N95" s="294"/>
      <c r="O95" s="295"/>
      <c r="P95" s="295"/>
      <c r="Q95" s="296"/>
      <c r="R95" s="300">
        <f t="shared" si="29"/>
        <v>0</v>
      </c>
      <c r="S95" s="281">
        <f t="shared" si="30"/>
        <v>0</v>
      </c>
      <c r="T95" s="126">
        <f t="shared" si="31"/>
        <v>0</v>
      </c>
      <c r="U95" s="127">
        <f t="shared" si="32"/>
        <v>0</v>
      </c>
      <c r="V95" s="128">
        <f t="shared" si="33"/>
        <v>2</v>
      </c>
      <c r="W95" s="298">
        <f t="shared" si="34"/>
        <v>2</v>
      </c>
    </row>
    <row r="96" spans="2:23" ht="12.75" customHeight="1" x14ac:dyDescent="0.15">
      <c r="B96" s="107">
        <v>43300</v>
      </c>
      <c r="C96" s="180">
        <v>1</v>
      </c>
      <c r="D96" s="286" t="s">
        <v>88</v>
      </c>
      <c r="E96" s="287">
        <v>9</v>
      </c>
      <c r="F96" s="288">
        <v>100</v>
      </c>
      <c r="G96" s="271">
        <f t="shared" si="28"/>
        <v>900</v>
      </c>
      <c r="H96" s="289">
        <v>2</v>
      </c>
      <c r="I96" s="290"/>
      <c r="J96" s="291"/>
      <c r="K96" s="291"/>
      <c r="L96" s="292">
        <v>11</v>
      </c>
      <c r="M96" s="293">
        <f t="shared" si="35"/>
        <v>11</v>
      </c>
      <c r="N96" s="294"/>
      <c r="O96" s="295"/>
      <c r="P96" s="295"/>
      <c r="Q96" s="296"/>
      <c r="R96" s="300">
        <f t="shared" si="29"/>
        <v>0</v>
      </c>
      <c r="S96" s="281">
        <f t="shared" si="30"/>
        <v>0</v>
      </c>
      <c r="T96" s="126">
        <f t="shared" si="31"/>
        <v>0</v>
      </c>
      <c r="U96" s="127">
        <f t="shared" si="32"/>
        <v>0</v>
      </c>
      <c r="V96" s="128">
        <f t="shared" si="33"/>
        <v>11</v>
      </c>
      <c r="W96" s="298">
        <f t="shared" si="34"/>
        <v>11</v>
      </c>
    </row>
    <row r="97" spans="2:23" ht="12.75" customHeight="1" x14ac:dyDescent="0.15">
      <c r="B97" s="107">
        <v>43301</v>
      </c>
      <c r="C97" s="180">
        <v>1</v>
      </c>
      <c r="D97" s="286" t="s">
        <v>115</v>
      </c>
      <c r="E97" s="287">
        <v>2</v>
      </c>
      <c r="F97" s="288">
        <v>100</v>
      </c>
      <c r="G97" s="271">
        <f t="shared" si="28"/>
        <v>200</v>
      </c>
      <c r="H97" s="289"/>
      <c r="I97" s="290"/>
      <c r="J97" s="291"/>
      <c r="K97" s="291"/>
      <c r="L97" s="292">
        <v>2</v>
      </c>
      <c r="M97" s="293">
        <f t="shared" si="35"/>
        <v>2</v>
      </c>
      <c r="N97" s="294"/>
      <c r="O97" s="295"/>
      <c r="P97" s="295"/>
      <c r="Q97" s="296"/>
      <c r="R97" s="374">
        <f t="shared" si="29"/>
        <v>0</v>
      </c>
      <c r="S97" s="281">
        <f t="shared" si="30"/>
        <v>0</v>
      </c>
      <c r="T97" s="126">
        <f t="shared" si="31"/>
        <v>0</v>
      </c>
      <c r="U97" s="127">
        <f t="shared" si="32"/>
        <v>0</v>
      </c>
      <c r="V97" s="128">
        <f t="shared" si="33"/>
        <v>2</v>
      </c>
      <c r="W97" s="298">
        <f t="shared" si="34"/>
        <v>2</v>
      </c>
    </row>
    <row r="98" spans="2:23" ht="12.75" customHeight="1" x14ac:dyDescent="0.15">
      <c r="B98" s="107">
        <v>43305</v>
      </c>
      <c r="C98" s="180">
        <v>1</v>
      </c>
      <c r="D98" s="286" t="s">
        <v>115</v>
      </c>
      <c r="E98" s="287">
        <v>7</v>
      </c>
      <c r="F98" s="288">
        <v>100</v>
      </c>
      <c r="G98" s="271">
        <f t="shared" si="28"/>
        <v>700</v>
      </c>
      <c r="H98" s="289"/>
      <c r="I98" s="290"/>
      <c r="J98" s="291"/>
      <c r="K98" s="291"/>
      <c r="L98" s="292">
        <v>7</v>
      </c>
      <c r="M98" s="293">
        <f t="shared" si="35"/>
        <v>7</v>
      </c>
      <c r="N98" s="294">
        <v>1</v>
      </c>
      <c r="O98" s="295">
        <v>1</v>
      </c>
      <c r="P98" s="295"/>
      <c r="Q98" s="296"/>
      <c r="R98" s="374">
        <f>SUM(N98:Q98)</f>
        <v>2</v>
      </c>
      <c r="S98" s="281">
        <f t="shared" si="30"/>
        <v>1</v>
      </c>
      <c r="T98" s="126">
        <f t="shared" si="31"/>
        <v>1</v>
      </c>
      <c r="U98" s="127">
        <f t="shared" si="32"/>
        <v>0</v>
      </c>
      <c r="V98" s="128">
        <f t="shared" si="33"/>
        <v>7</v>
      </c>
      <c r="W98" s="298">
        <f t="shared" si="34"/>
        <v>9</v>
      </c>
    </row>
    <row r="99" spans="2:23" ht="12.75" customHeight="1" x14ac:dyDescent="0.15">
      <c r="B99" s="107">
        <v>43312</v>
      </c>
      <c r="C99" s="180">
        <v>1</v>
      </c>
      <c r="D99" s="286" t="s">
        <v>115</v>
      </c>
      <c r="E99" s="287">
        <v>2</v>
      </c>
      <c r="F99" s="288">
        <v>100</v>
      </c>
      <c r="G99" s="271">
        <f t="shared" si="28"/>
        <v>200</v>
      </c>
      <c r="H99" s="289">
        <v>1</v>
      </c>
      <c r="I99" s="290"/>
      <c r="J99" s="291"/>
      <c r="K99" s="291">
        <v>2</v>
      </c>
      <c r="L99" s="292">
        <v>1</v>
      </c>
      <c r="M99" s="293">
        <f t="shared" si="35"/>
        <v>3</v>
      </c>
      <c r="N99" s="294"/>
      <c r="O99" s="295">
        <v>2</v>
      </c>
      <c r="P99" s="295"/>
      <c r="Q99" s="296"/>
      <c r="R99" s="374">
        <f>SUM(N99:Q99)</f>
        <v>2</v>
      </c>
      <c r="S99" s="281">
        <f t="shared" si="30"/>
        <v>0</v>
      </c>
      <c r="T99" s="126">
        <f t="shared" si="31"/>
        <v>2</v>
      </c>
      <c r="U99" s="127">
        <f t="shared" si="32"/>
        <v>2</v>
      </c>
      <c r="V99" s="128">
        <f t="shared" si="33"/>
        <v>1</v>
      </c>
      <c r="W99" s="298">
        <f t="shared" si="34"/>
        <v>5</v>
      </c>
    </row>
    <row r="100" spans="2:23" ht="12.75" customHeight="1" x14ac:dyDescent="0.15">
      <c r="B100" s="107"/>
      <c r="C100" s="180"/>
      <c r="D100" s="286"/>
      <c r="E100" s="287"/>
      <c r="F100" s="288"/>
      <c r="G100" s="271">
        <f t="shared" si="28"/>
        <v>0</v>
      </c>
      <c r="H100" s="289"/>
      <c r="I100" s="290"/>
      <c r="J100" s="291"/>
      <c r="K100" s="291"/>
      <c r="L100" s="292"/>
      <c r="M100" s="293">
        <f t="shared" si="35"/>
        <v>0</v>
      </c>
      <c r="N100" s="294"/>
      <c r="O100" s="295"/>
      <c r="P100" s="295"/>
      <c r="Q100" s="296"/>
      <c r="R100" s="374">
        <f>SUM(N100:Q100)</f>
        <v>0</v>
      </c>
      <c r="S100" s="281">
        <f t="shared" si="30"/>
        <v>0</v>
      </c>
      <c r="T100" s="126">
        <f t="shared" si="31"/>
        <v>0</v>
      </c>
      <c r="U100" s="127">
        <f t="shared" si="32"/>
        <v>0</v>
      </c>
      <c r="V100" s="128">
        <f t="shared" si="33"/>
        <v>0</v>
      </c>
      <c r="W100" s="298">
        <f t="shared" si="34"/>
        <v>0</v>
      </c>
    </row>
    <row r="101" spans="2:23" ht="22.5" customHeight="1" thickBot="1" x14ac:dyDescent="0.2">
      <c r="B101" s="157">
        <f>COUNTA(B85:B100)</f>
        <v>12</v>
      </c>
      <c r="C101" s="157">
        <f>COUNTA(C85:C100)</f>
        <v>15</v>
      </c>
      <c r="D101" s="302" t="s">
        <v>47</v>
      </c>
      <c r="E101" s="303">
        <f>SUM(E85:E100)</f>
        <v>79</v>
      </c>
      <c r="F101" s="326"/>
      <c r="G101" s="327">
        <f t="shared" ref="G101:R101" si="36">SUM(G85:G100)</f>
        <v>7300</v>
      </c>
      <c r="H101" s="303">
        <f t="shared" si="36"/>
        <v>10</v>
      </c>
      <c r="I101" s="328">
        <f t="shared" si="36"/>
        <v>3</v>
      </c>
      <c r="J101" s="329">
        <f t="shared" si="36"/>
        <v>9</v>
      </c>
      <c r="K101" s="329">
        <f t="shared" si="36"/>
        <v>2</v>
      </c>
      <c r="L101" s="327">
        <f t="shared" si="36"/>
        <v>75</v>
      </c>
      <c r="M101" s="330">
        <f t="shared" si="36"/>
        <v>89</v>
      </c>
      <c r="N101" s="331">
        <f t="shared" si="36"/>
        <v>3</v>
      </c>
      <c r="O101" s="332">
        <f t="shared" si="36"/>
        <v>12</v>
      </c>
      <c r="P101" s="332">
        <f t="shared" si="36"/>
        <v>0</v>
      </c>
      <c r="Q101" s="333">
        <f t="shared" si="36"/>
        <v>0</v>
      </c>
      <c r="R101" s="334">
        <f t="shared" si="36"/>
        <v>15</v>
      </c>
      <c r="S101" s="335">
        <f>I101+N101</f>
        <v>6</v>
      </c>
      <c r="T101" s="336">
        <f>J101+O101</f>
        <v>21</v>
      </c>
      <c r="U101" s="337">
        <f>K101+P101</f>
        <v>2</v>
      </c>
      <c r="V101" s="338">
        <f>L101+Q101</f>
        <v>75</v>
      </c>
      <c r="W101" s="339">
        <f>SUM(S101:V101)</f>
        <v>104</v>
      </c>
    </row>
    <row r="102" spans="2:23" ht="26.25" customHeight="1" thickBot="1" x14ac:dyDescent="0.2">
      <c r="B102" s="343" t="s">
        <v>70</v>
      </c>
      <c r="C102" s="86"/>
      <c r="D102" s="86"/>
      <c r="E102" s="318">
        <f>COUNT(E85:E100)</f>
        <v>14</v>
      </c>
      <c r="G102" s="347"/>
      <c r="H102" s="347"/>
    </row>
    <row r="103" spans="2:23" ht="13.5" customHeight="1" x14ac:dyDescent="0.15">
      <c r="B103" s="583" t="s">
        <v>19</v>
      </c>
      <c r="C103" s="586" t="s">
        <v>20</v>
      </c>
      <c r="D103" s="589" t="s">
        <v>21</v>
      </c>
      <c r="E103" s="577" t="s">
        <v>4</v>
      </c>
      <c r="F103" s="578"/>
      <c r="G103" s="578"/>
      <c r="H103" s="578"/>
      <c r="I103" s="578"/>
      <c r="J103" s="578"/>
      <c r="K103" s="578"/>
      <c r="L103" s="578"/>
      <c r="M103" s="578"/>
      <c r="N103" s="574" t="s">
        <v>5</v>
      </c>
      <c r="O103" s="575"/>
      <c r="P103" s="575"/>
      <c r="Q103" s="575"/>
      <c r="R103" s="576"/>
      <c r="S103" s="552" t="s">
        <v>24</v>
      </c>
      <c r="T103" s="553"/>
      <c r="U103" s="553"/>
      <c r="V103" s="553"/>
      <c r="W103" s="554"/>
    </row>
    <row r="104" spans="2:23" ht="13.5" customHeight="1" x14ac:dyDescent="0.15">
      <c r="B104" s="584"/>
      <c r="C104" s="587"/>
      <c r="D104" s="590"/>
      <c r="E104" s="579" t="s">
        <v>7</v>
      </c>
      <c r="F104" s="580"/>
      <c r="G104" s="580"/>
      <c r="H104" s="581"/>
      <c r="I104" s="571" t="s">
        <v>8</v>
      </c>
      <c r="J104" s="572"/>
      <c r="K104" s="572"/>
      <c r="L104" s="572"/>
      <c r="M104" s="573"/>
      <c r="N104" s="569" t="s">
        <v>8</v>
      </c>
      <c r="O104" s="569"/>
      <c r="P104" s="569"/>
      <c r="Q104" s="569"/>
      <c r="R104" s="570"/>
      <c r="S104" s="555"/>
      <c r="T104" s="556"/>
      <c r="U104" s="556"/>
      <c r="V104" s="556"/>
      <c r="W104" s="557"/>
    </row>
    <row r="105" spans="2:23" ht="12.75" thickBot="1" x14ac:dyDescent="0.2">
      <c r="B105" s="585"/>
      <c r="C105" s="588"/>
      <c r="D105" s="591"/>
      <c r="E105" s="7" t="s">
        <v>9</v>
      </c>
      <c r="F105" s="260" t="s">
        <v>29</v>
      </c>
      <c r="G105" s="8" t="s">
        <v>10</v>
      </c>
      <c r="H105" s="7" t="s">
        <v>11</v>
      </c>
      <c r="I105" s="9" t="s">
        <v>12</v>
      </c>
      <c r="J105" s="10" t="s">
        <v>13</v>
      </c>
      <c r="K105" s="10" t="s">
        <v>14</v>
      </c>
      <c r="L105" s="11" t="s">
        <v>15</v>
      </c>
      <c r="M105" s="261" t="s">
        <v>16</v>
      </c>
      <c r="N105" s="13" t="s">
        <v>12</v>
      </c>
      <c r="O105" s="14" t="s">
        <v>13</v>
      </c>
      <c r="P105" s="14" t="s">
        <v>14</v>
      </c>
      <c r="Q105" s="15" t="s">
        <v>15</v>
      </c>
      <c r="R105" s="262" t="s">
        <v>16</v>
      </c>
      <c r="S105" s="263" t="s">
        <v>12</v>
      </c>
      <c r="T105" s="264" t="s">
        <v>13</v>
      </c>
      <c r="U105" s="265" t="s">
        <v>14</v>
      </c>
      <c r="V105" s="266" t="s">
        <v>15</v>
      </c>
      <c r="W105" s="267" t="s">
        <v>16</v>
      </c>
    </row>
    <row r="106" spans="2:23" x14ac:dyDescent="0.15">
      <c r="B106" s="107">
        <v>43314</v>
      </c>
      <c r="C106" s="180">
        <v>1</v>
      </c>
      <c r="D106" s="286" t="s">
        <v>88</v>
      </c>
      <c r="E106" s="269">
        <v>9</v>
      </c>
      <c r="F106" s="270">
        <v>100</v>
      </c>
      <c r="G106" s="271">
        <f>SUM(E106*F106)</f>
        <v>900</v>
      </c>
      <c r="H106" s="272">
        <v>2</v>
      </c>
      <c r="I106" s="273"/>
      <c r="J106" s="274"/>
      <c r="K106" s="274"/>
      <c r="L106" s="275">
        <v>11</v>
      </c>
      <c r="M106" s="276">
        <f>SUM(I106:L106)</f>
        <v>11</v>
      </c>
      <c r="N106" s="277"/>
      <c r="O106" s="278"/>
      <c r="P106" s="278"/>
      <c r="Q106" s="279"/>
      <c r="R106" s="324">
        <f t="shared" ref="R106:R118" si="37">SUM(N106:Q106)</f>
        <v>0</v>
      </c>
      <c r="S106" s="281">
        <f t="shared" ref="S106:S128" si="38">I106+N106</f>
        <v>0</v>
      </c>
      <c r="T106" s="282">
        <f t="shared" ref="T106:T128" si="39">J106+O106</f>
        <v>0</v>
      </c>
      <c r="U106" s="283">
        <f t="shared" ref="U106:U128" si="40">K106+P106</f>
        <v>0</v>
      </c>
      <c r="V106" s="284">
        <f t="shared" ref="V106:V128" si="41">L106+Q106</f>
        <v>11</v>
      </c>
      <c r="W106" s="285">
        <f t="shared" ref="W106:W129" si="42">SUM(S106:V106)</f>
        <v>11</v>
      </c>
    </row>
    <row r="107" spans="2:23" x14ac:dyDescent="0.15">
      <c r="B107" s="107">
        <v>43315</v>
      </c>
      <c r="C107" s="180">
        <v>1</v>
      </c>
      <c r="D107" s="286" t="s">
        <v>85</v>
      </c>
      <c r="E107" s="287">
        <v>2</v>
      </c>
      <c r="F107" s="288">
        <v>100</v>
      </c>
      <c r="G107" s="271">
        <f>SUM(E107*F107)</f>
        <v>200</v>
      </c>
      <c r="H107" s="289"/>
      <c r="I107" s="290"/>
      <c r="J107" s="291"/>
      <c r="K107" s="291"/>
      <c r="L107" s="292">
        <v>2</v>
      </c>
      <c r="M107" s="293">
        <f>SUM(I107:L107)</f>
        <v>2</v>
      </c>
      <c r="N107" s="294"/>
      <c r="O107" s="295"/>
      <c r="P107" s="295"/>
      <c r="Q107" s="296"/>
      <c r="R107" s="300">
        <f t="shared" si="37"/>
        <v>0</v>
      </c>
      <c r="S107" s="281">
        <f t="shared" si="38"/>
        <v>0</v>
      </c>
      <c r="T107" s="301">
        <f t="shared" si="39"/>
        <v>0</v>
      </c>
      <c r="U107" s="127">
        <f t="shared" si="40"/>
        <v>0</v>
      </c>
      <c r="V107" s="128">
        <f t="shared" si="41"/>
        <v>2</v>
      </c>
      <c r="W107" s="298">
        <f t="shared" si="42"/>
        <v>2</v>
      </c>
    </row>
    <row r="108" spans="2:23" x14ac:dyDescent="0.15">
      <c r="B108" s="107">
        <v>43316</v>
      </c>
      <c r="C108" s="180">
        <v>1</v>
      </c>
      <c r="D108" s="286" t="s">
        <v>84</v>
      </c>
      <c r="E108" s="287">
        <v>1</v>
      </c>
      <c r="F108" s="288">
        <v>100</v>
      </c>
      <c r="G108" s="271">
        <f t="shared" ref="G108:G129" si="43">SUM(E108*F108)</f>
        <v>100</v>
      </c>
      <c r="H108" s="289"/>
      <c r="I108" s="290"/>
      <c r="J108" s="291"/>
      <c r="K108" s="291"/>
      <c r="L108" s="292">
        <v>1</v>
      </c>
      <c r="M108" s="293">
        <f t="shared" ref="M108:M129" si="44">SUM(I108:L108)</f>
        <v>1</v>
      </c>
      <c r="N108" s="294">
        <v>2</v>
      </c>
      <c r="O108" s="295">
        <v>1</v>
      </c>
      <c r="P108" s="295"/>
      <c r="Q108" s="296"/>
      <c r="R108" s="300">
        <f t="shared" si="37"/>
        <v>3</v>
      </c>
      <c r="S108" s="281">
        <f t="shared" si="38"/>
        <v>2</v>
      </c>
      <c r="T108" s="126">
        <f t="shared" si="39"/>
        <v>1</v>
      </c>
      <c r="U108" s="127">
        <f t="shared" si="40"/>
        <v>0</v>
      </c>
      <c r="V108" s="128">
        <f t="shared" si="41"/>
        <v>1</v>
      </c>
      <c r="W108" s="298">
        <f t="shared" si="42"/>
        <v>4</v>
      </c>
    </row>
    <row r="109" spans="2:23" x14ac:dyDescent="0.15">
      <c r="B109" s="107">
        <v>43318</v>
      </c>
      <c r="C109" s="180">
        <v>1</v>
      </c>
      <c r="D109" s="286" t="s">
        <v>115</v>
      </c>
      <c r="E109" s="287">
        <v>2</v>
      </c>
      <c r="F109" s="288">
        <v>100</v>
      </c>
      <c r="G109" s="271">
        <f t="shared" si="43"/>
        <v>200</v>
      </c>
      <c r="H109" s="289"/>
      <c r="I109" s="290"/>
      <c r="J109" s="291"/>
      <c r="K109" s="291"/>
      <c r="L109" s="292">
        <v>2</v>
      </c>
      <c r="M109" s="293">
        <f t="shared" si="44"/>
        <v>2</v>
      </c>
      <c r="N109" s="294"/>
      <c r="O109" s="295"/>
      <c r="P109" s="295"/>
      <c r="Q109" s="296"/>
      <c r="R109" s="300">
        <f t="shared" si="37"/>
        <v>0</v>
      </c>
      <c r="S109" s="299">
        <f t="shared" si="38"/>
        <v>0</v>
      </c>
      <c r="T109" s="126">
        <f t="shared" si="39"/>
        <v>0</v>
      </c>
      <c r="U109" s="127">
        <f t="shared" si="40"/>
        <v>0</v>
      </c>
      <c r="V109" s="128">
        <f t="shared" si="41"/>
        <v>2</v>
      </c>
      <c r="W109" s="298">
        <f t="shared" si="42"/>
        <v>2</v>
      </c>
    </row>
    <row r="110" spans="2:23" x14ac:dyDescent="0.15">
      <c r="B110" s="107">
        <v>43319</v>
      </c>
      <c r="C110" s="180">
        <v>1</v>
      </c>
      <c r="D110" s="286" t="s">
        <v>85</v>
      </c>
      <c r="E110" s="287">
        <v>2</v>
      </c>
      <c r="F110" s="288">
        <v>100</v>
      </c>
      <c r="G110" s="271">
        <f t="shared" si="43"/>
        <v>200</v>
      </c>
      <c r="H110" s="289"/>
      <c r="I110" s="290"/>
      <c r="J110" s="291"/>
      <c r="K110" s="291"/>
      <c r="L110" s="292">
        <v>2</v>
      </c>
      <c r="M110" s="293">
        <f t="shared" si="44"/>
        <v>2</v>
      </c>
      <c r="N110" s="294">
        <v>1</v>
      </c>
      <c r="O110" s="295"/>
      <c r="P110" s="295"/>
      <c r="Q110" s="296"/>
      <c r="R110" s="300">
        <f t="shared" si="37"/>
        <v>1</v>
      </c>
      <c r="S110" s="281">
        <f t="shared" si="38"/>
        <v>1</v>
      </c>
      <c r="T110" s="126">
        <f t="shared" si="39"/>
        <v>0</v>
      </c>
      <c r="U110" s="127">
        <f t="shared" si="40"/>
        <v>0</v>
      </c>
      <c r="V110" s="128">
        <f t="shared" si="41"/>
        <v>2</v>
      </c>
      <c r="W110" s="298">
        <f t="shared" si="42"/>
        <v>3</v>
      </c>
    </row>
    <row r="111" spans="2:23" x14ac:dyDescent="0.15">
      <c r="B111" s="107">
        <v>43321</v>
      </c>
      <c r="C111" s="180">
        <v>1</v>
      </c>
      <c r="D111" s="286" t="s">
        <v>115</v>
      </c>
      <c r="E111" s="287"/>
      <c r="F111" s="288"/>
      <c r="G111" s="271">
        <f t="shared" si="43"/>
        <v>0</v>
      </c>
      <c r="H111" s="289">
        <v>3</v>
      </c>
      <c r="I111" s="290"/>
      <c r="J111" s="291"/>
      <c r="K111" s="291"/>
      <c r="L111" s="292">
        <v>3</v>
      </c>
      <c r="M111" s="293">
        <f t="shared" si="44"/>
        <v>3</v>
      </c>
      <c r="N111" s="294"/>
      <c r="O111" s="295"/>
      <c r="P111" s="295"/>
      <c r="Q111" s="296"/>
      <c r="R111" s="300">
        <f t="shared" si="37"/>
        <v>0</v>
      </c>
      <c r="S111" s="281">
        <f t="shared" si="38"/>
        <v>0</v>
      </c>
      <c r="T111" s="126">
        <f t="shared" si="39"/>
        <v>0</v>
      </c>
      <c r="U111" s="127">
        <f t="shared" si="40"/>
        <v>0</v>
      </c>
      <c r="V111" s="128">
        <f t="shared" si="41"/>
        <v>3</v>
      </c>
      <c r="W111" s="298">
        <f t="shared" si="42"/>
        <v>3</v>
      </c>
    </row>
    <row r="112" spans="2:23" x14ac:dyDescent="0.15">
      <c r="B112" s="107"/>
      <c r="C112" s="180">
        <v>1</v>
      </c>
      <c r="D112" s="286" t="s">
        <v>164</v>
      </c>
      <c r="E112" s="287">
        <v>8</v>
      </c>
      <c r="F112" s="288">
        <v>100</v>
      </c>
      <c r="G112" s="271">
        <f t="shared" si="43"/>
        <v>800</v>
      </c>
      <c r="H112" s="289">
        <v>2</v>
      </c>
      <c r="I112" s="290"/>
      <c r="J112" s="291"/>
      <c r="K112" s="291"/>
      <c r="L112" s="292">
        <v>10</v>
      </c>
      <c r="M112" s="293">
        <f t="shared" si="44"/>
        <v>10</v>
      </c>
      <c r="N112" s="294"/>
      <c r="O112" s="295"/>
      <c r="P112" s="295"/>
      <c r="Q112" s="296"/>
      <c r="R112" s="300">
        <f t="shared" si="37"/>
        <v>0</v>
      </c>
      <c r="S112" s="281">
        <f t="shared" si="38"/>
        <v>0</v>
      </c>
      <c r="T112" s="126">
        <f t="shared" si="39"/>
        <v>0</v>
      </c>
      <c r="U112" s="127">
        <f t="shared" si="40"/>
        <v>0</v>
      </c>
      <c r="V112" s="128">
        <f t="shared" si="41"/>
        <v>10</v>
      </c>
      <c r="W112" s="298">
        <f t="shared" si="42"/>
        <v>10</v>
      </c>
    </row>
    <row r="113" spans="2:23" x14ac:dyDescent="0.15">
      <c r="B113" s="107">
        <v>43322</v>
      </c>
      <c r="C113" s="180">
        <v>1</v>
      </c>
      <c r="D113" s="286" t="s">
        <v>115</v>
      </c>
      <c r="E113" s="287">
        <v>11</v>
      </c>
      <c r="F113" s="288">
        <v>100</v>
      </c>
      <c r="G113" s="271">
        <f t="shared" si="43"/>
        <v>1100</v>
      </c>
      <c r="H113" s="289">
        <v>4</v>
      </c>
      <c r="I113" s="290"/>
      <c r="J113" s="291"/>
      <c r="K113" s="291"/>
      <c r="L113" s="292">
        <v>15</v>
      </c>
      <c r="M113" s="293">
        <f t="shared" si="44"/>
        <v>15</v>
      </c>
      <c r="N113" s="294"/>
      <c r="O113" s="295"/>
      <c r="P113" s="295"/>
      <c r="Q113" s="296"/>
      <c r="R113" s="300">
        <f t="shared" si="37"/>
        <v>0</v>
      </c>
      <c r="S113" s="281">
        <f t="shared" si="38"/>
        <v>0</v>
      </c>
      <c r="T113" s="126">
        <f t="shared" si="39"/>
        <v>0</v>
      </c>
      <c r="U113" s="127">
        <f t="shared" si="40"/>
        <v>0</v>
      </c>
      <c r="V113" s="128">
        <f t="shared" si="41"/>
        <v>15</v>
      </c>
      <c r="W113" s="298">
        <f t="shared" si="42"/>
        <v>15</v>
      </c>
    </row>
    <row r="114" spans="2:23" x14ac:dyDescent="0.15">
      <c r="B114" s="107">
        <v>43323</v>
      </c>
      <c r="C114" s="180">
        <v>1</v>
      </c>
      <c r="D114" s="286" t="s">
        <v>115</v>
      </c>
      <c r="E114" s="287"/>
      <c r="F114" s="288"/>
      <c r="G114" s="271">
        <f>SUM(E114*F114)</f>
        <v>0</v>
      </c>
      <c r="H114" s="289">
        <v>3</v>
      </c>
      <c r="I114" s="290"/>
      <c r="J114" s="291"/>
      <c r="K114" s="291"/>
      <c r="L114" s="292">
        <v>3</v>
      </c>
      <c r="M114" s="293">
        <f t="shared" si="44"/>
        <v>3</v>
      </c>
      <c r="N114" s="294"/>
      <c r="O114" s="295"/>
      <c r="P114" s="295"/>
      <c r="Q114" s="296"/>
      <c r="R114" s="300">
        <f t="shared" si="37"/>
        <v>0</v>
      </c>
      <c r="S114" s="281">
        <f t="shared" si="38"/>
        <v>0</v>
      </c>
      <c r="T114" s="126">
        <f t="shared" si="39"/>
        <v>0</v>
      </c>
      <c r="U114" s="127">
        <f t="shared" si="40"/>
        <v>0</v>
      </c>
      <c r="V114" s="128">
        <f t="shared" si="41"/>
        <v>3</v>
      </c>
      <c r="W114" s="298">
        <f t="shared" si="42"/>
        <v>3</v>
      </c>
    </row>
    <row r="115" spans="2:23" x14ac:dyDescent="0.15">
      <c r="B115" s="107">
        <v>43324</v>
      </c>
      <c r="C115" s="180">
        <v>1</v>
      </c>
      <c r="D115" s="286" t="s">
        <v>115</v>
      </c>
      <c r="E115" s="287">
        <v>1</v>
      </c>
      <c r="F115" s="288">
        <v>100</v>
      </c>
      <c r="G115" s="271">
        <f t="shared" si="43"/>
        <v>100</v>
      </c>
      <c r="H115" s="289">
        <v>3</v>
      </c>
      <c r="I115" s="290"/>
      <c r="J115" s="291"/>
      <c r="K115" s="291"/>
      <c r="L115" s="292">
        <v>4</v>
      </c>
      <c r="M115" s="293">
        <f t="shared" si="44"/>
        <v>4</v>
      </c>
      <c r="N115" s="294"/>
      <c r="O115" s="295"/>
      <c r="P115" s="295">
        <v>1</v>
      </c>
      <c r="Q115" s="296"/>
      <c r="R115" s="300">
        <f t="shared" si="37"/>
        <v>1</v>
      </c>
      <c r="S115" s="281">
        <f t="shared" si="38"/>
        <v>0</v>
      </c>
      <c r="T115" s="126">
        <f t="shared" si="39"/>
        <v>0</v>
      </c>
      <c r="U115" s="127">
        <f t="shared" si="40"/>
        <v>1</v>
      </c>
      <c r="V115" s="128">
        <f t="shared" si="41"/>
        <v>4</v>
      </c>
      <c r="W115" s="298">
        <f t="shared" si="42"/>
        <v>5</v>
      </c>
    </row>
    <row r="116" spans="2:23" x14ac:dyDescent="0.15">
      <c r="B116" s="107">
        <v>43325</v>
      </c>
      <c r="C116" s="180">
        <v>1</v>
      </c>
      <c r="D116" s="286" t="s">
        <v>115</v>
      </c>
      <c r="E116" s="287"/>
      <c r="F116" s="288"/>
      <c r="G116" s="271">
        <f>SUM(E116*F116)</f>
        <v>0</v>
      </c>
      <c r="H116" s="289">
        <v>3</v>
      </c>
      <c r="I116" s="290"/>
      <c r="J116" s="291"/>
      <c r="K116" s="291"/>
      <c r="L116" s="292">
        <v>3</v>
      </c>
      <c r="M116" s="293">
        <f t="shared" si="44"/>
        <v>3</v>
      </c>
      <c r="N116" s="294"/>
      <c r="O116" s="295"/>
      <c r="P116" s="295"/>
      <c r="Q116" s="296"/>
      <c r="R116" s="300">
        <f t="shared" si="37"/>
        <v>0</v>
      </c>
      <c r="S116" s="281">
        <f t="shared" si="38"/>
        <v>0</v>
      </c>
      <c r="T116" s="126">
        <f t="shared" si="39"/>
        <v>0</v>
      </c>
      <c r="U116" s="127">
        <f t="shared" si="40"/>
        <v>0</v>
      </c>
      <c r="V116" s="128">
        <f t="shared" si="41"/>
        <v>3</v>
      </c>
      <c r="W116" s="298">
        <f t="shared" si="42"/>
        <v>3</v>
      </c>
    </row>
    <row r="117" spans="2:23" ht="12.75" customHeight="1" x14ac:dyDescent="0.15">
      <c r="B117" s="107">
        <v>43326</v>
      </c>
      <c r="C117" s="180">
        <v>1</v>
      </c>
      <c r="D117" s="286" t="s">
        <v>115</v>
      </c>
      <c r="E117" s="287"/>
      <c r="F117" s="288"/>
      <c r="G117" s="271">
        <f t="shared" si="43"/>
        <v>0</v>
      </c>
      <c r="H117" s="289">
        <v>3</v>
      </c>
      <c r="I117" s="290"/>
      <c r="J117" s="291"/>
      <c r="K117" s="291"/>
      <c r="L117" s="292">
        <v>3</v>
      </c>
      <c r="M117" s="293">
        <f t="shared" si="44"/>
        <v>3</v>
      </c>
      <c r="N117" s="294"/>
      <c r="O117" s="295"/>
      <c r="P117" s="295"/>
      <c r="Q117" s="296"/>
      <c r="R117" s="300">
        <f t="shared" si="37"/>
        <v>0</v>
      </c>
      <c r="S117" s="281">
        <f t="shared" si="38"/>
        <v>0</v>
      </c>
      <c r="T117" s="126">
        <f t="shared" si="39"/>
        <v>0</v>
      </c>
      <c r="U117" s="127">
        <f t="shared" si="40"/>
        <v>0</v>
      </c>
      <c r="V117" s="128">
        <f t="shared" si="41"/>
        <v>3</v>
      </c>
      <c r="W117" s="298">
        <f t="shared" si="42"/>
        <v>3</v>
      </c>
    </row>
    <row r="118" spans="2:23" ht="12.75" customHeight="1" x14ac:dyDescent="0.15">
      <c r="B118" s="107">
        <v>43327</v>
      </c>
      <c r="C118" s="180">
        <v>1</v>
      </c>
      <c r="D118" s="286" t="s">
        <v>84</v>
      </c>
      <c r="E118" s="287">
        <v>1</v>
      </c>
      <c r="F118" s="288">
        <v>100</v>
      </c>
      <c r="G118" s="271">
        <f t="shared" si="43"/>
        <v>100</v>
      </c>
      <c r="H118" s="289"/>
      <c r="I118" s="290"/>
      <c r="J118" s="291"/>
      <c r="K118" s="291"/>
      <c r="L118" s="292">
        <v>1</v>
      </c>
      <c r="M118" s="293">
        <f t="shared" si="44"/>
        <v>1</v>
      </c>
      <c r="N118" s="294">
        <v>2</v>
      </c>
      <c r="O118" s="295"/>
      <c r="P118" s="295"/>
      <c r="Q118" s="296"/>
      <c r="R118" s="374">
        <f t="shared" si="37"/>
        <v>2</v>
      </c>
      <c r="S118" s="281">
        <f t="shared" si="38"/>
        <v>2</v>
      </c>
      <c r="T118" s="126">
        <f t="shared" si="39"/>
        <v>0</v>
      </c>
      <c r="U118" s="127">
        <f t="shared" si="40"/>
        <v>0</v>
      </c>
      <c r="V118" s="128">
        <f t="shared" si="41"/>
        <v>1</v>
      </c>
      <c r="W118" s="298">
        <f t="shared" si="42"/>
        <v>3</v>
      </c>
    </row>
    <row r="119" spans="2:23" ht="12.75" customHeight="1" x14ac:dyDescent="0.15">
      <c r="B119" s="107"/>
      <c r="C119" s="180">
        <v>1</v>
      </c>
      <c r="D119" s="286" t="s">
        <v>84</v>
      </c>
      <c r="E119" s="287">
        <v>2</v>
      </c>
      <c r="F119" s="288">
        <v>50</v>
      </c>
      <c r="G119" s="271">
        <f>SUM(E119*F119)</f>
        <v>100</v>
      </c>
      <c r="H119" s="289"/>
      <c r="I119" s="290">
        <v>2</v>
      </c>
      <c r="J119" s="291"/>
      <c r="K119" s="291"/>
      <c r="L119" s="292"/>
      <c r="M119" s="293">
        <f>SUM(I119:L119)</f>
        <v>2</v>
      </c>
      <c r="N119" s="294"/>
      <c r="O119" s="295"/>
      <c r="P119" s="295"/>
      <c r="Q119" s="296"/>
      <c r="R119" s="374">
        <f t="shared" ref="R119:R129" si="45">SUM(N119:Q119)</f>
        <v>0</v>
      </c>
      <c r="S119" s="281">
        <f t="shared" si="38"/>
        <v>2</v>
      </c>
      <c r="T119" s="126">
        <f t="shared" si="39"/>
        <v>0</v>
      </c>
      <c r="U119" s="127">
        <f t="shared" si="40"/>
        <v>0</v>
      </c>
      <c r="V119" s="128">
        <f t="shared" si="41"/>
        <v>0</v>
      </c>
      <c r="W119" s="298">
        <f t="shared" si="42"/>
        <v>2</v>
      </c>
    </row>
    <row r="120" spans="2:23" ht="12.75" customHeight="1" x14ac:dyDescent="0.15">
      <c r="B120" s="107"/>
      <c r="C120" s="180">
        <v>1</v>
      </c>
      <c r="D120" s="286" t="s">
        <v>84</v>
      </c>
      <c r="E120" s="287">
        <v>1</v>
      </c>
      <c r="F120" s="288">
        <v>100</v>
      </c>
      <c r="G120" s="271">
        <f t="shared" si="43"/>
        <v>100</v>
      </c>
      <c r="H120" s="289"/>
      <c r="I120" s="290"/>
      <c r="J120" s="291"/>
      <c r="K120" s="291"/>
      <c r="L120" s="292"/>
      <c r="M120" s="293">
        <f t="shared" si="44"/>
        <v>0</v>
      </c>
      <c r="N120" s="294">
        <v>1</v>
      </c>
      <c r="O120" s="295">
        <v>1</v>
      </c>
      <c r="P120" s="295"/>
      <c r="Q120" s="296"/>
      <c r="R120" s="374">
        <f t="shared" si="45"/>
        <v>2</v>
      </c>
      <c r="S120" s="281">
        <f t="shared" si="38"/>
        <v>1</v>
      </c>
      <c r="T120" s="126">
        <f t="shared" si="39"/>
        <v>1</v>
      </c>
      <c r="U120" s="127">
        <f t="shared" si="40"/>
        <v>0</v>
      </c>
      <c r="V120" s="128">
        <f t="shared" si="41"/>
        <v>0</v>
      </c>
      <c r="W120" s="298">
        <f t="shared" si="42"/>
        <v>2</v>
      </c>
    </row>
    <row r="121" spans="2:23" ht="12.75" customHeight="1" x14ac:dyDescent="0.15">
      <c r="B121" s="107"/>
      <c r="C121" s="180">
        <v>1</v>
      </c>
      <c r="D121" s="286" t="s">
        <v>115</v>
      </c>
      <c r="E121" s="287"/>
      <c r="F121" s="288"/>
      <c r="G121" s="271">
        <f t="shared" ref="G121:G127" si="46">SUM(E121*F121)</f>
        <v>0</v>
      </c>
      <c r="H121" s="289">
        <v>3</v>
      </c>
      <c r="I121" s="290"/>
      <c r="J121" s="291"/>
      <c r="K121" s="291"/>
      <c r="L121" s="292">
        <v>3</v>
      </c>
      <c r="M121" s="293">
        <f t="shared" si="44"/>
        <v>3</v>
      </c>
      <c r="N121" s="294"/>
      <c r="O121" s="295"/>
      <c r="P121" s="295"/>
      <c r="Q121" s="296"/>
      <c r="R121" s="374">
        <f t="shared" si="45"/>
        <v>0</v>
      </c>
      <c r="S121" s="281">
        <f t="shared" si="38"/>
        <v>0</v>
      </c>
      <c r="T121" s="126">
        <f t="shared" si="39"/>
        <v>0</v>
      </c>
      <c r="U121" s="127">
        <f t="shared" si="40"/>
        <v>0</v>
      </c>
      <c r="V121" s="128">
        <f t="shared" si="41"/>
        <v>3</v>
      </c>
      <c r="W121" s="298">
        <f t="shared" si="42"/>
        <v>3</v>
      </c>
    </row>
    <row r="122" spans="2:23" x14ac:dyDescent="0.15">
      <c r="B122" s="107">
        <v>43329</v>
      </c>
      <c r="C122" s="180">
        <v>1</v>
      </c>
      <c r="D122" s="286" t="s">
        <v>85</v>
      </c>
      <c r="E122" s="287">
        <v>7</v>
      </c>
      <c r="F122" s="288">
        <v>100</v>
      </c>
      <c r="G122" s="271">
        <f t="shared" si="46"/>
        <v>700</v>
      </c>
      <c r="H122" s="289">
        <v>3</v>
      </c>
      <c r="I122" s="290"/>
      <c r="J122" s="291"/>
      <c r="K122" s="291"/>
      <c r="L122" s="292">
        <v>10</v>
      </c>
      <c r="M122" s="293">
        <f t="shared" si="44"/>
        <v>10</v>
      </c>
      <c r="N122" s="294"/>
      <c r="O122" s="295"/>
      <c r="P122" s="295"/>
      <c r="Q122" s="296"/>
      <c r="R122" s="374">
        <f t="shared" si="45"/>
        <v>0</v>
      </c>
      <c r="S122" s="281">
        <f t="shared" si="38"/>
        <v>0</v>
      </c>
      <c r="T122" s="126">
        <f t="shared" si="39"/>
        <v>0</v>
      </c>
      <c r="U122" s="127">
        <f t="shared" si="40"/>
        <v>0</v>
      </c>
      <c r="V122" s="128">
        <f t="shared" si="41"/>
        <v>10</v>
      </c>
      <c r="W122" s="298">
        <f t="shared" si="42"/>
        <v>10</v>
      </c>
    </row>
    <row r="123" spans="2:23" x14ac:dyDescent="0.15">
      <c r="B123" s="107">
        <v>43330</v>
      </c>
      <c r="C123" s="180">
        <v>1</v>
      </c>
      <c r="D123" s="286" t="s">
        <v>85</v>
      </c>
      <c r="E123" s="287"/>
      <c r="F123" s="288"/>
      <c r="G123" s="271">
        <f t="shared" si="46"/>
        <v>0</v>
      </c>
      <c r="H123" s="289">
        <v>3</v>
      </c>
      <c r="I123" s="290"/>
      <c r="J123" s="291"/>
      <c r="K123" s="291"/>
      <c r="L123" s="292">
        <v>3</v>
      </c>
      <c r="M123" s="293">
        <f t="shared" si="44"/>
        <v>3</v>
      </c>
      <c r="N123" s="294"/>
      <c r="O123" s="295"/>
      <c r="P123" s="295"/>
      <c r="Q123" s="296"/>
      <c r="R123" s="374">
        <f t="shared" si="45"/>
        <v>0</v>
      </c>
      <c r="S123" s="281">
        <f t="shared" si="38"/>
        <v>0</v>
      </c>
      <c r="T123" s="126">
        <f t="shared" si="39"/>
        <v>0</v>
      </c>
      <c r="U123" s="127">
        <f t="shared" si="40"/>
        <v>0</v>
      </c>
      <c r="V123" s="128">
        <f t="shared" si="41"/>
        <v>3</v>
      </c>
      <c r="W123" s="298">
        <f t="shared" si="42"/>
        <v>3</v>
      </c>
    </row>
    <row r="124" spans="2:23" x14ac:dyDescent="0.15">
      <c r="B124" s="107">
        <v>43334</v>
      </c>
      <c r="C124" s="180">
        <v>1</v>
      </c>
      <c r="D124" s="286" t="s">
        <v>84</v>
      </c>
      <c r="E124" s="287">
        <v>1</v>
      </c>
      <c r="F124" s="288">
        <v>100</v>
      </c>
      <c r="G124" s="271">
        <f t="shared" si="46"/>
        <v>100</v>
      </c>
      <c r="H124" s="289"/>
      <c r="I124" s="290"/>
      <c r="J124" s="291"/>
      <c r="K124" s="291"/>
      <c r="L124" s="292">
        <v>1</v>
      </c>
      <c r="M124" s="293">
        <f t="shared" si="44"/>
        <v>1</v>
      </c>
      <c r="N124" s="294">
        <v>2</v>
      </c>
      <c r="O124" s="295"/>
      <c r="P124" s="295"/>
      <c r="Q124" s="296"/>
      <c r="R124" s="374">
        <f t="shared" si="45"/>
        <v>2</v>
      </c>
      <c r="S124" s="281">
        <f t="shared" si="38"/>
        <v>2</v>
      </c>
      <c r="T124" s="126">
        <f t="shared" si="39"/>
        <v>0</v>
      </c>
      <c r="U124" s="127">
        <f t="shared" si="40"/>
        <v>0</v>
      </c>
      <c r="V124" s="128">
        <f t="shared" si="41"/>
        <v>1</v>
      </c>
      <c r="W124" s="298">
        <f t="shared" si="42"/>
        <v>3</v>
      </c>
    </row>
    <row r="125" spans="2:23" x14ac:dyDescent="0.15">
      <c r="B125" s="107">
        <v>43335</v>
      </c>
      <c r="C125" s="180">
        <v>1</v>
      </c>
      <c r="D125" s="286" t="s">
        <v>172</v>
      </c>
      <c r="E125" s="287">
        <v>13</v>
      </c>
      <c r="F125" s="288">
        <v>100</v>
      </c>
      <c r="G125" s="271">
        <f t="shared" si="46"/>
        <v>1300</v>
      </c>
      <c r="H125" s="289">
        <v>2</v>
      </c>
      <c r="I125" s="290"/>
      <c r="J125" s="291"/>
      <c r="K125" s="291"/>
      <c r="L125" s="292">
        <v>15</v>
      </c>
      <c r="M125" s="293">
        <f>SUM(I125:L125)</f>
        <v>15</v>
      </c>
      <c r="N125" s="294"/>
      <c r="O125" s="295"/>
      <c r="P125" s="295"/>
      <c r="Q125" s="296"/>
      <c r="R125" s="374">
        <f t="shared" si="45"/>
        <v>0</v>
      </c>
      <c r="S125" s="281">
        <f t="shared" ref="S125:V127" si="47">I125+N125</f>
        <v>0</v>
      </c>
      <c r="T125" s="126">
        <f t="shared" si="47"/>
        <v>0</v>
      </c>
      <c r="U125" s="127">
        <f t="shared" si="47"/>
        <v>0</v>
      </c>
      <c r="V125" s="128">
        <f t="shared" si="47"/>
        <v>15</v>
      </c>
      <c r="W125" s="298">
        <f>SUM(S125:V125)</f>
        <v>15</v>
      </c>
    </row>
    <row r="126" spans="2:23" x14ac:dyDescent="0.15">
      <c r="B126" s="107">
        <v>43336</v>
      </c>
      <c r="C126" s="180">
        <v>1</v>
      </c>
      <c r="D126" s="286" t="s">
        <v>85</v>
      </c>
      <c r="E126" s="287">
        <v>15</v>
      </c>
      <c r="F126" s="288">
        <v>100</v>
      </c>
      <c r="G126" s="271">
        <f t="shared" si="46"/>
        <v>1500</v>
      </c>
      <c r="H126" s="289">
        <v>2</v>
      </c>
      <c r="I126" s="290"/>
      <c r="J126" s="291"/>
      <c r="K126" s="291"/>
      <c r="L126" s="292">
        <v>17</v>
      </c>
      <c r="M126" s="293">
        <f>SUM(I126:L126)</f>
        <v>17</v>
      </c>
      <c r="N126" s="294"/>
      <c r="O126" s="295"/>
      <c r="P126" s="295"/>
      <c r="Q126" s="296"/>
      <c r="R126" s="374">
        <f t="shared" si="45"/>
        <v>0</v>
      </c>
      <c r="S126" s="281">
        <f t="shared" si="47"/>
        <v>0</v>
      </c>
      <c r="T126" s="126">
        <f t="shared" si="47"/>
        <v>0</v>
      </c>
      <c r="U126" s="127">
        <f t="shared" si="47"/>
        <v>0</v>
      </c>
      <c r="V126" s="128">
        <f t="shared" si="47"/>
        <v>17</v>
      </c>
      <c r="W126" s="298">
        <f>SUM(S126:V126)</f>
        <v>17</v>
      </c>
    </row>
    <row r="127" spans="2:23" x14ac:dyDescent="0.15">
      <c r="B127" s="107">
        <v>43340</v>
      </c>
      <c r="C127" s="180">
        <v>1</v>
      </c>
      <c r="D127" s="286" t="s">
        <v>85</v>
      </c>
      <c r="E127" s="287">
        <v>2</v>
      </c>
      <c r="F127" s="288">
        <v>100</v>
      </c>
      <c r="G127" s="271">
        <f t="shared" si="46"/>
        <v>200</v>
      </c>
      <c r="H127" s="289"/>
      <c r="I127" s="290"/>
      <c r="J127" s="291"/>
      <c r="K127" s="291"/>
      <c r="L127" s="292">
        <v>2</v>
      </c>
      <c r="M127" s="293">
        <f>SUM(I127:L127)</f>
        <v>2</v>
      </c>
      <c r="N127" s="294"/>
      <c r="O127" s="295">
        <v>1</v>
      </c>
      <c r="P127" s="295"/>
      <c r="Q127" s="296"/>
      <c r="R127" s="374">
        <f t="shared" si="45"/>
        <v>1</v>
      </c>
      <c r="S127" s="281">
        <f t="shared" si="47"/>
        <v>0</v>
      </c>
      <c r="T127" s="126">
        <f t="shared" si="47"/>
        <v>1</v>
      </c>
      <c r="U127" s="127">
        <f t="shared" si="47"/>
        <v>0</v>
      </c>
      <c r="V127" s="128">
        <f t="shared" si="47"/>
        <v>2</v>
      </c>
      <c r="W127" s="298">
        <f>SUM(S127:V127)</f>
        <v>3</v>
      </c>
    </row>
    <row r="128" spans="2:23" x14ac:dyDescent="0.15">
      <c r="B128" s="107">
        <v>43342</v>
      </c>
      <c r="C128" s="180">
        <v>1</v>
      </c>
      <c r="D128" s="286" t="s">
        <v>175</v>
      </c>
      <c r="E128" s="287">
        <v>10</v>
      </c>
      <c r="F128" s="288">
        <v>100</v>
      </c>
      <c r="G128" s="271">
        <f t="shared" si="43"/>
        <v>1000</v>
      </c>
      <c r="H128" s="289">
        <v>1</v>
      </c>
      <c r="I128" s="290"/>
      <c r="J128" s="291"/>
      <c r="K128" s="291">
        <v>1</v>
      </c>
      <c r="L128" s="292">
        <v>10</v>
      </c>
      <c r="M128" s="293">
        <f t="shared" si="44"/>
        <v>11</v>
      </c>
      <c r="N128" s="294"/>
      <c r="O128" s="295"/>
      <c r="P128" s="295"/>
      <c r="Q128" s="296"/>
      <c r="R128" s="374">
        <f t="shared" si="45"/>
        <v>0</v>
      </c>
      <c r="S128" s="281">
        <f t="shared" si="38"/>
        <v>0</v>
      </c>
      <c r="T128" s="126">
        <f t="shared" si="39"/>
        <v>0</v>
      </c>
      <c r="U128" s="127">
        <f t="shared" si="40"/>
        <v>1</v>
      </c>
      <c r="V128" s="128">
        <f t="shared" si="41"/>
        <v>10</v>
      </c>
      <c r="W128" s="298">
        <f t="shared" si="42"/>
        <v>11</v>
      </c>
    </row>
    <row r="129" spans="2:23" x14ac:dyDescent="0.15">
      <c r="B129" s="107">
        <v>43343</v>
      </c>
      <c r="C129" s="180">
        <v>1</v>
      </c>
      <c r="D129" s="286" t="s">
        <v>176</v>
      </c>
      <c r="E129" s="287">
        <v>6</v>
      </c>
      <c r="F129" s="288">
        <v>100</v>
      </c>
      <c r="G129" s="271">
        <f t="shared" si="43"/>
        <v>600</v>
      </c>
      <c r="H129" s="289"/>
      <c r="I129" s="290"/>
      <c r="J129" s="291"/>
      <c r="K129" s="291"/>
      <c r="L129" s="292">
        <v>6</v>
      </c>
      <c r="M129" s="293">
        <f t="shared" si="44"/>
        <v>6</v>
      </c>
      <c r="N129" s="294"/>
      <c r="O129" s="295"/>
      <c r="P129" s="295"/>
      <c r="Q129" s="296"/>
      <c r="R129" s="374">
        <f t="shared" si="45"/>
        <v>0</v>
      </c>
      <c r="S129" s="281">
        <f t="shared" ref="S129:V130" si="48">I129+N129</f>
        <v>0</v>
      </c>
      <c r="T129" s="126">
        <f t="shared" si="48"/>
        <v>0</v>
      </c>
      <c r="U129" s="127">
        <f t="shared" si="48"/>
        <v>0</v>
      </c>
      <c r="V129" s="128">
        <f t="shared" si="48"/>
        <v>6</v>
      </c>
      <c r="W129" s="298">
        <f t="shared" si="42"/>
        <v>6</v>
      </c>
    </row>
    <row r="130" spans="2:23" ht="22.5" customHeight="1" thickBot="1" x14ac:dyDescent="0.2">
      <c r="B130" s="157">
        <f>COUNTA(B106:B129)</f>
        <v>20</v>
      </c>
      <c r="C130" s="157">
        <f>COUNTA(C106:C129)</f>
        <v>24</v>
      </c>
      <c r="D130" s="302" t="s">
        <v>47</v>
      </c>
      <c r="E130" s="303">
        <f>SUM(E106:E129)</f>
        <v>94</v>
      </c>
      <c r="F130" s="326"/>
      <c r="G130" s="327">
        <f t="shared" ref="G130:R130" si="49">SUM(G106:G129)</f>
        <v>9300</v>
      </c>
      <c r="H130" s="303">
        <f t="shared" si="49"/>
        <v>37</v>
      </c>
      <c r="I130" s="328">
        <f t="shared" si="49"/>
        <v>2</v>
      </c>
      <c r="J130" s="329">
        <f t="shared" si="49"/>
        <v>0</v>
      </c>
      <c r="K130" s="329">
        <f t="shared" si="49"/>
        <v>1</v>
      </c>
      <c r="L130" s="327">
        <f t="shared" si="49"/>
        <v>127</v>
      </c>
      <c r="M130" s="330">
        <f t="shared" si="49"/>
        <v>130</v>
      </c>
      <c r="N130" s="331">
        <f t="shared" si="49"/>
        <v>8</v>
      </c>
      <c r="O130" s="332">
        <f t="shared" si="49"/>
        <v>3</v>
      </c>
      <c r="P130" s="332">
        <f t="shared" si="49"/>
        <v>1</v>
      </c>
      <c r="Q130" s="333">
        <f t="shared" si="49"/>
        <v>0</v>
      </c>
      <c r="R130" s="334">
        <f t="shared" si="49"/>
        <v>12</v>
      </c>
      <c r="S130" s="335">
        <f t="shared" si="48"/>
        <v>10</v>
      </c>
      <c r="T130" s="336">
        <f t="shared" si="48"/>
        <v>3</v>
      </c>
      <c r="U130" s="337">
        <f t="shared" si="48"/>
        <v>2</v>
      </c>
      <c r="V130" s="338">
        <f t="shared" si="48"/>
        <v>127</v>
      </c>
      <c r="W130" s="339">
        <f>SUM(S130:V130)</f>
        <v>142</v>
      </c>
    </row>
    <row r="131" spans="2:23" ht="27" customHeight="1" thickBot="1" x14ac:dyDescent="0.2">
      <c r="B131" s="343" t="s">
        <v>71</v>
      </c>
      <c r="C131" s="86"/>
      <c r="D131" s="86"/>
      <c r="E131" s="318">
        <f>COUNT(E106:E129)</f>
        <v>18</v>
      </c>
      <c r="G131" s="347"/>
      <c r="H131" s="347"/>
      <c r="L131" s="443"/>
    </row>
    <row r="132" spans="2:23" ht="13.5" customHeight="1" x14ac:dyDescent="0.15">
      <c r="B132" s="583" t="s">
        <v>19</v>
      </c>
      <c r="C132" s="586" t="s">
        <v>20</v>
      </c>
      <c r="D132" s="589" t="s">
        <v>21</v>
      </c>
      <c r="E132" s="577" t="s">
        <v>4</v>
      </c>
      <c r="F132" s="578"/>
      <c r="G132" s="578"/>
      <c r="H132" s="578"/>
      <c r="I132" s="578"/>
      <c r="J132" s="578"/>
      <c r="K132" s="578"/>
      <c r="L132" s="578"/>
      <c r="M132" s="578"/>
      <c r="N132" s="574" t="s">
        <v>5</v>
      </c>
      <c r="O132" s="575"/>
      <c r="P132" s="575"/>
      <c r="Q132" s="575"/>
      <c r="R132" s="576"/>
      <c r="S132" s="552" t="s">
        <v>24</v>
      </c>
      <c r="T132" s="553"/>
      <c r="U132" s="553"/>
      <c r="V132" s="553"/>
      <c r="W132" s="554"/>
    </row>
    <row r="133" spans="2:23" ht="13.5" customHeight="1" x14ac:dyDescent="0.15">
      <c r="B133" s="584"/>
      <c r="C133" s="587"/>
      <c r="D133" s="590"/>
      <c r="E133" s="579" t="s">
        <v>7</v>
      </c>
      <c r="F133" s="580"/>
      <c r="G133" s="580"/>
      <c r="H133" s="581"/>
      <c r="I133" s="571" t="s">
        <v>8</v>
      </c>
      <c r="J133" s="572"/>
      <c r="K133" s="572"/>
      <c r="L133" s="572"/>
      <c r="M133" s="573"/>
      <c r="N133" s="569" t="s">
        <v>8</v>
      </c>
      <c r="O133" s="569"/>
      <c r="P133" s="569"/>
      <c r="Q133" s="569"/>
      <c r="R133" s="570"/>
      <c r="S133" s="555"/>
      <c r="T133" s="556"/>
      <c r="U133" s="556"/>
      <c r="V133" s="556"/>
      <c r="W133" s="557"/>
    </row>
    <row r="134" spans="2:23" ht="12.75" thickBot="1" x14ac:dyDescent="0.2">
      <c r="B134" s="585"/>
      <c r="C134" s="588"/>
      <c r="D134" s="591"/>
      <c r="E134" s="7" t="s">
        <v>9</v>
      </c>
      <c r="F134" s="260" t="s">
        <v>29</v>
      </c>
      <c r="G134" s="8" t="s">
        <v>10</v>
      </c>
      <c r="H134" s="7" t="s">
        <v>11</v>
      </c>
      <c r="I134" s="9" t="s">
        <v>12</v>
      </c>
      <c r="J134" s="10" t="s">
        <v>13</v>
      </c>
      <c r="K134" s="10" t="s">
        <v>14</v>
      </c>
      <c r="L134" s="11" t="s">
        <v>15</v>
      </c>
      <c r="M134" s="261" t="s">
        <v>16</v>
      </c>
      <c r="N134" s="13" t="s">
        <v>12</v>
      </c>
      <c r="O134" s="14" t="s">
        <v>13</v>
      </c>
      <c r="P134" s="14" t="s">
        <v>14</v>
      </c>
      <c r="Q134" s="15" t="s">
        <v>15</v>
      </c>
      <c r="R134" s="262" t="s">
        <v>16</v>
      </c>
      <c r="S134" s="263" t="s">
        <v>12</v>
      </c>
      <c r="T134" s="264" t="s">
        <v>13</v>
      </c>
      <c r="U134" s="265" t="s">
        <v>14</v>
      </c>
      <c r="V134" s="266" t="s">
        <v>15</v>
      </c>
      <c r="W134" s="267" t="s">
        <v>16</v>
      </c>
    </row>
    <row r="135" spans="2:23" x14ac:dyDescent="0.15">
      <c r="B135" s="107">
        <v>43347</v>
      </c>
      <c r="C135" s="180">
        <v>1</v>
      </c>
      <c r="D135" s="286" t="s">
        <v>85</v>
      </c>
      <c r="E135" s="269">
        <v>5</v>
      </c>
      <c r="F135" s="270">
        <v>100</v>
      </c>
      <c r="G135" s="271">
        <f>SUM(E135*F135)</f>
        <v>500</v>
      </c>
      <c r="H135" s="272"/>
      <c r="I135" s="273"/>
      <c r="J135" s="274"/>
      <c r="K135" s="274"/>
      <c r="L135" s="275">
        <v>5</v>
      </c>
      <c r="M135" s="276">
        <f>SUM(I135:L135)</f>
        <v>5</v>
      </c>
      <c r="N135" s="277"/>
      <c r="O135" s="278"/>
      <c r="P135" s="278"/>
      <c r="Q135" s="279"/>
      <c r="R135" s="324">
        <f t="shared" ref="R135:R146" si="50">SUM(N135:Q135)</f>
        <v>0</v>
      </c>
      <c r="S135" s="281">
        <f t="shared" ref="S135:S146" si="51">I135+N135</f>
        <v>0</v>
      </c>
      <c r="T135" s="282">
        <f t="shared" ref="T135:T146" si="52">J135+O135</f>
        <v>0</v>
      </c>
      <c r="U135" s="283">
        <f t="shared" ref="U135:U146" si="53">K135+P135</f>
        <v>0</v>
      </c>
      <c r="V135" s="284">
        <f t="shared" ref="V135:V146" si="54">L135+Q135</f>
        <v>5</v>
      </c>
      <c r="W135" s="285">
        <f t="shared" ref="W135:W146" si="55">SUM(S135:V135)</f>
        <v>5</v>
      </c>
    </row>
    <row r="136" spans="2:23" x14ac:dyDescent="0.15">
      <c r="B136" s="107"/>
      <c r="C136" s="180">
        <v>1</v>
      </c>
      <c r="D136" s="286" t="s">
        <v>85</v>
      </c>
      <c r="E136" s="287">
        <v>3</v>
      </c>
      <c r="F136" s="288">
        <v>50</v>
      </c>
      <c r="G136" s="271">
        <f>SUM(E136*F136)</f>
        <v>150</v>
      </c>
      <c r="H136" s="289"/>
      <c r="I136" s="290">
        <v>1</v>
      </c>
      <c r="J136" s="291">
        <v>2</v>
      </c>
      <c r="K136" s="291"/>
      <c r="L136" s="292"/>
      <c r="M136" s="293">
        <f>SUM(I136:L136)</f>
        <v>3</v>
      </c>
      <c r="N136" s="294"/>
      <c r="O136" s="295"/>
      <c r="P136" s="295"/>
      <c r="Q136" s="296"/>
      <c r="R136" s="300">
        <f t="shared" si="50"/>
        <v>0</v>
      </c>
      <c r="S136" s="281">
        <f t="shared" si="51"/>
        <v>1</v>
      </c>
      <c r="T136" s="301">
        <f t="shared" si="52"/>
        <v>2</v>
      </c>
      <c r="U136" s="127">
        <f t="shared" si="53"/>
        <v>0</v>
      </c>
      <c r="V136" s="128">
        <f t="shared" si="54"/>
        <v>0</v>
      </c>
      <c r="W136" s="298">
        <f t="shared" si="55"/>
        <v>3</v>
      </c>
    </row>
    <row r="137" spans="2:23" x14ac:dyDescent="0.15">
      <c r="B137" s="107">
        <v>43348</v>
      </c>
      <c r="C137" s="180">
        <v>1</v>
      </c>
      <c r="D137" s="286" t="s">
        <v>85</v>
      </c>
      <c r="E137" s="287">
        <v>2</v>
      </c>
      <c r="F137" s="288">
        <v>100</v>
      </c>
      <c r="G137" s="271">
        <f t="shared" ref="G137:G151" si="56">SUM(E137*F137)</f>
        <v>200</v>
      </c>
      <c r="H137" s="289"/>
      <c r="I137" s="290"/>
      <c r="J137" s="291"/>
      <c r="K137" s="291"/>
      <c r="L137" s="292">
        <v>2</v>
      </c>
      <c r="M137" s="293">
        <f t="shared" ref="M137:M151" si="57">SUM(I137:L137)</f>
        <v>2</v>
      </c>
      <c r="N137" s="294">
        <v>2</v>
      </c>
      <c r="O137" s="295"/>
      <c r="P137" s="295"/>
      <c r="Q137" s="296"/>
      <c r="R137" s="300">
        <f t="shared" si="50"/>
        <v>2</v>
      </c>
      <c r="S137" s="281">
        <f t="shared" si="51"/>
        <v>2</v>
      </c>
      <c r="T137" s="126">
        <f t="shared" si="52"/>
        <v>0</v>
      </c>
      <c r="U137" s="127">
        <f t="shared" si="53"/>
        <v>0</v>
      </c>
      <c r="V137" s="128">
        <f t="shared" si="54"/>
        <v>2</v>
      </c>
      <c r="W137" s="298">
        <f t="shared" si="55"/>
        <v>4</v>
      </c>
    </row>
    <row r="138" spans="2:23" x14ac:dyDescent="0.15">
      <c r="B138" s="107">
        <v>43350</v>
      </c>
      <c r="C138" s="180">
        <v>1</v>
      </c>
      <c r="D138" s="286" t="s">
        <v>85</v>
      </c>
      <c r="E138" s="287"/>
      <c r="F138" s="288"/>
      <c r="G138" s="271">
        <f t="shared" si="56"/>
        <v>0</v>
      </c>
      <c r="H138" s="289"/>
      <c r="I138" s="290"/>
      <c r="J138" s="291"/>
      <c r="K138" s="291"/>
      <c r="L138" s="292"/>
      <c r="M138" s="293">
        <f t="shared" si="57"/>
        <v>0</v>
      </c>
      <c r="N138" s="294"/>
      <c r="O138" s="295">
        <v>3</v>
      </c>
      <c r="P138" s="295"/>
      <c r="Q138" s="296"/>
      <c r="R138" s="300">
        <f t="shared" si="50"/>
        <v>3</v>
      </c>
      <c r="S138" s="281">
        <f t="shared" si="51"/>
        <v>0</v>
      </c>
      <c r="T138" s="126">
        <f t="shared" si="52"/>
        <v>3</v>
      </c>
      <c r="U138" s="127">
        <f t="shared" si="53"/>
        <v>0</v>
      </c>
      <c r="V138" s="128">
        <f t="shared" si="54"/>
        <v>0</v>
      </c>
      <c r="W138" s="298">
        <f t="shared" si="55"/>
        <v>3</v>
      </c>
    </row>
    <row r="139" spans="2:23" x14ac:dyDescent="0.15">
      <c r="B139" s="107">
        <v>43364</v>
      </c>
      <c r="C139" s="180">
        <v>1</v>
      </c>
      <c r="D139" s="286" t="s">
        <v>85</v>
      </c>
      <c r="E139" s="287">
        <v>1</v>
      </c>
      <c r="F139" s="288">
        <v>100</v>
      </c>
      <c r="G139" s="271">
        <f t="shared" si="56"/>
        <v>100</v>
      </c>
      <c r="H139" s="289"/>
      <c r="I139" s="290"/>
      <c r="J139" s="291"/>
      <c r="K139" s="291"/>
      <c r="L139" s="292">
        <v>1</v>
      </c>
      <c r="M139" s="293">
        <f t="shared" si="57"/>
        <v>1</v>
      </c>
      <c r="N139" s="294">
        <v>2</v>
      </c>
      <c r="O139" s="295"/>
      <c r="P139" s="295"/>
      <c r="Q139" s="296"/>
      <c r="R139" s="300">
        <f t="shared" si="50"/>
        <v>2</v>
      </c>
      <c r="S139" s="299">
        <f t="shared" si="51"/>
        <v>2</v>
      </c>
      <c r="T139" s="126">
        <f t="shared" si="52"/>
        <v>0</v>
      </c>
      <c r="U139" s="127">
        <f t="shared" si="53"/>
        <v>0</v>
      </c>
      <c r="V139" s="128">
        <f t="shared" si="54"/>
        <v>1</v>
      </c>
      <c r="W139" s="298">
        <f t="shared" si="55"/>
        <v>3</v>
      </c>
    </row>
    <row r="140" spans="2:23" x14ac:dyDescent="0.15">
      <c r="B140" s="107">
        <v>43368</v>
      </c>
      <c r="C140" s="180">
        <v>1</v>
      </c>
      <c r="D140" s="286" t="s">
        <v>85</v>
      </c>
      <c r="E140" s="287">
        <v>7</v>
      </c>
      <c r="F140" s="288">
        <v>100</v>
      </c>
      <c r="G140" s="271">
        <f t="shared" si="56"/>
        <v>700</v>
      </c>
      <c r="H140" s="289"/>
      <c r="I140" s="290"/>
      <c r="J140" s="291"/>
      <c r="K140" s="291"/>
      <c r="L140" s="292">
        <v>7</v>
      </c>
      <c r="M140" s="293">
        <f t="shared" si="57"/>
        <v>7</v>
      </c>
      <c r="N140" s="294"/>
      <c r="O140" s="295"/>
      <c r="P140" s="295"/>
      <c r="Q140" s="296"/>
      <c r="R140" s="300">
        <f t="shared" si="50"/>
        <v>0</v>
      </c>
      <c r="S140" s="281">
        <f t="shared" si="51"/>
        <v>0</v>
      </c>
      <c r="T140" s="126">
        <f t="shared" si="52"/>
        <v>0</v>
      </c>
      <c r="U140" s="127">
        <f t="shared" si="53"/>
        <v>0</v>
      </c>
      <c r="V140" s="128">
        <f t="shared" si="54"/>
        <v>7</v>
      </c>
      <c r="W140" s="298">
        <f t="shared" si="55"/>
        <v>7</v>
      </c>
    </row>
    <row r="141" spans="2:23" x14ac:dyDescent="0.15">
      <c r="B141" s="107">
        <v>43370</v>
      </c>
      <c r="C141" s="180">
        <v>1</v>
      </c>
      <c r="D141" s="286" t="s">
        <v>88</v>
      </c>
      <c r="E141" s="287">
        <v>11</v>
      </c>
      <c r="F141" s="288">
        <v>100</v>
      </c>
      <c r="G141" s="271">
        <f t="shared" si="56"/>
        <v>1100</v>
      </c>
      <c r="H141" s="289">
        <v>2</v>
      </c>
      <c r="I141" s="290"/>
      <c r="J141" s="291"/>
      <c r="K141" s="291"/>
      <c r="L141" s="292">
        <v>13</v>
      </c>
      <c r="M141" s="293">
        <f t="shared" si="57"/>
        <v>13</v>
      </c>
      <c r="N141" s="294"/>
      <c r="O141" s="295"/>
      <c r="P141" s="295"/>
      <c r="Q141" s="296"/>
      <c r="R141" s="300">
        <f t="shared" si="50"/>
        <v>0</v>
      </c>
      <c r="S141" s="281">
        <f t="shared" si="51"/>
        <v>0</v>
      </c>
      <c r="T141" s="126">
        <f t="shared" si="52"/>
        <v>0</v>
      </c>
      <c r="U141" s="127">
        <f t="shared" si="53"/>
        <v>0</v>
      </c>
      <c r="V141" s="128">
        <f t="shared" si="54"/>
        <v>13</v>
      </c>
      <c r="W141" s="298">
        <f t="shared" si="55"/>
        <v>13</v>
      </c>
    </row>
    <row r="142" spans="2:23" x14ac:dyDescent="0.15">
      <c r="B142" s="107">
        <v>43372</v>
      </c>
      <c r="C142" s="180">
        <v>1</v>
      </c>
      <c r="D142" s="286" t="s">
        <v>84</v>
      </c>
      <c r="E142" s="287">
        <v>1</v>
      </c>
      <c r="F142" s="288">
        <v>100</v>
      </c>
      <c r="G142" s="271">
        <f t="shared" si="56"/>
        <v>100</v>
      </c>
      <c r="H142" s="289"/>
      <c r="I142" s="290"/>
      <c r="J142" s="291"/>
      <c r="K142" s="291"/>
      <c r="L142" s="292">
        <v>1</v>
      </c>
      <c r="M142" s="293">
        <f t="shared" si="57"/>
        <v>1</v>
      </c>
      <c r="N142" s="294"/>
      <c r="O142" s="295">
        <v>1</v>
      </c>
      <c r="P142" s="295"/>
      <c r="Q142" s="296"/>
      <c r="R142" s="300">
        <f t="shared" si="50"/>
        <v>1</v>
      </c>
      <c r="S142" s="281">
        <f t="shared" si="51"/>
        <v>0</v>
      </c>
      <c r="T142" s="126">
        <f t="shared" si="52"/>
        <v>1</v>
      </c>
      <c r="U142" s="127">
        <f t="shared" si="53"/>
        <v>0</v>
      </c>
      <c r="V142" s="128">
        <f t="shared" si="54"/>
        <v>1</v>
      </c>
      <c r="W142" s="298">
        <f t="shared" si="55"/>
        <v>2</v>
      </c>
    </row>
    <row r="143" spans="2:23" x14ac:dyDescent="0.15">
      <c r="B143" s="107"/>
      <c r="C143" s="180"/>
      <c r="D143" s="286"/>
      <c r="E143" s="287"/>
      <c r="F143" s="288"/>
      <c r="G143" s="271">
        <f t="shared" si="56"/>
        <v>0</v>
      </c>
      <c r="H143" s="289"/>
      <c r="I143" s="290"/>
      <c r="J143" s="291"/>
      <c r="K143" s="291"/>
      <c r="L143" s="292"/>
      <c r="M143" s="293">
        <f t="shared" si="57"/>
        <v>0</v>
      </c>
      <c r="N143" s="294"/>
      <c r="O143" s="295"/>
      <c r="P143" s="295"/>
      <c r="Q143" s="296"/>
      <c r="R143" s="300">
        <f t="shared" si="50"/>
        <v>0</v>
      </c>
      <c r="S143" s="281">
        <f t="shared" si="51"/>
        <v>0</v>
      </c>
      <c r="T143" s="126">
        <f t="shared" si="52"/>
        <v>0</v>
      </c>
      <c r="U143" s="127">
        <f t="shared" si="53"/>
        <v>0</v>
      </c>
      <c r="V143" s="128">
        <f t="shared" si="54"/>
        <v>0</v>
      </c>
      <c r="W143" s="298">
        <f t="shared" si="55"/>
        <v>0</v>
      </c>
    </row>
    <row r="144" spans="2:23" x14ac:dyDescent="0.15">
      <c r="B144" s="107"/>
      <c r="C144" s="180"/>
      <c r="D144" s="286"/>
      <c r="E144" s="287"/>
      <c r="F144" s="288"/>
      <c r="G144" s="271">
        <f t="shared" si="56"/>
        <v>0</v>
      </c>
      <c r="H144" s="289"/>
      <c r="I144" s="290"/>
      <c r="J144" s="291"/>
      <c r="K144" s="291"/>
      <c r="L144" s="292"/>
      <c r="M144" s="293">
        <f t="shared" si="57"/>
        <v>0</v>
      </c>
      <c r="N144" s="294"/>
      <c r="O144" s="295"/>
      <c r="P144" s="295"/>
      <c r="Q144" s="296"/>
      <c r="R144" s="300">
        <f t="shared" si="50"/>
        <v>0</v>
      </c>
      <c r="S144" s="281">
        <f t="shared" si="51"/>
        <v>0</v>
      </c>
      <c r="T144" s="126">
        <f t="shared" si="52"/>
        <v>0</v>
      </c>
      <c r="U144" s="127">
        <f t="shared" si="53"/>
        <v>0</v>
      </c>
      <c r="V144" s="128">
        <f t="shared" si="54"/>
        <v>0</v>
      </c>
      <c r="W144" s="298">
        <f t="shared" si="55"/>
        <v>0</v>
      </c>
    </row>
    <row r="145" spans="2:23" x14ac:dyDescent="0.15">
      <c r="B145" s="107"/>
      <c r="C145" s="180"/>
      <c r="D145" s="286"/>
      <c r="E145" s="287"/>
      <c r="F145" s="288"/>
      <c r="G145" s="271">
        <f t="shared" si="56"/>
        <v>0</v>
      </c>
      <c r="H145" s="289"/>
      <c r="I145" s="290"/>
      <c r="J145" s="291"/>
      <c r="K145" s="291"/>
      <c r="L145" s="292"/>
      <c r="M145" s="293">
        <f t="shared" si="57"/>
        <v>0</v>
      </c>
      <c r="N145" s="294"/>
      <c r="O145" s="295"/>
      <c r="P145" s="295"/>
      <c r="Q145" s="296"/>
      <c r="R145" s="300">
        <f t="shared" si="50"/>
        <v>0</v>
      </c>
      <c r="S145" s="281">
        <f t="shared" si="51"/>
        <v>0</v>
      </c>
      <c r="T145" s="126">
        <f t="shared" si="52"/>
        <v>0</v>
      </c>
      <c r="U145" s="127">
        <f t="shared" si="53"/>
        <v>0</v>
      </c>
      <c r="V145" s="128">
        <f t="shared" si="54"/>
        <v>0</v>
      </c>
      <c r="W145" s="298">
        <f t="shared" si="55"/>
        <v>0</v>
      </c>
    </row>
    <row r="146" spans="2:23" x14ac:dyDescent="0.15">
      <c r="B146" s="107"/>
      <c r="C146" s="180"/>
      <c r="D146" s="286"/>
      <c r="E146" s="287"/>
      <c r="F146" s="288"/>
      <c r="G146" s="271">
        <f t="shared" si="56"/>
        <v>0</v>
      </c>
      <c r="H146" s="289"/>
      <c r="I146" s="290"/>
      <c r="J146" s="291"/>
      <c r="K146" s="291"/>
      <c r="L146" s="292"/>
      <c r="M146" s="293">
        <f t="shared" si="57"/>
        <v>0</v>
      </c>
      <c r="N146" s="294"/>
      <c r="O146" s="295"/>
      <c r="P146" s="295"/>
      <c r="Q146" s="296"/>
      <c r="R146" s="300">
        <f t="shared" si="50"/>
        <v>0</v>
      </c>
      <c r="S146" s="281">
        <f t="shared" si="51"/>
        <v>0</v>
      </c>
      <c r="T146" s="126">
        <f t="shared" si="52"/>
        <v>0</v>
      </c>
      <c r="U146" s="127">
        <f t="shared" si="53"/>
        <v>0</v>
      </c>
      <c r="V146" s="128">
        <f t="shared" si="54"/>
        <v>0</v>
      </c>
      <c r="W146" s="298">
        <f t="shared" si="55"/>
        <v>0</v>
      </c>
    </row>
    <row r="147" spans="2:23" x14ac:dyDescent="0.15">
      <c r="B147" s="107"/>
      <c r="C147" s="180"/>
      <c r="D147" s="286"/>
      <c r="E147" s="287"/>
      <c r="F147" s="288"/>
      <c r="G147" s="271">
        <f t="shared" si="56"/>
        <v>0</v>
      </c>
      <c r="H147" s="289"/>
      <c r="I147" s="290"/>
      <c r="J147" s="291"/>
      <c r="K147" s="291"/>
      <c r="L147" s="292"/>
      <c r="M147" s="293">
        <f t="shared" si="57"/>
        <v>0</v>
      </c>
      <c r="N147" s="294"/>
      <c r="O147" s="295"/>
      <c r="P147" s="295"/>
      <c r="Q147" s="296"/>
      <c r="R147" s="300">
        <f t="shared" ref="R147:R152" si="58">SUM(N147:Q147)</f>
        <v>0</v>
      </c>
      <c r="S147" s="281">
        <f t="shared" ref="S147:V150" si="59">I147+N147</f>
        <v>0</v>
      </c>
      <c r="T147" s="126">
        <f t="shared" si="59"/>
        <v>0</v>
      </c>
      <c r="U147" s="127">
        <f t="shared" si="59"/>
        <v>0</v>
      </c>
      <c r="V147" s="128">
        <f t="shared" si="59"/>
        <v>0</v>
      </c>
      <c r="W147" s="298">
        <f t="shared" ref="W147:W152" si="60">SUM(S147:V147)</f>
        <v>0</v>
      </c>
    </row>
    <row r="148" spans="2:23" x14ac:dyDescent="0.15">
      <c r="B148" s="107"/>
      <c r="C148" s="180"/>
      <c r="D148" s="286"/>
      <c r="E148" s="287"/>
      <c r="F148" s="288"/>
      <c r="G148" s="271">
        <f t="shared" si="56"/>
        <v>0</v>
      </c>
      <c r="H148" s="289"/>
      <c r="I148" s="290"/>
      <c r="J148" s="291"/>
      <c r="K148" s="291"/>
      <c r="L148" s="292"/>
      <c r="M148" s="293">
        <f t="shared" si="57"/>
        <v>0</v>
      </c>
      <c r="N148" s="294"/>
      <c r="O148" s="295"/>
      <c r="P148" s="295"/>
      <c r="Q148" s="296"/>
      <c r="R148" s="300">
        <f t="shared" si="58"/>
        <v>0</v>
      </c>
      <c r="S148" s="281">
        <f t="shared" si="59"/>
        <v>0</v>
      </c>
      <c r="T148" s="126">
        <f t="shared" si="59"/>
        <v>0</v>
      </c>
      <c r="U148" s="127">
        <f t="shared" si="59"/>
        <v>0</v>
      </c>
      <c r="V148" s="128">
        <f t="shared" si="59"/>
        <v>0</v>
      </c>
      <c r="W148" s="298">
        <f t="shared" si="60"/>
        <v>0</v>
      </c>
    </row>
    <row r="149" spans="2:23" ht="12.75" customHeight="1" x14ac:dyDescent="0.15">
      <c r="B149" s="107"/>
      <c r="C149" s="180"/>
      <c r="D149" s="286"/>
      <c r="E149" s="287"/>
      <c r="F149" s="288"/>
      <c r="G149" s="271">
        <f>SUM(E149*F149)</f>
        <v>0</v>
      </c>
      <c r="H149" s="289"/>
      <c r="I149" s="290"/>
      <c r="J149" s="291"/>
      <c r="K149" s="291"/>
      <c r="L149" s="292"/>
      <c r="M149" s="293">
        <f>SUM(I149:L149)</f>
        <v>0</v>
      </c>
      <c r="N149" s="294"/>
      <c r="O149" s="295"/>
      <c r="P149" s="295"/>
      <c r="Q149" s="296"/>
      <c r="R149" s="300">
        <f t="shared" si="58"/>
        <v>0</v>
      </c>
      <c r="S149" s="281">
        <f t="shared" si="59"/>
        <v>0</v>
      </c>
      <c r="T149" s="126">
        <f t="shared" si="59"/>
        <v>0</v>
      </c>
      <c r="U149" s="127">
        <f t="shared" si="59"/>
        <v>0</v>
      </c>
      <c r="V149" s="128">
        <f t="shared" si="59"/>
        <v>0</v>
      </c>
      <c r="W149" s="298">
        <f t="shared" si="60"/>
        <v>0</v>
      </c>
    </row>
    <row r="150" spans="2:23" ht="12.75" customHeight="1" x14ac:dyDescent="0.15">
      <c r="B150" s="107"/>
      <c r="C150" s="180"/>
      <c r="D150" s="286"/>
      <c r="E150" s="287"/>
      <c r="F150" s="288"/>
      <c r="G150" s="271">
        <f>SUM(E150*F150)</f>
        <v>0</v>
      </c>
      <c r="H150" s="289"/>
      <c r="I150" s="290"/>
      <c r="J150" s="291"/>
      <c r="K150" s="291"/>
      <c r="L150" s="292"/>
      <c r="M150" s="293">
        <f>SUM(I150:L150)</f>
        <v>0</v>
      </c>
      <c r="N150" s="294"/>
      <c r="O150" s="295"/>
      <c r="P150" s="295"/>
      <c r="Q150" s="296"/>
      <c r="R150" s="300">
        <f t="shared" si="58"/>
        <v>0</v>
      </c>
      <c r="S150" s="281">
        <f t="shared" si="59"/>
        <v>0</v>
      </c>
      <c r="T150" s="126">
        <f t="shared" si="59"/>
        <v>0</v>
      </c>
      <c r="U150" s="127">
        <f t="shared" si="59"/>
        <v>0</v>
      </c>
      <c r="V150" s="128">
        <f t="shared" si="59"/>
        <v>0</v>
      </c>
      <c r="W150" s="298">
        <f t="shared" si="60"/>
        <v>0</v>
      </c>
    </row>
    <row r="151" spans="2:23" ht="12.75" customHeight="1" x14ac:dyDescent="0.15">
      <c r="B151" s="107"/>
      <c r="C151" s="180"/>
      <c r="D151" s="286"/>
      <c r="E151" s="287"/>
      <c r="F151" s="288"/>
      <c r="G151" s="271">
        <f t="shared" si="56"/>
        <v>0</v>
      </c>
      <c r="H151" s="289"/>
      <c r="I151" s="290"/>
      <c r="J151" s="291"/>
      <c r="K151" s="291"/>
      <c r="L151" s="292"/>
      <c r="M151" s="293">
        <f t="shared" si="57"/>
        <v>0</v>
      </c>
      <c r="N151" s="294"/>
      <c r="O151" s="295"/>
      <c r="P151" s="295"/>
      <c r="Q151" s="296"/>
      <c r="R151" s="300">
        <f t="shared" si="58"/>
        <v>0</v>
      </c>
      <c r="S151" s="281">
        <f t="shared" ref="S151:V153" si="61">I151+N151</f>
        <v>0</v>
      </c>
      <c r="T151" s="126">
        <f t="shared" si="61"/>
        <v>0</v>
      </c>
      <c r="U151" s="127">
        <f t="shared" si="61"/>
        <v>0</v>
      </c>
      <c r="V151" s="128">
        <f t="shared" si="61"/>
        <v>0</v>
      </c>
      <c r="W151" s="298">
        <f t="shared" si="60"/>
        <v>0</v>
      </c>
    </row>
    <row r="152" spans="2:23" ht="12.75" customHeight="1" x14ac:dyDescent="0.15">
      <c r="B152" s="107"/>
      <c r="C152" s="180"/>
      <c r="D152" s="286"/>
      <c r="E152" s="287"/>
      <c r="F152" s="288"/>
      <c r="G152" s="271">
        <f>SUM(E152*F152)</f>
        <v>0</v>
      </c>
      <c r="H152" s="289"/>
      <c r="I152" s="290"/>
      <c r="J152" s="291"/>
      <c r="K152" s="291"/>
      <c r="L152" s="292"/>
      <c r="M152" s="293">
        <f>SUM(I152:L152)</f>
        <v>0</v>
      </c>
      <c r="N152" s="294"/>
      <c r="O152" s="295"/>
      <c r="P152" s="295"/>
      <c r="Q152" s="296"/>
      <c r="R152" s="300">
        <f t="shared" si="58"/>
        <v>0</v>
      </c>
      <c r="S152" s="281">
        <f t="shared" si="61"/>
        <v>0</v>
      </c>
      <c r="T152" s="126">
        <f t="shared" si="61"/>
        <v>0</v>
      </c>
      <c r="U152" s="127">
        <f t="shared" si="61"/>
        <v>0</v>
      </c>
      <c r="V152" s="128">
        <f t="shared" si="61"/>
        <v>0</v>
      </c>
      <c r="W152" s="298">
        <f t="shared" si="60"/>
        <v>0</v>
      </c>
    </row>
    <row r="153" spans="2:23" ht="12.75" customHeight="1" x14ac:dyDescent="0.15">
      <c r="B153" s="107"/>
      <c r="C153" s="180"/>
      <c r="D153" s="286"/>
      <c r="E153" s="287"/>
      <c r="F153" s="288"/>
      <c r="G153" s="271">
        <f>SUM(E153*F153)</f>
        <v>0</v>
      </c>
      <c r="H153" s="289"/>
      <c r="I153" s="290"/>
      <c r="J153" s="291"/>
      <c r="K153" s="291"/>
      <c r="L153" s="292"/>
      <c r="M153" s="293">
        <f>SUM(I153:L153)</f>
        <v>0</v>
      </c>
      <c r="N153" s="294"/>
      <c r="O153" s="295"/>
      <c r="P153" s="295"/>
      <c r="Q153" s="296"/>
      <c r="R153" s="300">
        <f>SUM(N153:Q153)</f>
        <v>0</v>
      </c>
      <c r="S153" s="281">
        <f t="shared" si="61"/>
        <v>0</v>
      </c>
      <c r="T153" s="126">
        <f t="shared" si="61"/>
        <v>0</v>
      </c>
      <c r="U153" s="127">
        <f t="shared" si="61"/>
        <v>0</v>
      </c>
      <c r="V153" s="128">
        <f t="shared" si="61"/>
        <v>0</v>
      </c>
      <c r="W153" s="298">
        <f>SUM(S153:V153)</f>
        <v>0</v>
      </c>
    </row>
    <row r="154" spans="2:23" ht="22.5" customHeight="1" thickBot="1" x14ac:dyDescent="0.2">
      <c r="B154" s="157">
        <f>COUNTA(B135:B153)</f>
        <v>7</v>
      </c>
      <c r="C154" s="157">
        <f>COUNTA(C135:C153)</f>
        <v>8</v>
      </c>
      <c r="D154" s="302" t="s">
        <v>47</v>
      </c>
      <c r="E154" s="303">
        <f>SUM(E135:E153)</f>
        <v>30</v>
      </c>
      <c r="F154" s="326"/>
      <c r="G154" s="327">
        <f t="shared" ref="G154:R154" si="62">SUM(G135:G153)</f>
        <v>2850</v>
      </c>
      <c r="H154" s="303">
        <f t="shared" si="62"/>
        <v>2</v>
      </c>
      <c r="I154" s="328">
        <f t="shared" si="62"/>
        <v>1</v>
      </c>
      <c r="J154" s="329">
        <f t="shared" si="62"/>
        <v>2</v>
      </c>
      <c r="K154" s="329">
        <f t="shared" si="62"/>
        <v>0</v>
      </c>
      <c r="L154" s="327">
        <f t="shared" si="62"/>
        <v>29</v>
      </c>
      <c r="M154" s="330">
        <f t="shared" si="62"/>
        <v>32</v>
      </c>
      <c r="N154" s="331">
        <f t="shared" si="62"/>
        <v>4</v>
      </c>
      <c r="O154" s="332">
        <f t="shared" si="62"/>
        <v>4</v>
      </c>
      <c r="P154" s="332">
        <f t="shared" si="62"/>
        <v>0</v>
      </c>
      <c r="Q154" s="333">
        <f t="shared" si="62"/>
        <v>0</v>
      </c>
      <c r="R154" s="334">
        <f t="shared" si="62"/>
        <v>8</v>
      </c>
      <c r="S154" s="335">
        <f>I154+N154</f>
        <v>5</v>
      </c>
      <c r="T154" s="336">
        <f>J154+O154</f>
        <v>6</v>
      </c>
      <c r="U154" s="337">
        <f>K154+P154</f>
        <v>0</v>
      </c>
      <c r="V154" s="338">
        <f>L154+Q154</f>
        <v>29</v>
      </c>
      <c r="W154" s="339">
        <f>SUM(S154:V154)</f>
        <v>40</v>
      </c>
    </row>
    <row r="155" spans="2:23" ht="33" customHeight="1" thickBot="1" x14ac:dyDescent="0.2">
      <c r="B155" s="343" t="s">
        <v>72</v>
      </c>
      <c r="C155" s="86"/>
      <c r="D155" s="86"/>
      <c r="E155" s="318">
        <f>COUNT(E135:E153)</f>
        <v>7</v>
      </c>
      <c r="G155" s="347"/>
      <c r="H155" s="347"/>
    </row>
    <row r="156" spans="2:23" ht="13.5" customHeight="1" x14ac:dyDescent="0.15">
      <c r="B156" s="583" t="s">
        <v>19</v>
      </c>
      <c r="C156" s="586" t="s">
        <v>20</v>
      </c>
      <c r="D156" s="589" t="s">
        <v>21</v>
      </c>
      <c r="E156" s="577" t="s">
        <v>4</v>
      </c>
      <c r="F156" s="578"/>
      <c r="G156" s="578"/>
      <c r="H156" s="578"/>
      <c r="I156" s="578"/>
      <c r="J156" s="578"/>
      <c r="K156" s="578"/>
      <c r="L156" s="578"/>
      <c r="M156" s="578"/>
      <c r="N156" s="574" t="s">
        <v>5</v>
      </c>
      <c r="O156" s="575"/>
      <c r="P156" s="575"/>
      <c r="Q156" s="575"/>
      <c r="R156" s="576"/>
      <c r="S156" s="552" t="s">
        <v>24</v>
      </c>
      <c r="T156" s="553"/>
      <c r="U156" s="553"/>
      <c r="V156" s="553"/>
      <c r="W156" s="554"/>
    </row>
    <row r="157" spans="2:23" ht="13.5" customHeight="1" x14ac:dyDescent="0.15">
      <c r="B157" s="584"/>
      <c r="C157" s="587"/>
      <c r="D157" s="590"/>
      <c r="E157" s="579" t="s">
        <v>7</v>
      </c>
      <c r="F157" s="580"/>
      <c r="G157" s="580"/>
      <c r="H157" s="581"/>
      <c r="I157" s="571" t="s">
        <v>8</v>
      </c>
      <c r="J157" s="572"/>
      <c r="K157" s="572"/>
      <c r="L157" s="572"/>
      <c r="M157" s="573"/>
      <c r="N157" s="569" t="s">
        <v>8</v>
      </c>
      <c r="O157" s="569"/>
      <c r="P157" s="569"/>
      <c r="Q157" s="569"/>
      <c r="R157" s="570"/>
      <c r="S157" s="555"/>
      <c r="T157" s="556"/>
      <c r="U157" s="556"/>
      <c r="V157" s="556"/>
      <c r="W157" s="557"/>
    </row>
    <row r="158" spans="2:23" ht="12.75" thickBot="1" x14ac:dyDescent="0.2">
      <c r="B158" s="585"/>
      <c r="C158" s="588"/>
      <c r="D158" s="591"/>
      <c r="E158" s="7" t="s">
        <v>9</v>
      </c>
      <c r="F158" s="260" t="s">
        <v>29</v>
      </c>
      <c r="G158" s="8" t="s">
        <v>10</v>
      </c>
      <c r="H158" s="7" t="s">
        <v>11</v>
      </c>
      <c r="I158" s="9" t="s">
        <v>12</v>
      </c>
      <c r="J158" s="10" t="s">
        <v>13</v>
      </c>
      <c r="K158" s="10" t="s">
        <v>14</v>
      </c>
      <c r="L158" s="11" t="s">
        <v>15</v>
      </c>
      <c r="M158" s="261" t="s">
        <v>16</v>
      </c>
      <c r="N158" s="13" t="s">
        <v>12</v>
      </c>
      <c r="O158" s="14" t="s">
        <v>13</v>
      </c>
      <c r="P158" s="14" t="s">
        <v>14</v>
      </c>
      <c r="Q158" s="15" t="s">
        <v>15</v>
      </c>
      <c r="R158" s="262" t="s">
        <v>16</v>
      </c>
      <c r="S158" s="263" t="s">
        <v>12</v>
      </c>
      <c r="T158" s="264" t="s">
        <v>13</v>
      </c>
      <c r="U158" s="265" t="s">
        <v>14</v>
      </c>
      <c r="V158" s="266" t="s">
        <v>15</v>
      </c>
      <c r="W158" s="267" t="s">
        <v>16</v>
      </c>
    </row>
    <row r="159" spans="2:23" ht="12.75" customHeight="1" x14ac:dyDescent="0.15">
      <c r="B159" s="107">
        <v>43375</v>
      </c>
      <c r="C159" s="180">
        <v>1</v>
      </c>
      <c r="D159" s="286" t="s">
        <v>85</v>
      </c>
      <c r="E159" s="287">
        <v>2</v>
      </c>
      <c r="F159" s="288">
        <v>100</v>
      </c>
      <c r="G159" s="271">
        <f>SUM(E159*F159)</f>
        <v>200</v>
      </c>
      <c r="H159" s="289"/>
      <c r="I159" s="290"/>
      <c r="J159" s="291"/>
      <c r="K159" s="291"/>
      <c r="L159" s="292">
        <v>2</v>
      </c>
      <c r="M159" s="293">
        <f>SUM(I159:L159)</f>
        <v>2</v>
      </c>
      <c r="N159" s="294"/>
      <c r="O159" s="295"/>
      <c r="P159" s="295"/>
      <c r="Q159" s="296"/>
      <c r="R159" s="300">
        <f t="shared" ref="R159:R164" si="63">SUM(N159:Q159)</f>
        <v>0</v>
      </c>
      <c r="S159" s="281">
        <f t="shared" ref="S159:V164" si="64">I159+N159</f>
        <v>0</v>
      </c>
      <c r="T159" s="126">
        <f t="shared" si="64"/>
        <v>0</v>
      </c>
      <c r="U159" s="127">
        <f t="shared" si="64"/>
        <v>0</v>
      </c>
      <c r="V159" s="128">
        <f t="shared" si="64"/>
        <v>2</v>
      </c>
      <c r="W159" s="298">
        <f t="shared" ref="W159:W164" si="65">SUM(S159:V159)</f>
        <v>2</v>
      </c>
    </row>
    <row r="160" spans="2:23" ht="13.5" customHeight="1" x14ac:dyDescent="0.15">
      <c r="B160" s="107">
        <v>43377</v>
      </c>
      <c r="C160" s="180">
        <v>1</v>
      </c>
      <c r="D160" s="286" t="s">
        <v>88</v>
      </c>
      <c r="E160" s="287">
        <v>8</v>
      </c>
      <c r="F160" s="288">
        <v>100</v>
      </c>
      <c r="G160" s="271">
        <f>SUM(E160*F160)</f>
        <v>800</v>
      </c>
      <c r="H160" s="289">
        <v>1</v>
      </c>
      <c r="I160" s="290"/>
      <c r="J160" s="291"/>
      <c r="K160" s="291"/>
      <c r="L160" s="292">
        <v>9</v>
      </c>
      <c r="M160" s="293">
        <f>SUM(I160:L160)</f>
        <v>9</v>
      </c>
      <c r="N160" s="294"/>
      <c r="O160" s="295"/>
      <c r="P160" s="295"/>
      <c r="Q160" s="296"/>
      <c r="R160" s="300">
        <f t="shared" si="63"/>
        <v>0</v>
      </c>
      <c r="S160" s="281">
        <f t="shared" si="64"/>
        <v>0</v>
      </c>
      <c r="T160" s="126">
        <f t="shared" si="64"/>
        <v>0</v>
      </c>
      <c r="U160" s="127">
        <f t="shared" si="64"/>
        <v>0</v>
      </c>
      <c r="V160" s="128">
        <f t="shared" si="64"/>
        <v>9</v>
      </c>
      <c r="W160" s="298">
        <f t="shared" si="65"/>
        <v>9</v>
      </c>
    </row>
    <row r="161" spans="2:23" ht="12.75" customHeight="1" x14ac:dyDescent="0.15">
      <c r="B161" s="107"/>
      <c r="C161" s="180">
        <v>1</v>
      </c>
      <c r="D161" s="286" t="s">
        <v>88</v>
      </c>
      <c r="E161" s="287">
        <v>1</v>
      </c>
      <c r="F161" s="288">
        <v>50</v>
      </c>
      <c r="G161" s="271">
        <f t="shared" ref="G161:G172" si="66">SUM(E161*F161)</f>
        <v>50</v>
      </c>
      <c r="H161" s="289"/>
      <c r="I161" s="290">
        <v>1</v>
      </c>
      <c r="J161" s="291"/>
      <c r="K161" s="291"/>
      <c r="L161" s="292"/>
      <c r="M161" s="293">
        <f t="shared" ref="M161:M172" si="67">SUM(I161:L161)</f>
        <v>1</v>
      </c>
      <c r="N161" s="294"/>
      <c r="O161" s="295"/>
      <c r="P161" s="295"/>
      <c r="Q161" s="296"/>
      <c r="R161" s="374">
        <f t="shared" si="63"/>
        <v>0</v>
      </c>
      <c r="S161" s="281">
        <f t="shared" si="64"/>
        <v>1</v>
      </c>
      <c r="T161" s="126">
        <f t="shared" si="64"/>
        <v>0</v>
      </c>
      <c r="U161" s="127">
        <f t="shared" si="64"/>
        <v>0</v>
      </c>
      <c r="V161" s="128">
        <f t="shared" si="64"/>
        <v>0</v>
      </c>
      <c r="W161" s="298">
        <f t="shared" si="65"/>
        <v>1</v>
      </c>
    </row>
    <row r="162" spans="2:23" ht="12.75" customHeight="1" x14ac:dyDescent="0.15">
      <c r="B162" s="107">
        <v>43378</v>
      </c>
      <c r="C162" s="180">
        <v>1</v>
      </c>
      <c r="D162" s="286" t="s">
        <v>85</v>
      </c>
      <c r="E162" s="287">
        <v>3</v>
      </c>
      <c r="F162" s="288">
        <v>100</v>
      </c>
      <c r="G162" s="271">
        <f t="shared" si="66"/>
        <v>300</v>
      </c>
      <c r="H162" s="289"/>
      <c r="I162" s="290"/>
      <c r="J162" s="291"/>
      <c r="K162" s="291"/>
      <c r="L162" s="292">
        <v>3</v>
      </c>
      <c r="M162" s="293">
        <f t="shared" si="67"/>
        <v>3</v>
      </c>
      <c r="N162" s="294"/>
      <c r="O162" s="295"/>
      <c r="P162" s="295"/>
      <c r="Q162" s="296"/>
      <c r="R162" s="374">
        <f t="shared" si="63"/>
        <v>0</v>
      </c>
      <c r="S162" s="281">
        <f t="shared" si="64"/>
        <v>0</v>
      </c>
      <c r="T162" s="126">
        <f t="shared" si="64"/>
        <v>0</v>
      </c>
      <c r="U162" s="127">
        <f t="shared" si="64"/>
        <v>0</v>
      </c>
      <c r="V162" s="128">
        <f t="shared" si="64"/>
        <v>3</v>
      </c>
      <c r="W162" s="298">
        <f t="shared" si="65"/>
        <v>3</v>
      </c>
    </row>
    <row r="163" spans="2:23" x14ac:dyDescent="0.15">
      <c r="B163" s="107">
        <v>43382</v>
      </c>
      <c r="C163" s="180">
        <v>1</v>
      </c>
      <c r="D163" s="286" t="s">
        <v>85</v>
      </c>
      <c r="E163" s="287">
        <v>2</v>
      </c>
      <c r="F163" s="288">
        <v>100</v>
      </c>
      <c r="G163" s="271">
        <f t="shared" si="66"/>
        <v>200</v>
      </c>
      <c r="H163" s="289"/>
      <c r="I163" s="290"/>
      <c r="J163" s="291"/>
      <c r="K163" s="291"/>
      <c r="L163" s="292">
        <v>2</v>
      </c>
      <c r="M163" s="293">
        <f t="shared" si="67"/>
        <v>2</v>
      </c>
      <c r="N163" s="294"/>
      <c r="O163" s="295"/>
      <c r="P163" s="295"/>
      <c r="Q163" s="296"/>
      <c r="R163" s="374">
        <f t="shared" si="63"/>
        <v>0</v>
      </c>
      <c r="S163" s="281">
        <f t="shared" si="64"/>
        <v>0</v>
      </c>
      <c r="T163" s="126">
        <f t="shared" si="64"/>
        <v>0</v>
      </c>
      <c r="U163" s="127">
        <f t="shared" si="64"/>
        <v>0</v>
      </c>
      <c r="V163" s="128">
        <f t="shared" si="64"/>
        <v>2</v>
      </c>
      <c r="W163" s="298">
        <f t="shared" si="65"/>
        <v>2</v>
      </c>
    </row>
    <row r="164" spans="2:23" x14ac:dyDescent="0.15">
      <c r="B164" s="107">
        <v>43384</v>
      </c>
      <c r="C164" s="180">
        <v>1</v>
      </c>
      <c r="D164" s="286" t="s">
        <v>88</v>
      </c>
      <c r="E164" s="287">
        <v>10</v>
      </c>
      <c r="F164" s="288">
        <v>100</v>
      </c>
      <c r="G164" s="271">
        <f t="shared" si="66"/>
        <v>1000</v>
      </c>
      <c r="H164" s="289">
        <v>4</v>
      </c>
      <c r="I164" s="290"/>
      <c r="J164" s="291"/>
      <c r="K164" s="291"/>
      <c r="L164" s="292">
        <v>14</v>
      </c>
      <c r="M164" s="293">
        <f t="shared" si="67"/>
        <v>14</v>
      </c>
      <c r="N164" s="294"/>
      <c r="O164" s="295"/>
      <c r="P164" s="295"/>
      <c r="Q164" s="296"/>
      <c r="R164" s="374">
        <f t="shared" si="63"/>
        <v>0</v>
      </c>
      <c r="S164" s="281">
        <f t="shared" si="64"/>
        <v>0</v>
      </c>
      <c r="T164" s="126">
        <f t="shared" si="64"/>
        <v>0</v>
      </c>
      <c r="U164" s="127">
        <f t="shared" si="64"/>
        <v>0</v>
      </c>
      <c r="V164" s="128">
        <f t="shared" si="64"/>
        <v>14</v>
      </c>
      <c r="W164" s="298">
        <f t="shared" si="65"/>
        <v>14</v>
      </c>
    </row>
    <row r="165" spans="2:23" x14ac:dyDescent="0.15">
      <c r="B165" s="107">
        <v>43385</v>
      </c>
      <c r="C165" s="180">
        <v>1</v>
      </c>
      <c r="D165" s="286" t="s">
        <v>85</v>
      </c>
      <c r="E165" s="287">
        <v>1</v>
      </c>
      <c r="F165" s="288">
        <v>100</v>
      </c>
      <c r="G165" s="271">
        <f>SUM(E165*F165)</f>
        <v>100</v>
      </c>
      <c r="H165" s="289"/>
      <c r="I165" s="290"/>
      <c r="J165" s="291"/>
      <c r="K165" s="291"/>
      <c r="L165" s="292">
        <v>1</v>
      </c>
      <c r="M165" s="293">
        <f t="shared" si="67"/>
        <v>1</v>
      </c>
      <c r="N165" s="294">
        <v>2</v>
      </c>
      <c r="O165" s="295"/>
      <c r="P165" s="295"/>
      <c r="Q165" s="296"/>
      <c r="R165" s="300">
        <f t="shared" ref="R165:R171" si="68">SUM(N165:Q165)</f>
        <v>2</v>
      </c>
      <c r="S165" s="281">
        <f t="shared" ref="S165:S174" si="69">I165+N165</f>
        <v>2</v>
      </c>
      <c r="T165" s="126">
        <f t="shared" ref="T165:T174" si="70">J165+O165</f>
        <v>0</v>
      </c>
      <c r="U165" s="127">
        <f t="shared" ref="U165:U174" si="71">K165+P165</f>
        <v>0</v>
      </c>
      <c r="V165" s="128">
        <f t="shared" ref="V165:V174" si="72">L165+Q165</f>
        <v>1</v>
      </c>
      <c r="W165" s="298">
        <f t="shared" ref="W165:W174" si="73">SUM(S165:V165)</f>
        <v>3</v>
      </c>
    </row>
    <row r="166" spans="2:23" x14ac:dyDescent="0.15">
      <c r="B166" s="107">
        <v>43389</v>
      </c>
      <c r="C166" s="180">
        <v>1</v>
      </c>
      <c r="D166" s="286" t="s">
        <v>85</v>
      </c>
      <c r="E166" s="287">
        <v>5</v>
      </c>
      <c r="F166" s="288">
        <v>100</v>
      </c>
      <c r="G166" s="271">
        <f t="shared" si="66"/>
        <v>500</v>
      </c>
      <c r="H166" s="289">
        <v>1</v>
      </c>
      <c r="I166" s="290"/>
      <c r="J166" s="291"/>
      <c r="K166" s="291"/>
      <c r="L166" s="292">
        <v>6</v>
      </c>
      <c r="M166" s="293">
        <f t="shared" si="67"/>
        <v>6</v>
      </c>
      <c r="N166" s="294"/>
      <c r="O166" s="295"/>
      <c r="P166" s="295"/>
      <c r="Q166" s="296"/>
      <c r="R166" s="300">
        <f t="shared" si="68"/>
        <v>0</v>
      </c>
      <c r="S166" s="281">
        <f t="shared" si="69"/>
        <v>0</v>
      </c>
      <c r="T166" s="126">
        <f t="shared" si="70"/>
        <v>0</v>
      </c>
      <c r="U166" s="127">
        <f t="shared" si="71"/>
        <v>0</v>
      </c>
      <c r="V166" s="128">
        <f t="shared" si="72"/>
        <v>6</v>
      </c>
      <c r="W166" s="298">
        <f t="shared" si="73"/>
        <v>6</v>
      </c>
    </row>
    <row r="167" spans="2:23" x14ac:dyDescent="0.15">
      <c r="B167" s="107">
        <v>43391</v>
      </c>
      <c r="C167" s="180">
        <v>1</v>
      </c>
      <c r="D167" s="286" t="s">
        <v>88</v>
      </c>
      <c r="E167" s="287">
        <v>12</v>
      </c>
      <c r="F167" s="288">
        <v>100</v>
      </c>
      <c r="G167" s="271">
        <f t="shared" si="66"/>
        <v>1200</v>
      </c>
      <c r="H167" s="289">
        <v>3</v>
      </c>
      <c r="I167" s="290"/>
      <c r="J167" s="291"/>
      <c r="K167" s="291"/>
      <c r="L167" s="292">
        <v>15</v>
      </c>
      <c r="M167" s="293">
        <f t="shared" si="67"/>
        <v>15</v>
      </c>
      <c r="N167" s="294"/>
      <c r="O167" s="295"/>
      <c r="P167" s="295"/>
      <c r="Q167" s="296"/>
      <c r="R167" s="300">
        <f t="shared" si="68"/>
        <v>0</v>
      </c>
      <c r="S167" s="281">
        <f t="shared" si="69"/>
        <v>0</v>
      </c>
      <c r="T167" s="126">
        <f t="shared" si="70"/>
        <v>0</v>
      </c>
      <c r="U167" s="127">
        <f t="shared" si="71"/>
        <v>0</v>
      </c>
      <c r="V167" s="128">
        <f t="shared" si="72"/>
        <v>15</v>
      </c>
      <c r="W167" s="298">
        <f t="shared" si="73"/>
        <v>15</v>
      </c>
    </row>
    <row r="168" spans="2:23" x14ac:dyDescent="0.15">
      <c r="B168" s="107">
        <v>43392</v>
      </c>
      <c r="C168" s="180">
        <v>1</v>
      </c>
      <c r="D168" s="286" t="s">
        <v>85</v>
      </c>
      <c r="E168" s="287">
        <v>9</v>
      </c>
      <c r="F168" s="288">
        <v>100</v>
      </c>
      <c r="G168" s="271">
        <f t="shared" si="66"/>
        <v>900</v>
      </c>
      <c r="H168" s="289">
        <v>3</v>
      </c>
      <c r="I168" s="290"/>
      <c r="J168" s="291"/>
      <c r="K168" s="291"/>
      <c r="L168" s="292">
        <v>12</v>
      </c>
      <c r="M168" s="293">
        <f t="shared" si="67"/>
        <v>12</v>
      </c>
      <c r="N168" s="294">
        <v>2</v>
      </c>
      <c r="O168" s="295">
        <v>1</v>
      </c>
      <c r="P168" s="295"/>
      <c r="Q168" s="296"/>
      <c r="R168" s="300">
        <f t="shared" si="68"/>
        <v>3</v>
      </c>
      <c r="S168" s="281">
        <f t="shared" si="69"/>
        <v>2</v>
      </c>
      <c r="T168" s="126">
        <f t="shared" si="70"/>
        <v>1</v>
      </c>
      <c r="U168" s="127">
        <f t="shared" si="71"/>
        <v>0</v>
      </c>
      <c r="V168" s="128">
        <f t="shared" si="72"/>
        <v>12</v>
      </c>
      <c r="W168" s="298">
        <f t="shared" si="73"/>
        <v>15</v>
      </c>
    </row>
    <row r="169" spans="2:23" x14ac:dyDescent="0.15">
      <c r="B169" s="107">
        <v>43396</v>
      </c>
      <c r="C169" s="180">
        <v>1</v>
      </c>
      <c r="D169" s="286" t="s">
        <v>85</v>
      </c>
      <c r="E169" s="287">
        <v>7</v>
      </c>
      <c r="F169" s="288">
        <v>100</v>
      </c>
      <c r="G169" s="271">
        <f t="shared" si="66"/>
        <v>700</v>
      </c>
      <c r="H169" s="289">
        <v>2</v>
      </c>
      <c r="I169" s="290"/>
      <c r="J169" s="291"/>
      <c r="K169" s="291">
        <v>1</v>
      </c>
      <c r="L169" s="292">
        <v>8</v>
      </c>
      <c r="M169" s="293">
        <f t="shared" si="67"/>
        <v>9</v>
      </c>
      <c r="N169" s="294"/>
      <c r="O169" s="295"/>
      <c r="P169" s="295"/>
      <c r="Q169" s="296"/>
      <c r="R169" s="300">
        <f t="shared" si="68"/>
        <v>0</v>
      </c>
      <c r="S169" s="281">
        <f t="shared" si="69"/>
        <v>0</v>
      </c>
      <c r="T169" s="126">
        <f t="shared" si="70"/>
        <v>0</v>
      </c>
      <c r="U169" s="127">
        <f t="shared" si="71"/>
        <v>1</v>
      </c>
      <c r="V169" s="128">
        <f t="shared" si="72"/>
        <v>8</v>
      </c>
      <c r="W169" s="298">
        <f t="shared" si="73"/>
        <v>9</v>
      </c>
    </row>
    <row r="170" spans="2:23" ht="12.75" customHeight="1" x14ac:dyDescent="0.15">
      <c r="B170" s="107">
        <v>43398</v>
      </c>
      <c r="C170" s="180">
        <v>1</v>
      </c>
      <c r="D170" s="286" t="s">
        <v>88</v>
      </c>
      <c r="E170" s="287">
        <v>12</v>
      </c>
      <c r="F170" s="288">
        <v>100</v>
      </c>
      <c r="G170" s="271">
        <f>SUM(E170*F170)</f>
        <v>1200</v>
      </c>
      <c r="H170" s="289">
        <v>2</v>
      </c>
      <c r="I170" s="290"/>
      <c r="J170" s="291"/>
      <c r="K170" s="291"/>
      <c r="L170" s="292">
        <v>14</v>
      </c>
      <c r="M170" s="293">
        <f t="shared" si="67"/>
        <v>14</v>
      </c>
      <c r="N170" s="294"/>
      <c r="O170" s="295"/>
      <c r="P170" s="295"/>
      <c r="Q170" s="296"/>
      <c r="R170" s="300">
        <f t="shared" si="68"/>
        <v>0</v>
      </c>
      <c r="S170" s="281">
        <f t="shared" si="69"/>
        <v>0</v>
      </c>
      <c r="T170" s="126">
        <f t="shared" si="70"/>
        <v>0</v>
      </c>
      <c r="U170" s="127">
        <f t="shared" si="71"/>
        <v>0</v>
      </c>
      <c r="V170" s="128">
        <f t="shared" si="72"/>
        <v>14</v>
      </c>
      <c r="W170" s="298">
        <f t="shared" si="73"/>
        <v>14</v>
      </c>
    </row>
    <row r="171" spans="2:23" ht="12.75" customHeight="1" x14ac:dyDescent="0.15">
      <c r="B171" s="107">
        <v>43399</v>
      </c>
      <c r="C171" s="180">
        <v>1</v>
      </c>
      <c r="D171" s="286" t="s">
        <v>85</v>
      </c>
      <c r="E171" s="287">
        <v>5</v>
      </c>
      <c r="F171" s="288">
        <v>100</v>
      </c>
      <c r="G171" s="271">
        <f t="shared" si="66"/>
        <v>500</v>
      </c>
      <c r="H171" s="289">
        <v>2</v>
      </c>
      <c r="I171" s="290"/>
      <c r="J171" s="291"/>
      <c r="K171" s="291"/>
      <c r="L171" s="292">
        <v>7</v>
      </c>
      <c r="M171" s="293">
        <f t="shared" si="67"/>
        <v>7</v>
      </c>
      <c r="N171" s="294">
        <v>2</v>
      </c>
      <c r="O171" s="295"/>
      <c r="P171" s="295"/>
      <c r="Q171" s="296"/>
      <c r="R171" s="374">
        <f t="shared" si="68"/>
        <v>2</v>
      </c>
      <c r="S171" s="281">
        <f t="shared" si="69"/>
        <v>2</v>
      </c>
      <c r="T171" s="126">
        <f t="shared" si="70"/>
        <v>0</v>
      </c>
      <c r="U171" s="127">
        <f t="shared" si="71"/>
        <v>0</v>
      </c>
      <c r="V171" s="128">
        <f t="shared" si="72"/>
        <v>7</v>
      </c>
      <c r="W171" s="298">
        <f t="shared" si="73"/>
        <v>9</v>
      </c>
    </row>
    <row r="172" spans="2:23" ht="12.75" customHeight="1" x14ac:dyDescent="0.15">
      <c r="B172" s="107"/>
      <c r="C172" s="180">
        <v>1</v>
      </c>
      <c r="D172" s="286" t="s">
        <v>85</v>
      </c>
      <c r="E172" s="287">
        <v>2</v>
      </c>
      <c r="F172" s="288">
        <v>50</v>
      </c>
      <c r="G172" s="271">
        <f t="shared" si="66"/>
        <v>100</v>
      </c>
      <c r="H172" s="289"/>
      <c r="I172" s="290">
        <v>1</v>
      </c>
      <c r="J172" s="291">
        <v>1</v>
      </c>
      <c r="K172" s="291"/>
      <c r="L172" s="292"/>
      <c r="M172" s="293">
        <f t="shared" si="67"/>
        <v>2</v>
      </c>
      <c r="N172" s="294"/>
      <c r="O172" s="295"/>
      <c r="P172" s="295"/>
      <c r="Q172" s="296"/>
      <c r="R172" s="374">
        <f>SUM(N172:Q172)</f>
        <v>0</v>
      </c>
      <c r="S172" s="281">
        <f t="shared" si="69"/>
        <v>1</v>
      </c>
      <c r="T172" s="126">
        <f t="shared" si="70"/>
        <v>1</v>
      </c>
      <c r="U172" s="127">
        <f t="shared" si="71"/>
        <v>0</v>
      </c>
      <c r="V172" s="128">
        <f t="shared" si="72"/>
        <v>0</v>
      </c>
      <c r="W172" s="298">
        <f t="shared" si="73"/>
        <v>2</v>
      </c>
    </row>
    <row r="173" spans="2:23" ht="12.75" customHeight="1" x14ac:dyDescent="0.15">
      <c r="B173" s="107">
        <v>43403</v>
      </c>
      <c r="C173" s="180">
        <v>1</v>
      </c>
      <c r="D173" s="286" t="s">
        <v>85</v>
      </c>
      <c r="E173" s="287">
        <v>11</v>
      </c>
      <c r="F173" s="288">
        <v>100</v>
      </c>
      <c r="G173" s="271">
        <f>SUM(E173*F173)</f>
        <v>1100</v>
      </c>
      <c r="H173" s="289"/>
      <c r="I173" s="290"/>
      <c r="J173" s="291"/>
      <c r="K173" s="291">
        <v>2</v>
      </c>
      <c r="L173" s="292">
        <v>9</v>
      </c>
      <c r="M173" s="293">
        <f>SUM(I173:L173)</f>
        <v>11</v>
      </c>
      <c r="N173" s="294"/>
      <c r="O173" s="295"/>
      <c r="P173" s="295"/>
      <c r="Q173" s="296"/>
      <c r="R173" s="374">
        <f>SUM(N173:Q173)</f>
        <v>0</v>
      </c>
      <c r="S173" s="281">
        <f t="shared" si="69"/>
        <v>0</v>
      </c>
      <c r="T173" s="126">
        <f t="shared" si="70"/>
        <v>0</v>
      </c>
      <c r="U173" s="127">
        <f t="shared" si="71"/>
        <v>2</v>
      </c>
      <c r="V173" s="128">
        <f t="shared" si="72"/>
        <v>9</v>
      </c>
      <c r="W173" s="298">
        <f t="shared" si="73"/>
        <v>11</v>
      </c>
    </row>
    <row r="174" spans="2:23" ht="12.75" customHeight="1" x14ac:dyDescent="0.15">
      <c r="B174" s="107">
        <v>43404</v>
      </c>
      <c r="C174" s="180">
        <v>1</v>
      </c>
      <c r="D174" s="286" t="s">
        <v>85</v>
      </c>
      <c r="E174" s="287"/>
      <c r="F174" s="288"/>
      <c r="G174" s="271">
        <f>SUM(E174*F174)</f>
        <v>0</v>
      </c>
      <c r="H174" s="289">
        <v>6</v>
      </c>
      <c r="I174" s="290"/>
      <c r="J174" s="291"/>
      <c r="K174" s="291"/>
      <c r="L174" s="292">
        <v>6</v>
      </c>
      <c r="M174" s="293">
        <f>SUM(I174:L174)</f>
        <v>6</v>
      </c>
      <c r="N174" s="294"/>
      <c r="O174" s="295"/>
      <c r="P174" s="295"/>
      <c r="Q174" s="296"/>
      <c r="R174" s="374">
        <f>SUM(N174:Q174)</f>
        <v>0</v>
      </c>
      <c r="S174" s="281">
        <f t="shared" si="69"/>
        <v>0</v>
      </c>
      <c r="T174" s="126">
        <f t="shared" si="70"/>
        <v>0</v>
      </c>
      <c r="U174" s="127">
        <f t="shared" si="71"/>
        <v>0</v>
      </c>
      <c r="V174" s="128">
        <f t="shared" si="72"/>
        <v>6</v>
      </c>
      <c r="W174" s="298">
        <f t="shared" si="73"/>
        <v>6</v>
      </c>
    </row>
    <row r="175" spans="2:23" x14ac:dyDescent="0.15">
      <c r="B175" s="107"/>
      <c r="C175" s="180"/>
      <c r="D175" s="286"/>
      <c r="E175" s="287"/>
      <c r="F175" s="288"/>
      <c r="G175" s="271">
        <f>SUM(E175*F175)</f>
        <v>0</v>
      </c>
      <c r="H175" s="289"/>
      <c r="I175" s="290"/>
      <c r="J175" s="291"/>
      <c r="K175" s="291"/>
      <c r="L175" s="292"/>
      <c r="M175" s="293">
        <f>SUM(I175:L175)</f>
        <v>0</v>
      </c>
      <c r="N175" s="294"/>
      <c r="O175" s="295"/>
      <c r="P175" s="295"/>
      <c r="Q175" s="296"/>
      <c r="R175" s="374">
        <f>SUM(N175:Q175)</f>
        <v>0</v>
      </c>
      <c r="S175" s="281">
        <f t="shared" ref="S175:V176" si="74">I175+N175</f>
        <v>0</v>
      </c>
      <c r="T175" s="126">
        <f t="shared" si="74"/>
        <v>0</v>
      </c>
      <c r="U175" s="127">
        <f t="shared" si="74"/>
        <v>0</v>
      </c>
      <c r="V175" s="128">
        <f t="shared" si="74"/>
        <v>0</v>
      </c>
      <c r="W175" s="298">
        <f>SUM(S175:V175)</f>
        <v>0</v>
      </c>
    </row>
    <row r="176" spans="2:23" ht="22.5" customHeight="1" thickBot="1" x14ac:dyDescent="0.2">
      <c r="B176" s="157">
        <f>COUNTA(B159:B175)</f>
        <v>14</v>
      </c>
      <c r="C176" s="157">
        <f>COUNTA(C159:C175)</f>
        <v>16</v>
      </c>
      <c r="D176" s="302" t="s">
        <v>47</v>
      </c>
      <c r="E176" s="303">
        <f>SUM(E159:E175)</f>
        <v>90</v>
      </c>
      <c r="F176" s="326"/>
      <c r="G176" s="327">
        <f t="shared" ref="G176:R176" si="75">SUM(G159:G175)</f>
        <v>8850</v>
      </c>
      <c r="H176" s="303">
        <f t="shared" si="75"/>
        <v>24</v>
      </c>
      <c r="I176" s="328">
        <f t="shared" si="75"/>
        <v>2</v>
      </c>
      <c r="J176" s="329">
        <f t="shared" si="75"/>
        <v>1</v>
      </c>
      <c r="K176" s="329">
        <f t="shared" si="75"/>
        <v>3</v>
      </c>
      <c r="L176" s="327">
        <f t="shared" si="75"/>
        <v>108</v>
      </c>
      <c r="M176" s="330">
        <f t="shared" si="75"/>
        <v>114</v>
      </c>
      <c r="N176" s="331">
        <f t="shared" si="75"/>
        <v>6</v>
      </c>
      <c r="O176" s="332">
        <f t="shared" si="75"/>
        <v>1</v>
      </c>
      <c r="P176" s="332">
        <f t="shared" si="75"/>
        <v>0</v>
      </c>
      <c r="Q176" s="333">
        <f t="shared" si="75"/>
        <v>0</v>
      </c>
      <c r="R176" s="334">
        <f t="shared" si="75"/>
        <v>7</v>
      </c>
      <c r="S176" s="335">
        <f t="shared" si="74"/>
        <v>8</v>
      </c>
      <c r="T176" s="336">
        <f t="shared" si="74"/>
        <v>2</v>
      </c>
      <c r="U176" s="337">
        <f t="shared" si="74"/>
        <v>3</v>
      </c>
      <c r="V176" s="338">
        <f t="shared" si="74"/>
        <v>108</v>
      </c>
      <c r="W176" s="339">
        <f>SUM(S176:V176)</f>
        <v>121</v>
      </c>
    </row>
    <row r="177" spans="2:23" ht="25.5" customHeight="1" thickBot="1" x14ac:dyDescent="0.2">
      <c r="B177" s="343" t="s">
        <v>73</v>
      </c>
      <c r="C177" s="86"/>
      <c r="D177" s="86"/>
      <c r="E177" s="318">
        <f>COUNT(E159:E175)</f>
        <v>15</v>
      </c>
      <c r="G177" s="347"/>
      <c r="H177" s="347"/>
    </row>
    <row r="178" spans="2:23" ht="13.5" customHeight="1" x14ac:dyDescent="0.15">
      <c r="B178" s="583" t="s">
        <v>19</v>
      </c>
      <c r="C178" s="586" t="s">
        <v>20</v>
      </c>
      <c r="D178" s="589" t="s">
        <v>21</v>
      </c>
      <c r="E178" s="577" t="s">
        <v>4</v>
      </c>
      <c r="F178" s="578"/>
      <c r="G178" s="578"/>
      <c r="H178" s="578"/>
      <c r="I178" s="578"/>
      <c r="J178" s="578"/>
      <c r="K178" s="578"/>
      <c r="L178" s="578"/>
      <c r="M178" s="578"/>
      <c r="N178" s="574" t="s">
        <v>5</v>
      </c>
      <c r="O178" s="575"/>
      <c r="P178" s="575"/>
      <c r="Q178" s="575"/>
      <c r="R178" s="576"/>
      <c r="S178" s="552" t="s">
        <v>24</v>
      </c>
      <c r="T178" s="553"/>
      <c r="U178" s="553"/>
      <c r="V178" s="553"/>
      <c r="W178" s="554"/>
    </row>
    <row r="179" spans="2:23" ht="13.5" customHeight="1" x14ac:dyDescent="0.15">
      <c r="B179" s="584"/>
      <c r="C179" s="587"/>
      <c r="D179" s="590"/>
      <c r="E179" s="579" t="s">
        <v>7</v>
      </c>
      <c r="F179" s="580"/>
      <c r="G179" s="580"/>
      <c r="H179" s="581"/>
      <c r="I179" s="571" t="s">
        <v>8</v>
      </c>
      <c r="J179" s="572"/>
      <c r="K179" s="572"/>
      <c r="L179" s="572"/>
      <c r="M179" s="573"/>
      <c r="N179" s="569" t="s">
        <v>8</v>
      </c>
      <c r="O179" s="569"/>
      <c r="P179" s="569"/>
      <c r="Q179" s="569"/>
      <c r="R179" s="570"/>
      <c r="S179" s="555"/>
      <c r="T179" s="556"/>
      <c r="U179" s="556"/>
      <c r="V179" s="556"/>
      <c r="W179" s="557"/>
    </row>
    <row r="180" spans="2:23" ht="12.75" thickBot="1" x14ac:dyDescent="0.2">
      <c r="B180" s="585"/>
      <c r="C180" s="588"/>
      <c r="D180" s="591"/>
      <c r="E180" s="7" t="s">
        <v>9</v>
      </c>
      <c r="F180" s="260" t="s">
        <v>29</v>
      </c>
      <c r="G180" s="8" t="s">
        <v>10</v>
      </c>
      <c r="H180" s="7" t="s">
        <v>11</v>
      </c>
      <c r="I180" s="9" t="s">
        <v>12</v>
      </c>
      <c r="J180" s="10" t="s">
        <v>13</v>
      </c>
      <c r="K180" s="10" t="s">
        <v>14</v>
      </c>
      <c r="L180" s="11" t="s">
        <v>15</v>
      </c>
      <c r="M180" s="261" t="s">
        <v>16</v>
      </c>
      <c r="N180" s="13" t="s">
        <v>12</v>
      </c>
      <c r="O180" s="14" t="s">
        <v>13</v>
      </c>
      <c r="P180" s="14" t="s">
        <v>14</v>
      </c>
      <c r="Q180" s="15" t="s">
        <v>15</v>
      </c>
      <c r="R180" s="262" t="s">
        <v>16</v>
      </c>
      <c r="S180" s="263" t="s">
        <v>12</v>
      </c>
      <c r="T180" s="264" t="s">
        <v>13</v>
      </c>
      <c r="U180" s="265" t="s">
        <v>14</v>
      </c>
      <c r="V180" s="266" t="s">
        <v>15</v>
      </c>
      <c r="W180" s="267" t="s">
        <v>16</v>
      </c>
    </row>
    <row r="181" spans="2:23" x14ac:dyDescent="0.15">
      <c r="B181" s="107">
        <v>43405</v>
      </c>
      <c r="C181" s="180">
        <v>1</v>
      </c>
      <c r="D181" s="286" t="s">
        <v>88</v>
      </c>
      <c r="E181" s="269">
        <v>10</v>
      </c>
      <c r="F181" s="270">
        <v>100</v>
      </c>
      <c r="G181" s="271">
        <f t="shared" ref="G181:G189" si="76">SUM(E181*F181)</f>
        <v>1000</v>
      </c>
      <c r="H181" s="272">
        <v>2</v>
      </c>
      <c r="I181" s="273"/>
      <c r="J181" s="274"/>
      <c r="K181" s="274"/>
      <c r="L181" s="275">
        <v>12</v>
      </c>
      <c r="M181" s="276">
        <f t="shared" ref="M181:M189" si="77">SUM(I181:L181)</f>
        <v>12</v>
      </c>
      <c r="N181" s="277"/>
      <c r="O181" s="278"/>
      <c r="P181" s="278"/>
      <c r="Q181" s="279"/>
      <c r="R181" s="324">
        <f t="shared" ref="R181:R193" si="78">SUM(N181:Q181)</f>
        <v>0</v>
      </c>
      <c r="S181" s="281">
        <f t="shared" ref="S181:S198" si="79">I181+N181</f>
        <v>0</v>
      </c>
      <c r="T181" s="282">
        <f t="shared" ref="T181:T198" si="80">J181+O181</f>
        <v>0</v>
      </c>
      <c r="U181" s="283">
        <f t="shared" ref="U181:U198" si="81">K181+P181</f>
        <v>0</v>
      </c>
      <c r="V181" s="284">
        <f t="shared" ref="V181:V198" si="82">L181+Q181</f>
        <v>12</v>
      </c>
      <c r="W181" s="285">
        <f t="shared" ref="W181:W193" si="83">SUM(S181:V181)</f>
        <v>12</v>
      </c>
    </row>
    <row r="182" spans="2:23" x14ac:dyDescent="0.15">
      <c r="B182" s="107">
        <v>43406</v>
      </c>
      <c r="C182" s="180">
        <v>1</v>
      </c>
      <c r="D182" s="286" t="s">
        <v>85</v>
      </c>
      <c r="E182" s="287">
        <v>1</v>
      </c>
      <c r="F182" s="288">
        <v>100</v>
      </c>
      <c r="G182" s="271">
        <f t="shared" si="76"/>
        <v>100</v>
      </c>
      <c r="H182" s="289">
        <v>4</v>
      </c>
      <c r="I182" s="290"/>
      <c r="J182" s="291"/>
      <c r="K182" s="291"/>
      <c r="L182" s="292">
        <v>5</v>
      </c>
      <c r="M182" s="293">
        <f t="shared" si="77"/>
        <v>5</v>
      </c>
      <c r="N182" s="294"/>
      <c r="O182" s="295"/>
      <c r="P182" s="295"/>
      <c r="Q182" s="296"/>
      <c r="R182" s="300">
        <f t="shared" si="78"/>
        <v>0</v>
      </c>
      <c r="S182" s="281">
        <f t="shared" si="79"/>
        <v>0</v>
      </c>
      <c r="T182" s="301">
        <f t="shared" si="80"/>
        <v>0</v>
      </c>
      <c r="U182" s="127">
        <f t="shared" si="81"/>
        <v>0</v>
      </c>
      <c r="V182" s="128">
        <f t="shared" si="82"/>
        <v>5</v>
      </c>
      <c r="W182" s="298">
        <f t="shared" si="83"/>
        <v>5</v>
      </c>
    </row>
    <row r="183" spans="2:23" x14ac:dyDescent="0.15">
      <c r="B183" s="107"/>
      <c r="C183" s="180">
        <v>1</v>
      </c>
      <c r="D183" s="286" t="s">
        <v>85</v>
      </c>
      <c r="E183" s="287">
        <v>9</v>
      </c>
      <c r="F183" s="288">
        <v>100</v>
      </c>
      <c r="G183" s="271">
        <f t="shared" si="76"/>
        <v>900</v>
      </c>
      <c r="H183" s="289">
        <v>5</v>
      </c>
      <c r="I183" s="290"/>
      <c r="J183" s="291"/>
      <c r="K183" s="291">
        <v>3</v>
      </c>
      <c r="L183" s="292">
        <v>6</v>
      </c>
      <c r="M183" s="293">
        <f t="shared" si="77"/>
        <v>9</v>
      </c>
      <c r="N183" s="294"/>
      <c r="O183" s="295"/>
      <c r="P183" s="295"/>
      <c r="Q183" s="296"/>
      <c r="R183" s="300">
        <f t="shared" si="78"/>
        <v>0</v>
      </c>
      <c r="S183" s="281">
        <f t="shared" si="79"/>
        <v>0</v>
      </c>
      <c r="T183" s="126">
        <f t="shared" si="80"/>
        <v>0</v>
      </c>
      <c r="U183" s="127">
        <f t="shared" si="81"/>
        <v>3</v>
      </c>
      <c r="V183" s="128">
        <f t="shared" si="82"/>
        <v>6</v>
      </c>
      <c r="W183" s="298">
        <f t="shared" si="83"/>
        <v>9</v>
      </c>
    </row>
    <row r="184" spans="2:23" x14ac:dyDescent="0.15">
      <c r="B184" s="107"/>
      <c r="C184" s="180">
        <v>1</v>
      </c>
      <c r="D184" s="286" t="s">
        <v>85</v>
      </c>
      <c r="E184" s="287">
        <v>4</v>
      </c>
      <c r="F184" s="288">
        <v>50</v>
      </c>
      <c r="G184" s="271">
        <f t="shared" si="76"/>
        <v>200</v>
      </c>
      <c r="H184" s="289"/>
      <c r="I184" s="290">
        <v>1</v>
      </c>
      <c r="J184" s="291">
        <v>3</v>
      </c>
      <c r="K184" s="291"/>
      <c r="L184" s="292"/>
      <c r="M184" s="293">
        <f t="shared" si="77"/>
        <v>4</v>
      </c>
      <c r="N184" s="294"/>
      <c r="O184" s="295"/>
      <c r="P184" s="295"/>
      <c r="Q184" s="296"/>
      <c r="R184" s="300">
        <f t="shared" si="78"/>
        <v>0</v>
      </c>
      <c r="S184" s="299">
        <f t="shared" si="79"/>
        <v>1</v>
      </c>
      <c r="T184" s="126">
        <f t="shared" si="80"/>
        <v>3</v>
      </c>
      <c r="U184" s="127">
        <f t="shared" si="81"/>
        <v>0</v>
      </c>
      <c r="V184" s="128">
        <f t="shared" si="82"/>
        <v>0</v>
      </c>
      <c r="W184" s="298">
        <f t="shared" si="83"/>
        <v>4</v>
      </c>
    </row>
    <row r="185" spans="2:23" x14ac:dyDescent="0.15">
      <c r="B185" s="107">
        <v>43409</v>
      </c>
      <c r="C185" s="180">
        <v>1</v>
      </c>
      <c r="D185" s="286" t="s">
        <v>85</v>
      </c>
      <c r="E185" s="287">
        <v>2</v>
      </c>
      <c r="F185" s="288">
        <v>100</v>
      </c>
      <c r="G185" s="271">
        <f t="shared" si="76"/>
        <v>200</v>
      </c>
      <c r="H185" s="289">
        <v>3</v>
      </c>
      <c r="I185" s="290"/>
      <c r="J185" s="291"/>
      <c r="K185" s="291"/>
      <c r="L185" s="292">
        <v>5</v>
      </c>
      <c r="M185" s="293">
        <f t="shared" si="77"/>
        <v>5</v>
      </c>
      <c r="N185" s="294"/>
      <c r="O185" s="295"/>
      <c r="P185" s="295"/>
      <c r="Q185" s="296"/>
      <c r="R185" s="300">
        <f t="shared" si="78"/>
        <v>0</v>
      </c>
      <c r="S185" s="281">
        <f t="shared" si="79"/>
        <v>0</v>
      </c>
      <c r="T185" s="126">
        <f t="shared" si="80"/>
        <v>0</v>
      </c>
      <c r="U185" s="127">
        <f t="shared" si="81"/>
        <v>0</v>
      </c>
      <c r="V185" s="128">
        <f t="shared" si="82"/>
        <v>5</v>
      </c>
      <c r="W185" s="298">
        <f t="shared" si="83"/>
        <v>5</v>
      </c>
    </row>
    <row r="186" spans="2:23" x14ac:dyDescent="0.15">
      <c r="B186" s="107">
        <v>43410</v>
      </c>
      <c r="C186" s="180">
        <v>1</v>
      </c>
      <c r="D186" s="286" t="s">
        <v>85</v>
      </c>
      <c r="E186" s="287">
        <v>3</v>
      </c>
      <c r="F186" s="288">
        <v>100</v>
      </c>
      <c r="G186" s="271">
        <f t="shared" si="76"/>
        <v>300</v>
      </c>
      <c r="H186" s="289"/>
      <c r="I186" s="290"/>
      <c r="J186" s="291"/>
      <c r="K186" s="291"/>
      <c r="L186" s="292">
        <v>3</v>
      </c>
      <c r="M186" s="293">
        <f t="shared" si="77"/>
        <v>3</v>
      </c>
      <c r="N186" s="294"/>
      <c r="O186" s="295"/>
      <c r="P186" s="295"/>
      <c r="Q186" s="296"/>
      <c r="R186" s="300">
        <f t="shared" si="78"/>
        <v>0</v>
      </c>
      <c r="S186" s="281">
        <f t="shared" si="79"/>
        <v>0</v>
      </c>
      <c r="T186" s="126">
        <f t="shared" si="80"/>
        <v>0</v>
      </c>
      <c r="U186" s="127">
        <f t="shared" si="81"/>
        <v>0</v>
      </c>
      <c r="V186" s="128">
        <f t="shared" si="82"/>
        <v>3</v>
      </c>
      <c r="W186" s="298">
        <f t="shared" si="83"/>
        <v>3</v>
      </c>
    </row>
    <row r="187" spans="2:23" x14ac:dyDescent="0.15">
      <c r="B187" s="107"/>
      <c r="C187" s="180">
        <v>1</v>
      </c>
      <c r="D187" s="286" t="s">
        <v>85</v>
      </c>
      <c r="E187" s="287">
        <v>1</v>
      </c>
      <c r="F187" s="288">
        <v>100</v>
      </c>
      <c r="G187" s="271">
        <f t="shared" si="76"/>
        <v>100</v>
      </c>
      <c r="H187" s="289">
        <v>2</v>
      </c>
      <c r="I187" s="290"/>
      <c r="J187" s="291"/>
      <c r="K187" s="291"/>
      <c r="L187" s="292">
        <v>3</v>
      </c>
      <c r="M187" s="293">
        <f t="shared" si="77"/>
        <v>3</v>
      </c>
      <c r="N187" s="294"/>
      <c r="O187" s="295"/>
      <c r="P187" s="295"/>
      <c r="Q187" s="296"/>
      <c r="R187" s="300">
        <f t="shared" si="78"/>
        <v>0</v>
      </c>
      <c r="S187" s="281">
        <f t="shared" si="79"/>
        <v>0</v>
      </c>
      <c r="T187" s="126">
        <f t="shared" si="80"/>
        <v>0</v>
      </c>
      <c r="U187" s="127">
        <f t="shared" si="81"/>
        <v>0</v>
      </c>
      <c r="V187" s="128">
        <f t="shared" si="82"/>
        <v>3</v>
      </c>
      <c r="W187" s="298">
        <f t="shared" si="83"/>
        <v>3</v>
      </c>
    </row>
    <row r="188" spans="2:23" x14ac:dyDescent="0.15">
      <c r="B188" s="107">
        <v>43413</v>
      </c>
      <c r="C188" s="180">
        <v>1</v>
      </c>
      <c r="D188" s="286" t="s">
        <v>85</v>
      </c>
      <c r="E188" s="287">
        <v>9</v>
      </c>
      <c r="F188" s="288">
        <v>100</v>
      </c>
      <c r="G188" s="271">
        <f t="shared" si="76"/>
        <v>900</v>
      </c>
      <c r="H188" s="289">
        <v>3</v>
      </c>
      <c r="I188" s="290"/>
      <c r="J188" s="291"/>
      <c r="K188" s="291"/>
      <c r="L188" s="292">
        <v>12</v>
      </c>
      <c r="M188" s="293">
        <f t="shared" si="77"/>
        <v>12</v>
      </c>
      <c r="N188" s="294">
        <v>2</v>
      </c>
      <c r="O188" s="295"/>
      <c r="P188" s="295"/>
      <c r="Q188" s="296"/>
      <c r="R188" s="300">
        <f t="shared" si="78"/>
        <v>2</v>
      </c>
      <c r="S188" s="281">
        <f t="shared" si="79"/>
        <v>2</v>
      </c>
      <c r="T188" s="126">
        <f t="shared" si="80"/>
        <v>0</v>
      </c>
      <c r="U188" s="127">
        <f t="shared" si="81"/>
        <v>0</v>
      </c>
      <c r="V188" s="128">
        <f t="shared" si="82"/>
        <v>12</v>
      </c>
      <c r="W188" s="298">
        <f t="shared" si="83"/>
        <v>14</v>
      </c>
    </row>
    <row r="189" spans="2:23" x14ac:dyDescent="0.15">
      <c r="B189" s="107"/>
      <c r="C189" s="180">
        <v>1</v>
      </c>
      <c r="D189" s="286" t="s">
        <v>85</v>
      </c>
      <c r="E189" s="287">
        <v>2</v>
      </c>
      <c r="F189" s="288">
        <v>50</v>
      </c>
      <c r="G189" s="271">
        <f t="shared" si="76"/>
        <v>100</v>
      </c>
      <c r="H189" s="289"/>
      <c r="I189" s="290"/>
      <c r="J189" s="291">
        <v>2</v>
      </c>
      <c r="K189" s="291"/>
      <c r="L189" s="292"/>
      <c r="M189" s="293">
        <f t="shared" si="77"/>
        <v>2</v>
      </c>
      <c r="N189" s="294"/>
      <c r="O189" s="295"/>
      <c r="P189" s="295"/>
      <c r="Q189" s="296"/>
      <c r="R189" s="300">
        <f t="shared" si="78"/>
        <v>0</v>
      </c>
      <c r="S189" s="281">
        <f t="shared" si="79"/>
        <v>0</v>
      </c>
      <c r="T189" s="126">
        <f t="shared" si="80"/>
        <v>2</v>
      </c>
      <c r="U189" s="127">
        <f t="shared" si="81"/>
        <v>0</v>
      </c>
      <c r="V189" s="128">
        <f t="shared" si="82"/>
        <v>0</v>
      </c>
      <c r="W189" s="298">
        <f t="shared" si="83"/>
        <v>2</v>
      </c>
    </row>
    <row r="190" spans="2:23" x14ac:dyDescent="0.15">
      <c r="B190" s="107">
        <v>43417</v>
      </c>
      <c r="C190" s="180">
        <v>1</v>
      </c>
      <c r="D190" s="286" t="s">
        <v>85</v>
      </c>
      <c r="E190" s="287">
        <v>10</v>
      </c>
      <c r="F190" s="288">
        <v>100</v>
      </c>
      <c r="G190" s="271">
        <f t="shared" ref="G190:G199" si="84">SUM(E190*F190)</f>
        <v>1000</v>
      </c>
      <c r="H190" s="289">
        <v>1</v>
      </c>
      <c r="I190" s="290"/>
      <c r="J190" s="291"/>
      <c r="K190" s="291"/>
      <c r="L190" s="292">
        <v>11</v>
      </c>
      <c r="M190" s="293">
        <f t="shared" ref="M190:M199" si="85">SUM(I190:L190)</f>
        <v>11</v>
      </c>
      <c r="N190" s="294"/>
      <c r="O190" s="295"/>
      <c r="P190" s="295"/>
      <c r="Q190" s="296"/>
      <c r="R190" s="300">
        <f t="shared" si="78"/>
        <v>0</v>
      </c>
      <c r="S190" s="281">
        <f t="shared" si="79"/>
        <v>0</v>
      </c>
      <c r="T190" s="126">
        <f t="shared" si="80"/>
        <v>0</v>
      </c>
      <c r="U190" s="127">
        <f t="shared" si="81"/>
        <v>0</v>
      </c>
      <c r="V190" s="128">
        <f t="shared" si="82"/>
        <v>11</v>
      </c>
      <c r="W190" s="298">
        <f t="shared" si="83"/>
        <v>11</v>
      </c>
    </row>
    <row r="191" spans="2:23" x14ac:dyDescent="0.15">
      <c r="B191" s="107">
        <v>43420</v>
      </c>
      <c r="C191" s="180">
        <v>1</v>
      </c>
      <c r="D191" s="286" t="s">
        <v>85</v>
      </c>
      <c r="E191" s="287">
        <v>3</v>
      </c>
      <c r="F191" s="288">
        <v>100</v>
      </c>
      <c r="G191" s="271">
        <f t="shared" si="84"/>
        <v>300</v>
      </c>
      <c r="H191" s="289">
        <v>4</v>
      </c>
      <c r="I191" s="290"/>
      <c r="J191" s="291"/>
      <c r="K191" s="291"/>
      <c r="L191" s="292">
        <v>7</v>
      </c>
      <c r="M191" s="293">
        <f t="shared" si="85"/>
        <v>7</v>
      </c>
      <c r="N191" s="294"/>
      <c r="O191" s="295"/>
      <c r="P191" s="295"/>
      <c r="Q191" s="296"/>
      <c r="R191" s="300">
        <f t="shared" si="78"/>
        <v>0</v>
      </c>
      <c r="S191" s="281">
        <f t="shared" si="79"/>
        <v>0</v>
      </c>
      <c r="T191" s="126">
        <f t="shared" si="80"/>
        <v>0</v>
      </c>
      <c r="U191" s="127">
        <f t="shared" si="81"/>
        <v>0</v>
      </c>
      <c r="V191" s="128">
        <f t="shared" si="82"/>
        <v>7</v>
      </c>
      <c r="W191" s="298">
        <f t="shared" si="83"/>
        <v>7</v>
      </c>
    </row>
    <row r="192" spans="2:23" ht="12.75" customHeight="1" x14ac:dyDescent="0.15">
      <c r="B192" s="107">
        <v>43424</v>
      </c>
      <c r="C192" s="180">
        <v>1</v>
      </c>
      <c r="D192" s="286" t="s">
        <v>85</v>
      </c>
      <c r="E192" s="287">
        <v>9</v>
      </c>
      <c r="F192" s="288">
        <v>100</v>
      </c>
      <c r="G192" s="271">
        <f t="shared" si="84"/>
        <v>900</v>
      </c>
      <c r="H192" s="289">
        <v>2</v>
      </c>
      <c r="I192" s="290"/>
      <c r="J192" s="291"/>
      <c r="K192" s="291"/>
      <c r="L192" s="292">
        <v>11</v>
      </c>
      <c r="M192" s="293">
        <f t="shared" si="85"/>
        <v>11</v>
      </c>
      <c r="N192" s="294"/>
      <c r="O192" s="295"/>
      <c r="P192" s="295"/>
      <c r="Q192" s="296"/>
      <c r="R192" s="300">
        <f t="shared" si="78"/>
        <v>0</v>
      </c>
      <c r="S192" s="281">
        <f t="shared" si="79"/>
        <v>0</v>
      </c>
      <c r="T192" s="126">
        <f t="shared" si="80"/>
        <v>0</v>
      </c>
      <c r="U192" s="127">
        <f t="shared" si="81"/>
        <v>0</v>
      </c>
      <c r="V192" s="128">
        <f t="shared" si="82"/>
        <v>11</v>
      </c>
      <c r="W192" s="298">
        <f t="shared" si="83"/>
        <v>11</v>
      </c>
    </row>
    <row r="193" spans="2:23" ht="12.75" customHeight="1" x14ac:dyDescent="0.15">
      <c r="B193" s="107">
        <v>43427</v>
      </c>
      <c r="C193" s="180">
        <v>1</v>
      </c>
      <c r="D193" s="286" t="s">
        <v>85</v>
      </c>
      <c r="E193" s="287">
        <v>13</v>
      </c>
      <c r="F193" s="288">
        <v>100</v>
      </c>
      <c r="G193" s="271">
        <f t="shared" si="84"/>
        <v>1300</v>
      </c>
      <c r="H193" s="289">
        <v>2</v>
      </c>
      <c r="I193" s="290"/>
      <c r="J193" s="291"/>
      <c r="K193" s="291"/>
      <c r="L193" s="292">
        <v>15</v>
      </c>
      <c r="M193" s="293">
        <f t="shared" si="85"/>
        <v>15</v>
      </c>
      <c r="N193" s="294"/>
      <c r="O193" s="295"/>
      <c r="P193" s="295"/>
      <c r="Q193" s="296"/>
      <c r="R193" s="374">
        <f t="shared" si="78"/>
        <v>0</v>
      </c>
      <c r="S193" s="281">
        <f t="shared" si="79"/>
        <v>0</v>
      </c>
      <c r="T193" s="126">
        <f t="shared" si="80"/>
        <v>0</v>
      </c>
      <c r="U193" s="127">
        <f t="shared" si="81"/>
        <v>0</v>
      </c>
      <c r="V193" s="128">
        <f t="shared" si="82"/>
        <v>15</v>
      </c>
      <c r="W193" s="298">
        <f t="shared" si="83"/>
        <v>15</v>
      </c>
    </row>
    <row r="194" spans="2:23" ht="12.75" customHeight="1" x14ac:dyDescent="0.15">
      <c r="B194" s="107">
        <v>43431</v>
      </c>
      <c r="C194" s="180">
        <v>1</v>
      </c>
      <c r="D194" s="286" t="s">
        <v>85</v>
      </c>
      <c r="E194" s="287">
        <v>6</v>
      </c>
      <c r="F194" s="288">
        <v>100</v>
      </c>
      <c r="G194" s="271">
        <f t="shared" si="84"/>
        <v>600</v>
      </c>
      <c r="H194" s="289">
        <v>3</v>
      </c>
      <c r="I194" s="290"/>
      <c r="J194" s="291"/>
      <c r="K194" s="291"/>
      <c r="L194" s="292">
        <v>9</v>
      </c>
      <c r="M194" s="293">
        <f t="shared" si="85"/>
        <v>9</v>
      </c>
      <c r="N194" s="294"/>
      <c r="O194" s="295"/>
      <c r="P194" s="295"/>
      <c r="Q194" s="296"/>
      <c r="R194" s="374">
        <f t="shared" ref="R194:R199" si="86">SUM(N194:Q194)</f>
        <v>0</v>
      </c>
      <c r="S194" s="281">
        <f t="shared" ref="S194:V197" si="87">I194+N194</f>
        <v>0</v>
      </c>
      <c r="T194" s="126">
        <f t="shared" si="87"/>
        <v>0</v>
      </c>
      <c r="U194" s="127">
        <f t="shared" si="87"/>
        <v>0</v>
      </c>
      <c r="V194" s="128">
        <f t="shared" si="87"/>
        <v>9</v>
      </c>
      <c r="W194" s="298">
        <f t="shared" ref="W194:W200" si="88">SUM(S194:V194)</f>
        <v>9</v>
      </c>
    </row>
    <row r="195" spans="2:23" ht="12.75" customHeight="1" x14ac:dyDescent="0.15">
      <c r="B195" s="107"/>
      <c r="C195" s="180">
        <v>1</v>
      </c>
      <c r="D195" s="286" t="s">
        <v>85</v>
      </c>
      <c r="E195" s="287">
        <v>3</v>
      </c>
      <c r="F195" s="288">
        <v>50</v>
      </c>
      <c r="G195" s="271">
        <f>SUM(E195*F195)</f>
        <v>150</v>
      </c>
      <c r="H195" s="289"/>
      <c r="I195" s="290">
        <v>2</v>
      </c>
      <c r="J195" s="291">
        <v>1</v>
      </c>
      <c r="K195" s="291"/>
      <c r="L195" s="292"/>
      <c r="M195" s="293">
        <f>SUM(I195:L195)</f>
        <v>3</v>
      </c>
      <c r="N195" s="294"/>
      <c r="O195" s="295"/>
      <c r="P195" s="295"/>
      <c r="Q195" s="296"/>
      <c r="R195" s="374">
        <f t="shared" si="86"/>
        <v>0</v>
      </c>
      <c r="S195" s="281">
        <f t="shared" ref="S195:V196" si="89">I195+N195</f>
        <v>2</v>
      </c>
      <c r="T195" s="126">
        <f t="shared" si="89"/>
        <v>1</v>
      </c>
      <c r="U195" s="127">
        <f t="shared" si="89"/>
        <v>0</v>
      </c>
      <c r="V195" s="128">
        <f t="shared" si="89"/>
        <v>0</v>
      </c>
      <c r="W195" s="298">
        <f t="shared" si="88"/>
        <v>3</v>
      </c>
    </row>
    <row r="196" spans="2:23" ht="12.75" customHeight="1" x14ac:dyDescent="0.15">
      <c r="B196" s="107">
        <v>43434</v>
      </c>
      <c r="C196" s="180">
        <v>1</v>
      </c>
      <c r="D196" s="286" t="s">
        <v>85</v>
      </c>
      <c r="E196" s="287">
        <v>2</v>
      </c>
      <c r="F196" s="288">
        <v>100</v>
      </c>
      <c r="G196" s="271">
        <f>SUM(E196*F196)</f>
        <v>200</v>
      </c>
      <c r="H196" s="289"/>
      <c r="I196" s="290"/>
      <c r="J196" s="291"/>
      <c r="K196" s="291"/>
      <c r="L196" s="292">
        <v>2</v>
      </c>
      <c r="M196" s="293">
        <f>SUM(I196:L196)</f>
        <v>2</v>
      </c>
      <c r="N196" s="294"/>
      <c r="O196" s="295"/>
      <c r="P196" s="295"/>
      <c r="Q196" s="296"/>
      <c r="R196" s="374">
        <f t="shared" si="86"/>
        <v>0</v>
      </c>
      <c r="S196" s="281">
        <f t="shared" si="89"/>
        <v>0</v>
      </c>
      <c r="T196" s="126">
        <f t="shared" si="89"/>
        <v>0</v>
      </c>
      <c r="U196" s="127">
        <f t="shared" si="89"/>
        <v>0</v>
      </c>
      <c r="V196" s="128">
        <f t="shared" si="89"/>
        <v>2</v>
      </c>
      <c r="W196" s="298">
        <f t="shared" si="88"/>
        <v>2</v>
      </c>
    </row>
    <row r="197" spans="2:23" ht="12.75" customHeight="1" x14ac:dyDescent="0.15">
      <c r="B197" s="107"/>
      <c r="C197" s="180"/>
      <c r="D197" s="286"/>
      <c r="E197" s="287"/>
      <c r="F197" s="288"/>
      <c r="G197" s="271">
        <f t="shared" si="84"/>
        <v>0</v>
      </c>
      <c r="H197" s="289"/>
      <c r="I197" s="290"/>
      <c r="J197" s="291"/>
      <c r="K197" s="291"/>
      <c r="L197" s="292"/>
      <c r="M197" s="293">
        <f t="shared" si="85"/>
        <v>0</v>
      </c>
      <c r="N197" s="294"/>
      <c r="O197" s="295"/>
      <c r="P197" s="295"/>
      <c r="Q197" s="296"/>
      <c r="R197" s="374">
        <f t="shared" si="86"/>
        <v>0</v>
      </c>
      <c r="S197" s="281">
        <f t="shared" si="87"/>
        <v>0</v>
      </c>
      <c r="T197" s="126">
        <f t="shared" si="87"/>
        <v>0</v>
      </c>
      <c r="U197" s="127">
        <f t="shared" si="87"/>
        <v>0</v>
      </c>
      <c r="V197" s="128">
        <f t="shared" si="87"/>
        <v>0</v>
      </c>
      <c r="W197" s="298">
        <f t="shared" si="88"/>
        <v>0</v>
      </c>
    </row>
    <row r="198" spans="2:23" ht="12.75" customHeight="1" x14ac:dyDescent="0.15">
      <c r="B198" s="107"/>
      <c r="C198" s="180"/>
      <c r="D198" s="286"/>
      <c r="E198" s="287"/>
      <c r="F198" s="288"/>
      <c r="G198" s="271">
        <f t="shared" si="84"/>
        <v>0</v>
      </c>
      <c r="H198" s="289"/>
      <c r="I198" s="290"/>
      <c r="J198" s="291"/>
      <c r="K198" s="291"/>
      <c r="L198" s="292"/>
      <c r="M198" s="293">
        <f t="shared" si="85"/>
        <v>0</v>
      </c>
      <c r="N198" s="294"/>
      <c r="O198" s="295"/>
      <c r="P198" s="295"/>
      <c r="Q198" s="296"/>
      <c r="R198" s="374">
        <f t="shared" si="86"/>
        <v>0</v>
      </c>
      <c r="S198" s="281">
        <f t="shared" si="79"/>
        <v>0</v>
      </c>
      <c r="T198" s="126">
        <f t="shared" si="80"/>
        <v>0</v>
      </c>
      <c r="U198" s="127">
        <f t="shared" si="81"/>
        <v>0</v>
      </c>
      <c r="V198" s="128">
        <f t="shared" si="82"/>
        <v>0</v>
      </c>
      <c r="W198" s="298">
        <f t="shared" si="88"/>
        <v>0</v>
      </c>
    </row>
    <row r="199" spans="2:23" ht="12.75" customHeight="1" x14ac:dyDescent="0.15">
      <c r="B199" s="107"/>
      <c r="C199" s="180"/>
      <c r="D199" s="286"/>
      <c r="E199" s="287"/>
      <c r="F199" s="288"/>
      <c r="G199" s="271">
        <f t="shared" si="84"/>
        <v>0</v>
      </c>
      <c r="H199" s="289"/>
      <c r="I199" s="290"/>
      <c r="J199" s="291"/>
      <c r="K199" s="291"/>
      <c r="L199" s="292"/>
      <c r="M199" s="293">
        <f t="shared" si="85"/>
        <v>0</v>
      </c>
      <c r="N199" s="294"/>
      <c r="O199" s="295"/>
      <c r="P199" s="295"/>
      <c r="Q199" s="296"/>
      <c r="R199" s="374">
        <f t="shared" si="86"/>
        <v>0</v>
      </c>
      <c r="S199" s="281">
        <f t="shared" ref="S199:V200" si="90">I199+N199</f>
        <v>0</v>
      </c>
      <c r="T199" s="126">
        <f t="shared" si="90"/>
        <v>0</v>
      </c>
      <c r="U199" s="127">
        <f t="shared" si="90"/>
        <v>0</v>
      </c>
      <c r="V199" s="128">
        <f t="shared" si="90"/>
        <v>0</v>
      </c>
      <c r="W199" s="298">
        <f t="shared" si="88"/>
        <v>0</v>
      </c>
    </row>
    <row r="200" spans="2:23" ht="22.5" customHeight="1" thickBot="1" x14ac:dyDescent="0.2">
      <c r="B200" s="157">
        <f>COUNTA(B181:B199)</f>
        <v>11</v>
      </c>
      <c r="C200" s="157">
        <f>COUNTA(C181:C199)</f>
        <v>16</v>
      </c>
      <c r="D200" s="302" t="s">
        <v>47</v>
      </c>
      <c r="E200" s="303">
        <f>SUM(E181:E199)</f>
        <v>87</v>
      </c>
      <c r="F200" s="326"/>
      <c r="G200" s="327">
        <f t="shared" ref="G200:R200" si="91">SUM(G181:G199)</f>
        <v>8250</v>
      </c>
      <c r="H200" s="303">
        <f t="shared" si="91"/>
        <v>31</v>
      </c>
      <c r="I200" s="328">
        <f t="shared" si="91"/>
        <v>3</v>
      </c>
      <c r="J200" s="329">
        <f t="shared" si="91"/>
        <v>6</v>
      </c>
      <c r="K200" s="329">
        <f t="shared" si="91"/>
        <v>3</v>
      </c>
      <c r="L200" s="327">
        <f t="shared" si="91"/>
        <v>101</v>
      </c>
      <c r="M200" s="330">
        <f t="shared" si="91"/>
        <v>113</v>
      </c>
      <c r="N200" s="331">
        <f t="shared" si="91"/>
        <v>2</v>
      </c>
      <c r="O200" s="332">
        <f t="shared" si="91"/>
        <v>0</v>
      </c>
      <c r="P200" s="332">
        <f t="shared" si="91"/>
        <v>0</v>
      </c>
      <c r="Q200" s="333">
        <f t="shared" si="91"/>
        <v>0</v>
      </c>
      <c r="R200" s="334">
        <f t="shared" si="91"/>
        <v>2</v>
      </c>
      <c r="S200" s="335">
        <f t="shared" si="90"/>
        <v>5</v>
      </c>
      <c r="T200" s="336">
        <f t="shared" si="90"/>
        <v>6</v>
      </c>
      <c r="U200" s="337">
        <f t="shared" si="90"/>
        <v>3</v>
      </c>
      <c r="V200" s="338">
        <f t="shared" si="90"/>
        <v>101</v>
      </c>
      <c r="W200" s="339">
        <f t="shared" si="88"/>
        <v>115</v>
      </c>
    </row>
    <row r="201" spans="2:23" ht="27" customHeight="1" thickBot="1" x14ac:dyDescent="0.2">
      <c r="B201" s="343" t="s">
        <v>68</v>
      </c>
      <c r="C201" s="86"/>
      <c r="D201" s="86"/>
      <c r="E201" s="318">
        <f>COUNT(E181:E199)</f>
        <v>16</v>
      </c>
      <c r="G201" s="347"/>
      <c r="H201" s="347"/>
    </row>
    <row r="202" spans="2:23" ht="13.5" customHeight="1" x14ac:dyDescent="0.15">
      <c r="B202" s="583" t="s">
        <v>19</v>
      </c>
      <c r="C202" s="586" t="s">
        <v>20</v>
      </c>
      <c r="D202" s="589" t="s">
        <v>21</v>
      </c>
      <c r="E202" s="577" t="s">
        <v>4</v>
      </c>
      <c r="F202" s="578"/>
      <c r="G202" s="578"/>
      <c r="H202" s="578"/>
      <c r="I202" s="578"/>
      <c r="J202" s="578"/>
      <c r="K202" s="578"/>
      <c r="L202" s="578"/>
      <c r="M202" s="578"/>
      <c r="N202" s="574" t="s">
        <v>5</v>
      </c>
      <c r="O202" s="575"/>
      <c r="P202" s="575"/>
      <c r="Q202" s="575"/>
      <c r="R202" s="576"/>
      <c r="S202" s="552" t="s">
        <v>24</v>
      </c>
      <c r="T202" s="553"/>
      <c r="U202" s="553"/>
      <c r="V202" s="553"/>
      <c r="W202" s="554"/>
    </row>
    <row r="203" spans="2:23" ht="13.5" customHeight="1" x14ac:dyDescent="0.15">
      <c r="B203" s="584"/>
      <c r="C203" s="587"/>
      <c r="D203" s="590"/>
      <c r="E203" s="579" t="s">
        <v>7</v>
      </c>
      <c r="F203" s="580"/>
      <c r="G203" s="580"/>
      <c r="H203" s="581"/>
      <c r="I203" s="571" t="s">
        <v>8</v>
      </c>
      <c r="J203" s="572"/>
      <c r="K203" s="572"/>
      <c r="L203" s="572"/>
      <c r="M203" s="573"/>
      <c r="N203" s="569" t="s">
        <v>8</v>
      </c>
      <c r="O203" s="569"/>
      <c r="P203" s="569"/>
      <c r="Q203" s="569"/>
      <c r="R203" s="570"/>
      <c r="S203" s="555"/>
      <c r="T203" s="556"/>
      <c r="U203" s="556"/>
      <c r="V203" s="556"/>
      <c r="W203" s="557"/>
    </row>
    <row r="204" spans="2:23" ht="12.75" thickBot="1" x14ac:dyDescent="0.2">
      <c r="B204" s="585"/>
      <c r="C204" s="588"/>
      <c r="D204" s="591"/>
      <c r="E204" s="7" t="s">
        <v>9</v>
      </c>
      <c r="F204" s="260" t="s">
        <v>29</v>
      </c>
      <c r="G204" s="8" t="s">
        <v>10</v>
      </c>
      <c r="H204" s="7" t="s">
        <v>11</v>
      </c>
      <c r="I204" s="9" t="s">
        <v>12</v>
      </c>
      <c r="J204" s="10" t="s">
        <v>13</v>
      </c>
      <c r="K204" s="10" t="s">
        <v>14</v>
      </c>
      <c r="L204" s="11" t="s">
        <v>15</v>
      </c>
      <c r="M204" s="261" t="s">
        <v>16</v>
      </c>
      <c r="N204" s="13" t="s">
        <v>12</v>
      </c>
      <c r="O204" s="14" t="s">
        <v>13</v>
      </c>
      <c r="P204" s="14" t="s">
        <v>14</v>
      </c>
      <c r="Q204" s="15" t="s">
        <v>15</v>
      </c>
      <c r="R204" s="262" t="s">
        <v>16</v>
      </c>
      <c r="S204" s="263" t="s">
        <v>12</v>
      </c>
      <c r="T204" s="264" t="s">
        <v>13</v>
      </c>
      <c r="U204" s="265" t="s">
        <v>14</v>
      </c>
      <c r="V204" s="266" t="s">
        <v>15</v>
      </c>
      <c r="W204" s="267" t="s">
        <v>16</v>
      </c>
    </row>
    <row r="205" spans="2:23" x14ac:dyDescent="0.15">
      <c r="B205" s="107">
        <v>43437</v>
      </c>
      <c r="C205" s="180">
        <v>1</v>
      </c>
      <c r="D205" s="286" t="s">
        <v>85</v>
      </c>
      <c r="E205" s="269">
        <v>2</v>
      </c>
      <c r="F205" s="270">
        <v>100</v>
      </c>
      <c r="G205" s="271">
        <f t="shared" ref="G205:G214" si="92">SUM(E205*F205)</f>
        <v>200</v>
      </c>
      <c r="H205" s="272"/>
      <c r="I205" s="273"/>
      <c r="J205" s="274"/>
      <c r="K205" s="274"/>
      <c r="L205" s="275">
        <v>2</v>
      </c>
      <c r="M205" s="276">
        <f t="shared" ref="M205:M214" si="93">SUM(I205:L205)</f>
        <v>2</v>
      </c>
      <c r="N205" s="277"/>
      <c r="O205" s="278"/>
      <c r="P205" s="278"/>
      <c r="Q205" s="279"/>
      <c r="R205" s="324">
        <f t="shared" ref="R205:R225" si="94">SUM(N205:Q205)</f>
        <v>0</v>
      </c>
      <c r="S205" s="281">
        <f>I205+N205</f>
        <v>0</v>
      </c>
      <c r="T205" s="126">
        <f>J205+O205</f>
        <v>0</v>
      </c>
      <c r="U205" s="127">
        <f>K205+P205</f>
        <v>0</v>
      </c>
      <c r="V205" s="128">
        <f>L205+Q205</f>
        <v>2</v>
      </c>
      <c r="W205" s="285">
        <f t="shared" ref="W205:W225" si="95">SUM(S205:V205)</f>
        <v>2</v>
      </c>
    </row>
    <row r="206" spans="2:23" x14ac:dyDescent="0.15">
      <c r="B206" s="107">
        <v>43438</v>
      </c>
      <c r="C206" s="180">
        <v>1</v>
      </c>
      <c r="D206" s="286" t="s">
        <v>85</v>
      </c>
      <c r="E206" s="287">
        <v>11</v>
      </c>
      <c r="F206" s="288">
        <v>100</v>
      </c>
      <c r="G206" s="271">
        <f t="shared" si="92"/>
        <v>1100</v>
      </c>
      <c r="H206" s="289">
        <v>5</v>
      </c>
      <c r="I206" s="290"/>
      <c r="J206" s="291"/>
      <c r="K206" s="291"/>
      <c r="L206" s="292">
        <v>16</v>
      </c>
      <c r="M206" s="293">
        <f t="shared" si="93"/>
        <v>16</v>
      </c>
      <c r="N206" s="294"/>
      <c r="O206" s="295"/>
      <c r="P206" s="295"/>
      <c r="Q206" s="296"/>
      <c r="R206" s="300">
        <f t="shared" si="94"/>
        <v>0</v>
      </c>
      <c r="S206" s="281">
        <f t="shared" ref="S206:S225" si="96">I206+N206</f>
        <v>0</v>
      </c>
      <c r="T206" s="126">
        <f t="shared" ref="T206:T225" si="97">J206+O206</f>
        <v>0</v>
      </c>
      <c r="U206" s="127">
        <f t="shared" ref="U206:U225" si="98">K206+P206</f>
        <v>0</v>
      </c>
      <c r="V206" s="128">
        <f t="shared" ref="V206:V225" si="99">L206+Q206</f>
        <v>16</v>
      </c>
      <c r="W206" s="298">
        <f t="shared" si="95"/>
        <v>16</v>
      </c>
    </row>
    <row r="207" spans="2:23" x14ac:dyDescent="0.15">
      <c r="B207" s="107">
        <v>43440</v>
      </c>
      <c r="C207" s="180">
        <v>1</v>
      </c>
      <c r="D207" s="286" t="s">
        <v>237</v>
      </c>
      <c r="E207" s="287"/>
      <c r="F207" s="288"/>
      <c r="G207" s="271">
        <f t="shared" si="92"/>
        <v>0</v>
      </c>
      <c r="H207" s="289">
        <v>26</v>
      </c>
      <c r="I207" s="290"/>
      <c r="J207" s="291"/>
      <c r="K207" s="291"/>
      <c r="L207" s="292">
        <v>26</v>
      </c>
      <c r="M207" s="293">
        <f t="shared" si="93"/>
        <v>26</v>
      </c>
      <c r="N207" s="294"/>
      <c r="O207" s="295"/>
      <c r="P207" s="295"/>
      <c r="Q207" s="296"/>
      <c r="R207" s="300">
        <f t="shared" si="94"/>
        <v>0</v>
      </c>
      <c r="S207" s="281">
        <f t="shared" si="96"/>
        <v>0</v>
      </c>
      <c r="T207" s="126">
        <f t="shared" si="97"/>
        <v>0</v>
      </c>
      <c r="U207" s="127">
        <f t="shared" si="98"/>
        <v>0</v>
      </c>
      <c r="V207" s="128">
        <f t="shared" si="99"/>
        <v>26</v>
      </c>
      <c r="W207" s="298">
        <f t="shared" si="95"/>
        <v>26</v>
      </c>
    </row>
    <row r="208" spans="2:23" x14ac:dyDescent="0.15">
      <c r="B208" s="107">
        <v>43441</v>
      </c>
      <c r="C208" s="180">
        <v>1</v>
      </c>
      <c r="D208" s="286" t="s">
        <v>237</v>
      </c>
      <c r="E208" s="287"/>
      <c r="F208" s="288"/>
      <c r="G208" s="271">
        <f t="shared" si="92"/>
        <v>0</v>
      </c>
      <c r="H208" s="289">
        <v>19</v>
      </c>
      <c r="I208" s="290"/>
      <c r="J208" s="291"/>
      <c r="K208" s="291"/>
      <c r="L208" s="292">
        <v>19</v>
      </c>
      <c r="M208" s="293">
        <f t="shared" si="93"/>
        <v>19</v>
      </c>
      <c r="N208" s="294"/>
      <c r="O208" s="295"/>
      <c r="P208" s="295"/>
      <c r="Q208" s="296"/>
      <c r="R208" s="300">
        <f t="shared" si="94"/>
        <v>0</v>
      </c>
      <c r="S208" s="281">
        <f t="shared" si="96"/>
        <v>0</v>
      </c>
      <c r="T208" s="126">
        <f t="shared" si="97"/>
        <v>0</v>
      </c>
      <c r="U208" s="127">
        <f t="shared" si="98"/>
        <v>0</v>
      </c>
      <c r="V208" s="128">
        <f t="shared" si="99"/>
        <v>19</v>
      </c>
      <c r="W208" s="298">
        <f t="shared" si="95"/>
        <v>19</v>
      </c>
    </row>
    <row r="209" spans="2:23" x14ac:dyDescent="0.15">
      <c r="B209" s="107">
        <v>43444</v>
      </c>
      <c r="C209" s="180">
        <v>1</v>
      </c>
      <c r="D209" s="286" t="s">
        <v>85</v>
      </c>
      <c r="E209" s="287">
        <v>2</v>
      </c>
      <c r="F209" s="288">
        <v>100</v>
      </c>
      <c r="G209" s="271">
        <f>SUM(E209*F209)</f>
        <v>200</v>
      </c>
      <c r="H209" s="289"/>
      <c r="I209" s="290"/>
      <c r="J209" s="291"/>
      <c r="K209" s="291"/>
      <c r="L209" s="292">
        <v>2</v>
      </c>
      <c r="M209" s="293">
        <f t="shared" si="93"/>
        <v>2</v>
      </c>
      <c r="N209" s="294"/>
      <c r="O209" s="295"/>
      <c r="P209" s="295"/>
      <c r="Q209" s="296"/>
      <c r="R209" s="300">
        <f t="shared" si="94"/>
        <v>0</v>
      </c>
      <c r="S209" s="281">
        <f t="shared" si="96"/>
        <v>0</v>
      </c>
      <c r="T209" s="126">
        <f t="shared" si="97"/>
        <v>0</v>
      </c>
      <c r="U209" s="127">
        <f t="shared" si="98"/>
        <v>0</v>
      </c>
      <c r="V209" s="128">
        <f t="shared" si="99"/>
        <v>2</v>
      </c>
      <c r="W209" s="298">
        <f t="shared" si="95"/>
        <v>2</v>
      </c>
    </row>
    <row r="210" spans="2:23" x14ac:dyDescent="0.15">
      <c r="B210" s="107">
        <v>43445</v>
      </c>
      <c r="C210" s="180">
        <v>1</v>
      </c>
      <c r="D210" s="286" t="s">
        <v>85</v>
      </c>
      <c r="E210" s="287">
        <v>8</v>
      </c>
      <c r="F210" s="288">
        <v>100</v>
      </c>
      <c r="G210" s="271">
        <f t="shared" si="92"/>
        <v>800</v>
      </c>
      <c r="H210" s="289">
        <v>2</v>
      </c>
      <c r="I210" s="290"/>
      <c r="J210" s="291"/>
      <c r="K210" s="291"/>
      <c r="L210" s="292">
        <v>10</v>
      </c>
      <c r="M210" s="293">
        <f t="shared" si="93"/>
        <v>10</v>
      </c>
      <c r="N210" s="294"/>
      <c r="O210" s="295"/>
      <c r="P210" s="295"/>
      <c r="Q210" s="296"/>
      <c r="R210" s="300">
        <f t="shared" si="94"/>
        <v>0</v>
      </c>
      <c r="S210" s="281">
        <f t="shared" si="96"/>
        <v>0</v>
      </c>
      <c r="T210" s="126">
        <f t="shared" si="97"/>
        <v>0</v>
      </c>
      <c r="U210" s="127">
        <f t="shared" si="98"/>
        <v>0</v>
      </c>
      <c r="V210" s="128">
        <f t="shared" si="99"/>
        <v>10</v>
      </c>
      <c r="W210" s="298">
        <f t="shared" si="95"/>
        <v>10</v>
      </c>
    </row>
    <row r="211" spans="2:23" x14ac:dyDescent="0.15">
      <c r="B211" s="107">
        <v>43447</v>
      </c>
      <c r="C211" s="180">
        <v>1</v>
      </c>
      <c r="D211" s="286" t="s">
        <v>237</v>
      </c>
      <c r="E211" s="287"/>
      <c r="F211" s="288"/>
      <c r="G211" s="271">
        <f t="shared" si="92"/>
        <v>0</v>
      </c>
      <c r="H211" s="289">
        <v>21</v>
      </c>
      <c r="I211" s="290"/>
      <c r="J211" s="291"/>
      <c r="K211" s="291"/>
      <c r="L211" s="292">
        <v>21</v>
      </c>
      <c r="M211" s="293">
        <f t="shared" si="93"/>
        <v>21</v>
      </c>
      <c r="N211" s="294"/>
      <c r="O211" s="295"/>
      <c r="P211" s="295"/>
      <c r="Q211" s="296"/>
      <c r="R211" s="300">
        <f t="shared" si="94"/>
        <v>0</v>
      </c>
      <c r="S211" s="281">
        <f t="shared" si="96"/>
        <v>0</v>
      </c>
      <c r="T211" s="126">
        <f t="shared" si="97"/>
        <v>0</v>
      </c>
      <c r="U211" s="127">
        <f t="shared" si="98"/>
        <v>0</v>
      </c>
      <c r="V211" s="128">
        <f t="shared" si="99"/>
        <v>21</v>
      </c>
      <c r="W211" s="298">
        <f t="shared" si="95"/>
        <v>21</v>
      </c>
    </row>
    <row r="212" spans="2:23" x14ac:dyDescent="0.15">
      <c r="B212" s="107">
        <v>43448</v>
      </c>
      <c r="C212" s="180">
        <v>1</v>
      </c>
      <c r="D212" s="286" t="s">
        <v>237</v>
      </c>
      <c r="E212" s="287"/>
      <c r="F212" s="288"/>
      <c r="G212" s="271">
        <f>SUM(E212*F212)</f>
        <v>0</v>
      </c>
      <c r="H212" s="289">
        <v>20</v>
      </c>
      <c r="I212" s="290"/>
      <c r="J212" s="291"/>
      <c r="K212" s="291"/>
      <c r="L212" s="292">
        <v>20</v>
      </c>
      <c r="M212" s="293">
        <f t="shared" si="93"/>
        <v>20</v>
      </c>
      <c r="N212" s="294"/>
      <c r="O212" s="295"/>
      <c r="P212" s="295"/>
      <c r="Q212" s="296"/>
      <c r="R212" s="300">
        <f t="shared" si="94"/>
        <v>0</v>
      </c>
      <c r="S212" s="281">
        <f t="shared" si="96"/>
        <v>0</v>
      </c>
      <c r="T212" s="126">
        <f t="shared" si="97"/>
        <v>0</v>
      </c>
      <c r="U212" s="127">
        <f t="shared" si="98"/>
        <v>0</v>
      </c>
      <c r="V212" s="128">
        <f t="shared" si="99"/>
        <v>20</v>
      </c>
      <c r="W212" s="298">
        <f t="shared" si="95"/>
        <v>20</v>
      </c>
    </row>
    <row r="213" spans="2:23" x14ac:dyDescent="0.15">
      <c r="B213" s="107"/>
      <c r="C213" s="180">
        <v>1</v>
      </c>
      <c r="D213" s="286" t="s">
        <v>85</v>
      </c>
      <c r="E213" s="287">
        <v>9</v>
      </c>
      <c r="F213" s="288">
        <v>100</v>
      </c>
      <c r="G213" s="271">
        <f t="shared" si="92"/>
        <v>900</v>
      </c>
      <c r="H213" s="289">
        <v>3</v>
      </c>
      <c r="I213" s="290"/>
      <c r="J213" s="291"/>
      <c r="K213" s="291"/>
      <c r="L213" s="292">
        <v>12</v>
      </c>
      <c r="M213" s="293">
        <f t="shared" si="93"/>
        <v>12</v>
      </c>
      <c r="N213" s="294"/>
      <c r="O213" s="295">
        <v>2</v>
      </c>
      <c r="P213" s="295"/>
      <c r="Q213" s="296"/>
      <c r="R213" s="300">
        <f t="shared" si="94"/>
        <v>2</v>
      </c>
      <c r="S213" s="281">
        <f t="shared" si="96"/>
        <v>0</v>
      </c>
      <c r="T213" s="126">
        <f t="shared" si="97"/>
        <v>2</v>
      </c>
      <c r="U213" s="127">
        <f t="shared" si="98"/>
        <v>0</v>
      </c>
      <c r="V213" s="128">
        <f t="shared" si="99"/>
        <v>12</v>
      </c>
      <c r="W213" s="298">
        <f t="shared" si="95"/>
        <v>14</v>
      </c>
    </row>
    <row r="214" spans="2:23" x14ac:dyDescent="0.15">
      <c r="B214" s="107"/>
      <c r="C214" s="180">
        <v>1</v>
      </c>
      <c r="D214" s="286" t="s">
        <v>85</v>
      </c>
      <c r="E214" s="287">
        <v>1</v>
      </c>
      <c r="F214" s="288">
        <v>50</v>
      </c>
      <c r="G214" s="271">
        <f t="shared" si="92"/>
        <v>50</v>
      </c>
      <c r="H214" s="289"/>
      <c r="I214" s="290"/>
      <c r="J214" s="291">
        <v>1</v>
      </c>
      <c r="K214" s="291"/>
      <c r="L214" s="292"/>
      <c r="M214" s="293">
        <f t="shared" si="93"/>
        <v>1</v>
      </c>
      <c r="N214" s="294"/>
      <c r="O214" s="295"/>
      <c r="P214" s="295"/>
      <c r="Q214" s="296"/>
      <c r="R214" s="300">
        <f t="shared" si="94"/>
        <v>0</v>
      </c>
      <c r="S214" s="281">
        <f t="shared" si="96"/>
        <v>0</v>
      </c>
      <c r="T214" s="126">
        <f t="shared" si="97"/>
        <v>1</v>
      </c>
      <c r="U214" s="127">
        <f t="shared" si="98"/>
        <v>0</v>
      </c>
      <c r="V214" s="128">
        <f t="shared" si="99"/>
        <v>0</v>
      </c>
      <c r="W214" s="298">
        <f t="shared" si="95"/>
        <v>1</v>
      </c>
    </row>
    <row r="215" spans="2:23" x14ac:dyDescent="0.15">
      <c r="B215" s="107">
        <v>43454</v>
      </c>
      <c r="C215" s="180">
        <v>1</v>
      </c>
      <c r="D215" s="286" t="s">
        <v>237</v>
      </c>
      <c r="E215" s="287"/>
      <c r="F215" s="288"/>
      <c r="G215" s="271">
        <f>SUM(E215*F215)</f>
        <v>0</v>
      </c>
      <c r="H215" s="289">
        <v>19</v>
      </c>
      <c r="I215" s="290"/>
      <c r="J215" s="291"/>
      <c r="K215" s="291"/>
      <c r="L215" s="292">
        <v>19</v>
      </c>
      <c r="M215" s="293">
        <f t="shared" ref="M215:M225" si="100">SUM(I215:L215)</f>
        <v>19</v>
      </c>
      <c r="N215" s="294"/>
      <c r="O215" s="295"/>
      <c r="P215" s="295"/>
      <c r="Q215" s="296"/>
      <c r="R215" s="300">
        <f>SUM(N215:Q215)</f>
        <v>0</v>
      </c>
      <c r="S215" s="281">
        <f t="shared" si="96"/>
        <v>0</v>
      </c>
      <c r="T215" s="126">
        <f t="shared" si="97"/>
        <v>0</v>
      </c>
      <c r="U215" s="127">
        <f t="shared" si="98"/>
        <v>0</v>
      </c>
      <c r="V215" s="128">
        <f t="shared" si="99"/>
        <v>19</v>
      </c>
      <c r="W215" s="298">
        <f>SUM(S215:V215)</f>
        <v>19</v>
      </c>
    </row>
    <row r="216" spans="2:23" x14ac:dyDescent="0.15">
      <c r="B216" s="107">
        <v>43455</v>
      </c>
      <c r="C216" s="180">
        <v>1</v>
      </c>
      <c r="D216" s="286" t="s">
        <v>237</v>
      </c>
      <c r="E216" s="287"/>
      <c r="F216" s="288"/>
      <c r="G216" s="271">
        <f t="shared" ref="G216:G224" si="101">SUM(E216*F216)</f>
        <v>0</v>
      </c>
      <c r="H216" s="289">
        <v>25</v>
      </c>
      <c r="I216" s="290"/>
      <c r="J216" s="291"/>
      <c r="K216" s="291"/>
      <c r="L216" s="292">
        <v>25</v>
      </c>
      <c r="M216" s="293">
        <f t="shared" si="100"/>
        <v>25</v>
      </c>
      <c r="N216" s="294"/>
      <c r="O216" s="295"/>
      <c r="P216" s="295"/>
      <c r="Q216" s="296"/>
      <c r="R216" s="300">
        <f>SUM(N216:Q216)</f>
        <v>0</v>
      </c>
      <c r="S216" s="281">
        <f t="shared" si="96"/>
        <v>0</v>
      </c>
      <c r="T216" s="126">
        <f t="shared" si="97"/>
        <v>0</v>
      </c>
      <c r="U216" s="127">
        <f t="shared" si="98"/>
        <v>0</v>
      </c>
      <c r="V216" s="128">
        <f t="shared" si="99"/>
        <v>25</v>
      </c>
      <c r="W216" s="298">
        <f>SUM(S216:V216)</f>
        <v>25</v>
      </c>
    </row>
    <row r="217" spans="2:23" x14ac:dyDescent="0.15">
      <c r="B217" s="107"/>
      <c r="C217" s="180">
        <v>1</v>
      </c>
      <c r="D217" s="286" t="s">
        <v>85</v>
      </c>
      <c r="E217" s="287">
        <v>5</v>
      </c>
      <c r="F217" s="288">
        <v>100</v>
      </c>
      <c r="G217" s="271">
        <f t="shared" si="101"/>
        <v>500</v>
      </c>
      <c r="H217" s="289">
        <v>2</v>
      </c>
      <c r="I217" s="290"/>
      <c r="J217" s="291"/>
      <c r="K217" s="291"/>
      <c r="L217" s="292">
        <v>7</v>
      </c>
      <c r="M217" s="293">
        <f t="shared" si="100"/>
        <v>7</v>
      </c>
      <c r="N217" s="294"/>
      <c r="O217" s="295"/>
      <c r="P217" s="295"/>
      <c r="Q217" s="296"/>
      <c r="R217" s="300">
        <f>SUM(N217:Q217)</f>
        <v>0</v>
      </c>
      <c r="S217" s="281">
        <f t="shared" si="96"/>
        <v>0</v>
      </c>
      <c r="T217" s="126">
        <f t="shared" si="97"/>
        <v>0</v>
      </c>
      <c r="U217" s="127">
        <f t="shared" si="98"/>
        <v>0</v>
      </c>
      <c r="V217" s="128">
        <f t="shared" si="99"/>
        <v>7</v>
      </c>
      <c r="W217" s="298">
        <f>SUM(S217:V217)</f>
        <v>7</v>
      </c>
    </row>
    <row r="218" spans="2:23" x14ac:dyDescent="0.15">
      <c r="B218" s="107">
        <v>43458</v>
      </c>
      <c r="C218" s="180">
        <v>1</v>
      </c>
      <c r="D218" s="286" t="s">
        <v>248</v>
      </c>
      <c r="E218" s="287">
        <v>2</v>
      </c>
      <c r="F218" s="288">
        <v>100</v>
      </c>
      <c r="G218" s="271">
        <f t="shared" si="101"/>
        <v>200</v>
      </c>
      <c r="H218" s="289"/>
      <c r="I218" s="290"/>
      <c r="J218" s="291"/>
      <c r="K218" s="291"/>
      <c r="L218" s="292">
        <v>2</v>
      </c>
      <c r="M218" s="293">
        <f t="shared" si="100"/>
        <v>2</v>
      </c>
      <c r="N218" s="294"/>
      <c r="O218" s="295"/>
      <c r="P218" s="295"/>
      <c r="Q218" s="296"/>
      <c r="R218" s="300">
        <f>SUM(N218:Q218)</f>
        <v>0</v>
      </c>
      <c r="S218" s="281">
        <f t="shared" si="96"/>
        <v>0</v>
      </c>
      <c r="T218" s="126">
        <f t="shared" si="97"/>
        <v>0</v>
      </c>
      <c r="U218" s="127">
        <f t="shared" si="98"/>
        <v>0</v>
      </c>
      <c r="V218" s="128">
        <f t="shared" si="99"/>
        <v>2</v>
      </c>
      <c r="W218" s="298">
        <f>SUM(S218:V218)</f>
        <v>2</v>
      </c>
    </row>
    <row r="219" spans="2:23" x14ac:dyDescent="0.15">
      <c r="B219" s="107"/>
      <c r="C219" s="180">
        <v>1</v>
      </c>
      <c r="D219" s="286" t="s">
        <v>249</v>
      </c>
      <c r="E219" s="287">
        <v>10</v>
      </c>
      <c r="F219" s="288">
        <v>50</v>
      </c>
      <c r="G219" s="271">
        <f t="shared" si="101"/>
        <v>500</v>
      </c>
      <c r="H219" s="289"/>
      <c r="I219" s="290">
        <v>1</v>
      </c>
      <c r="J219" s="291">
        <v>9</v>
      </c>
      <c r="K219" s="291"/>
      <c r="L219" s="292"/>
      <c r="M219" s="293">
        <f t="shared" si="100"/>
        <v>10</v>
      </c>
      <c r="N219" s="294"/>
      <c r="O219" s="295"/>
      <c r="P219" s="295"/>
      <c r="Q219" s="296"/>
      <c r="R219" s="300">
        <f t="shared" si="94"/>
        <v>0</v>
      </c>
      <c r="S219" s="281">
        <f t="shared" si="96"/>
        <v>1</v>
      </c>
      <c r="T219" s="126">
        <f t="shared" si="97"/>
        <v>9</v>
      </c>
      <c r="U219" s="127">
        <f t="shared" si="98"/>
        <v>0</v>
      </c>
      <c r="V219" s="128">
        <f t="shared" si="99"/>
        <v>0</v>
      </c>
      <c r="W219" s="298">
        <f t="shared" si="95"/>
        <v>10</v>
      </c>
    </row>
    <row r="220" spans="2:23" ht="12.75" customHeight="1" x14ac:dyDescent="0.15">
      <c r="B220" s="107">
        <v>43459</v>
      </c>
      <c r="C220" s="180">
        <v>1</v>
      </c>
      <c r="D220" s="286" t="s">
        <v>85</v>
      </c>
      <c r="E220" s="287"/>
      <c r="F220" s="288"/>
      <c r="G220" s="271">
        <f t="shared" si="101"/>
        <v>0</v>
      </c>
      <c r="H220" s="289">
        <v>3</v>
      </c>
      <c r="I220" s="290"/>
      <c r="J220" s="291"/>
      <c r="K220" s="291"/>
      <c r="L220" s="292">
        <v>3</v>
      </c>
      <c r="M220" s="293">
        <f t="shared" si="100"/>
        <v>3</v>
      </c>
      <c r="N220" s="294"/>
      <c r="O220" s="295"/>
      <c r="P220" s="295"/>
      <c r="Q220" s="296"/>
      <c r="R220" s="300">
        <f t="shared" si="94"/>
        <v>0</v>
      </c>
      <c r="S220" s="281">
        <f t="shared" si="96"/>
        <v>0</v>
      </c>
      <c r="T220" s="126">
        <f t="shared" si="97"/>
        <v>0</v>
      </c>
      <c r="U220" s="127">
        <f t="shared" si="98"/>
        <v>0</v>
      </c>
      <c r="V220" s="128">
        <f t="shared" si="99"/>
        <v>3</v>
      </c>
      <c r="W220" s="298">
        <f t="shared" si="95"/>
        <v>3</v>
      </c>
    </row>
    <row r="221" spans="2:23" ht="12.75" customHeight="1" x14ac:dyDescent="0.15">
      <c r="B221" s="107">
        <v>43461</v>
      </c>
      <c r="C221" s="180">
        <v>1</v>
      </c>
      <c r="D221" s="286" t="s">
        <v>237</v>
      </c>
      <c r="E221" s="287"/>
      <c r="F221" s="288"/>
      <c r="G221" s="271">
        <f t="shared" si="101"/>
        <v>0</v>
      </c>
      <c r="H221" s="289">
        <v>20</v>
      </c>
      <c r="I221" s="290"/>
      <c r="J221" s="291"/>
      <c r="K221" s="291"/>
      <c r="L221" s="292">
        <v>20</v>
      </c>
      <c r="M221" s="293">
        <f t="shared" si="100"/>
        <v>20</v>
      </c>
      <c r="N221" s="294"/>
      <c r="O221" s="295"/>
      <c r="P221" s="295"/>
      <c r="Q221" s="296"/>
      <c r="R221" s="374">
        <f t="shared" si="94"/>
        <v>0</v>
      </c>
      <c r="S221" s="281">
        <f t="shared" si="96"/>
        <v>0</v>
      </c>
      <c r="T221" s="126">
        <f t="shared" si="97"/>
        <v>0</v>
      </c>
      <c r="U221" s="127">
        <f t="shared" si="98"/>
        <v>0</v>
      </c>
      <c r="V221" s="128">
        <f t="shared" si="99"/>
        <v>20</v>
      </c>
      <c r="W221" s="298">
        <f t="shared" si="95"/>
        <v>20</v>
      </c>
    </row>
    <row r="222" spans="2:23" ht="12.75" customHeight="1" x14ac:dyDescent="0.15">
      <c r="B222" s="107">
        <v>43827</v>
      </c>
      <c r="C222" s="180">
        <v>1</v>
      </c>
      <c r="D222" s="286" t="s">
        <v>237</v>
      </c>
      <c r="E222" s="287"/>
      <c r="F222" s="288"/>
      <c r="G222" s="271">
        <f t="shared" si="101"/>
        <v>0</v>
      </c>
      <c r="H222" s="289">
        <v>22</v>
      </c>
      <c r="I222" s="290"/>
      <c r="J222" s="291"/>
      <c r="K222" s="291"/>
      <c r="L222" s="292">
        <v>22</v>
      </c>
      <c r="M222" s="293">
        <f t="shared" si="100"/>
        <v>22</v>
      </c>
      <c r="N222" s="294"/>
      <c r="O222" s="295"/>
      <c r="P222" s="295"/>
      <c r="Q222" s="296"/>
      <c r="R222" s="374">
        <f t="shared" si="94"/>
        <v>0</v>
      </c>
      <c r="S222" s="281">
        <f t="shared" si="96"/>
        <v>0</v>
      </c>
      <c r="T222" s="126">
        <f t="shared" si="97"/>
        <v>0</v>
      </c>
      <c r="U222" s="127">
        <f t="shared" si="98"/>
        <v>0</v>
      </c>
      <c r="V222" s="128">
        <f t="shared" si="99"/>
        <v>22</v>
      </c>
      <c r="W222" s="298">
        <f t="shared" si="95"/>
        <v>22</v>
      </c>
    </row>
    <row r="223" spans="2:23" ht="12.75" customHeight="1" x14ac:dyDescent="0.15">
      <c r="B223" s="107">
        <v>43829</v>
      </c>
      <c r="C223" s="180">
        <v>1</v>
      </c>
      <c r="D223" s="286" t="s">
        <v>84</v>
      </c>
      <c r="E223" s="287">
        <v>7</v>
      </c>
      <c r="F223" s="288">
        <v>100</v>
      </c>
      <c r="G223" s="271">
        <f t="shared" si="101"/>
        <v>700</v>
      </c>
      <c r="H223" s="289"/>
      <c r="I223" s="290"/>
      <c r="J223" s="291"/>
      <c r="K223" s="291">
        <v>5</v>
      </c>
      <c r="L223" s="292">
        <v>2</v>
      </c>
      <c r="M223" s="293">
        <f t="shared" si="100"/>
        <v>7</v>
      </c>
      <c r="N223" s="294"/>
      <c r="O223" s="295"/>
      <c r="P223" s="295"/>
      <c r="Q223" s="296"/>
      <c r="R223" s="374">
        <f t="shared" si="94"/>
        <v>0</v>
      </c>
      <c r="S223" s="281">
        <f t="shared" si="96"/>
        <v>0</v>
      </c>
      <c r="T223" s="126">
        <f t="shared" si="97"/>
        <v>0</v>
      </c>
      <c r="U223" s="127">
        <f t="shared" si="98"/>
        <v>5</v>
      </c>
      <c r="V223" s="128">
        <f t="shared" si="99"/>
        <v>2</v>
      </c>
      <c r="W223" s="298">
        <f t="shared" si="95"/>
        <v>7</v>
      </c>
    </row>
    <row r="224" spans="2:23" ht="12.75" customHeight="1" x14ac:dyDescent="0.15">
      <c r="B224" s="107"/>
      <c r="C224" s="180">
        <v>1</v>
      </c>
      <c r="D224" s="286" t="s">
        <v>84</v>
      </c>
      <c r="E224" s="287">
        <v>1</v>
      </c>
      <c r="F224" s="288">
        <v>50</v>
      </c>
      <c r="G224" s="271">
        <f t="shared" si="101"/>
        <v>50</v>
      </c>
      <c r="H224" s="289"/>
      <c r="I224" s="290"/>
      <c r="J224" s="291">
        <v>1</v>
      </c>
      <c r="K224" s="291"/>
      <c r="L224" s="292"/>
      <c r="M224" s="293">
        <f t="shared" si="100"/>
        <v>1</v>
      </c>
      <c r="N224" s="294"/>
      <c r="O224" s="295"/>
      <c r="P224" s="295"/>
      <c r="Q224" s="296"/>
      <c r="R224" s="374">
        <f t="shared" si="94"/>
        <v>0</v>
      </c>
      <c r="S224" s="281">
        <f t="shared" si="96"/>
        <v>0</v>
      </c>
      <c r="T224" s="126">
        <f t="shared" si="97"/>
        <v>1</v>
      </c>
      <c r="U224" s="127">
        <f t="shared" si="98"/>
        <v>0</v>
      </c>
      <c r="V224" s="128">
        <f t="shared" si="99"/>
        <v>0</v>
      </c>
      <c r="W224" s="298">
        <f t="shared" si="95"/>
        <v>1</v>
      </c>
    </row>
    <row r="225" spans="2:23" ht="12.75" customHeight="1" x14ac:dyDescent="0.15">
      <c r="B225" s="107"/>
      <c r="C225" s="180"/>
      <c r="D225" s="286"/>
      <c r="E225" s="287"/>
      <c r="F225" s="288"/>
      <c r="G225" s="271">
        <f>SUM(E225*F225)</f>
        <v>0</v>
      </c>
      <c r="H225" s="289"/>
      <c r="I225" s="290"/>
      <c r="J225" s="291"/>
      <c r="K225" s="291"/>
      <c r="L225" s="292"/>
      <c r="M225" s="293">
        <f t="shared" si="100"/>
        <v>0</v>
      </c>
      <c r="N225" s="294"/>
      <c r="O225" s="295"/>
      <c r="P225" s="295"/>
      <c r="Q225" s="296"/>
      <c r="R225" s="374">
        <f t="shared" si="94"/>
        <v>0</v>
      </c>
      <c r="S225" s="281">
        <f t="shared" si="96"/>
        <v>0</v>
      </c>
      <c r="T225" s="126">
        <f t="shared" si="97"/>
        <v>0</v>
      </c>
      <c r="U225" s="127">
        <f t="shared" si="98"/>
        <v>0</v>
      </c>
      <c r="V225" s="128">
        <f t="shared" si="99"/>
        <v>0</v>
      </c>
      <c r="W225" s="298">
        <f t="shared" si="95"/>
        <v>0</v>
      </c>
    </row>
    <row r="226" spans="2:23" ht="22.5" customHeight="1" thickBot="1" x14ac:dyDescent="0.2">
      <c r="B226" s="157">
        <f>COUNTA(B205:B225)</f>
        <v>15</v>
      </c>
      <c r="C226" s="468">
        <f>COUNTA(C205:C225)</f>
        <v>20</v>
      </c>
      <c r="D226" s="448" t="s">
        <v>47</v>
      </c>
      <c r="E226" s="453">
        <f>SUM(E205:E225)</f>
        <v>58</v>
      </c>
      <c r="F226" s="449"/>
      <c r="G226" s="450">
        <f t="shared" ref="G226:R226" si="102">SUM(G205:G225)</f>
        <v>5200</v>
      </c>
      <c r="H226" s="451">
        <f t="shared" si="102"/>
        <v>187</v>
      </c>
      <c r="I226" s="451">
        <f t="shared" si="102"/>
        <v>1</v>
      </c>
      <c r="J226" s="452">
        <f t="shared" si="102"/>
        <v>11</v>
      </c>
      <c r="K226" s="452">
        <f t="shared" si="102"/>
        <v>5</v>
      </c>
      <c r="L226" s="445">
        <f t="shared" si="102"/>
        <v>228</v>
      </c>
      <c r="M226" s="444">
        <f t="shared" si="102"/>
        <v>245</v>
      </c>
      <c r="N226" s="446">
        <f t="shared" si="102"/>
        <v>0</v>
      </c>
      <c r="O226" s="332">
        <f t="shared" si="102"/>
        <v>2</v>
      </c>
      <c r="P226" s="332">
        <f t="shared" si="102"/>
        <v>0</v>
      </c>
      <c r="Q226" s="333">
        <f t="shared" si="102"/>
        <v>0</v>
      </c>
      <c r="R226" s="334">
        <f t="shared" si="102"/>
        <v>2</v>
      </c>
      <c r="S226" s="335">
        <f>I226+N226</f>
        <v>1</v>
      </c>
      <c r="T226" s="336">
        <f>J226+O226</f>
        <v>13</v>
      </c>
      <c r="U226" s="337">
        <f>K226+P226</f>
        <v>5</v>
      </c>
      <c r="V226" s="338">
        <f>L226+Q226</f>
        <v>228</v>
      </c>
      <c r="W226" s="339">
        <f>SUM(S226:V226)</f>
        <v>247</v>
      </c>
    </row>
    <row r="227" spans="2:23" ht="27" customHeight="1" thickBot="1" x14ac:dyDescent="0.2">
      <c r="B227" s="343" t="s">
        <v>74</v>
      </c>
      <c r="C227" s="86"/>
      <c r="D227" s="86"/>
      <c r="E227" s="447">
        <f>COUNT(E205:E225)</f>
        <v>11</v>
      </c>
      <c r="G227" s="347"/>
      <c r="H227" s="347"/>
    </row>
    <row r="228" spans="2:23" ht="13.5" customHeight="1" x14ac:dyDescent="0.15">
      <c r="B228" s="583" t="s">
        <v>19</v>
      </c>
      <c r="C228" s="586" t="s">
        <v>20</v>
      </c>
      <c r="D228" s="589" t="s">
        <v>21</v>
      </c>
      <c r="E228" s="577" t="s">
        <v>4</v>
      </c>
      <c r="F228" s="578"/>
      <c r="G228" s="578"/>
      <c r="H228" s="578"/>
      <c r="I228" s="578"/>
      <c r="J228" s="578"/>
      <c r="K228" s="578"/>
      <c r="L228" s="578"/>
      <c r="M228" s="578"/>
      <c r="N228" s="574" t="s">
        <v>5</v>
      </c>
      <c r="O228" s="575"/>
      <c r="P228" s="575"/>
      <c r="Q228" s="575"/>
      <c r="R228" s="576"/>
      <c r="S228" s="552" t="s">
        <v>24</v>
      </c>
      <c r="T228" s="553"/>
      <c r="U228" s="553"/>
      <c r="V228" s="553"/>
      <c r="W228" s="554"/>
    </row>
    <row r="229" spans="2:23" ht="13.5" customHeight="1" x14ac:dyDescent="0.15">
      <c r="B229" s="584"/>
      <c r="C229" s="587"/>
      <c r="D229" s="590"/>
      <c r="E229" s="579" t="s">
        <v>7</v>
      </c>
      <c r="F229" s="580"/>
      <c r="G229" s="580"/>
      <c r="H229" s="581"/>
      <c r="I229" s="571" t="s">
        <v>8</v>
      </c>
      <c r="J229" s="572"/>
      <c r="K229" s="572"/>
      <c r="L229" s="572"/>
      <c r="M229" s="573"/>
      <c r="N229" s="569" t="s">
        <v>8</v>
      </c>
      <c r="O229" s="569"/>
      <c r="P229" s="569"/>
      <c r="Q229" s="569"/>
      <c r="R229" s="570"/>
      <c r="S229" s="555"/>
      <c r="T229" s="556"/>
      <c r="U229" s="556"/>
      <c r="V229" s="556"/>
      <c r="W229" s="557"/>
    </row>
    <row r="230" spans="2:23" ht="12.75" thickBot="1" x14ac:dyDescent="0.2">
      <c r="B230" s="585"/>
      <c r="C230" s="588"/>
      <c r="D230" s="591"/>
      <c r="E230" s="7" t="s">
        <v>9</v>
      </c>
      <c r="F230" s="260" t="s">
        <v>29</v>
      </c>
      <c r="G230" s="8" t="s">
        <v>10</v>
      </c>
      <c r="H230" s="7" t="s">
        <v>11</v>
      </c>
      <c r="I230" s="9" t="s">
        <v>12</v>
      </c>
      <c r="J230" s="10" t="s">
        <v>13</v>
      </c>
      <c r="K230" s="10" t="s">
        <v>14</v>
      </c>
      <c r="L230" s="11" t="s">
        <v>15</v>
      </c>
      <c r="M230" s="261" t="s">
        <v>16</v>
      </c>
      <c r="N230" s="13" t="s">
        <v>12</v>
      </c>
      <c r="O230" s="14" t="s">
        <v>13</v>
      </c>
      <c r="P230" s="14" t="s">
        <v>14</v>
      </c>
      <c r="Q230" s="15" t="s">
        <v>15</v>
      </c>
      <c r="R230" s="262" t="s">
        <v>16</v>
      </c>
      <c r="S230" s="263" t="s">
        <v>12</v>
      </c>
      <c r="T230" s="264" t="s">
        <v>13</v>
      </c>
      <c r="U230" s="265" t="s">
        <v>14</v>
      </c>
      <c r="V230" s="266" t="s">
        <v>15</v>
      </c>
      <c r="W230" s="267" t="s">
        <v>16</v>
      </c>
    </row>
    <row r="231" spans="2:23" x14ac:dyDescent="0.15">
      <c r="B231" s="107">
        <v>43473</v>
      </c>
      <c r="C231" s="180">
        <v>1</v>
      </c>
      <c r="D231" s="286" t="s">
        <v>85</v>
      </c>
      <c r="E231" s="287">
        <v>5</v>
      </c>
      <c r="F231" s="288">
        <v>100</v>
      </c>
      <c r="G231" s="271">
        <f>SUM(E231*F231)</f>
        <v>500</v>
      </c>
      <c r="H231" s="289">
        <v>5</v>
      </c>
      <c r="I231" s="290"/>
      <c r="J231" s="291"/>
      <c r="K231" s="291">
        <v>2</v>
      </c>
      <c r="L231" s="292">
        <v>8</v>
      </c>
      <c r="M231" s="276">
        <f t="shared" ref="M231:M241" si="103">SUM(I231:L231)</f>
        <v>10</v>
      </c>
      <c r="N231" s="277"/>
      <c r="O231" s="278"/>
      <c r="P231" s="278"/>
      <c r="Q231" s="279"/>
      <c r="R231" s="324">
        <f t="shared" ref="R231:R239" si="104">SUM(N231:Q231)</f>
        <v>0</v>
      </c>
      <c r="S231" s="281">
        <f t="shared" ref="S231:S239" si="105">I231+N231</f>
        <v>0</v>
      </c>
      <c r="T231" s="282">
        <f t="shared" ref="T231:T239" si="106">J231+O231</f>
        <v>0</v>
      </c>
      <c r="U231" s="283">
        <f t="shared" ref="U231:U239" si="107">K231+P231</f>
        <v>2</v>
      </c>
      <c r="V231" s="284">
        <f t="shared" ref="V231:V239" si="108">L231+Q231</f>
        <v>8</v>
      </c>
      <c r="W231" s="285">
        <f t="shared" ref="W231:W239" si="109">SUM(S231:V231)</f>
        <v>10</v>
      </c>
    </row>
    <row r="232" spans="2:23" x14ac:dyDescent="0.15">
      <c r="B232" s="107"/>
      <c r="C232" s="180">
        <v>1</v>
      </c>
      <c r="D232" s="286" t="s">
        <v>85</v>
      </c>
      <c r="E232" s="287">
        <v>2</v>
      </c>
      <c r="F232" s="288">
        <v>50</v>
      </c>
      <c r="G232" s="271">
        <f>SUM(E232*F232)</f>
        <v>100</v>
      </c>
      <c r="H232" s="289"/>
      <c r="I232" s="290">
        <v>2</v>
      </c>
      <c r="J232" s="291"/>
      <c r="K232" s="291"/>
      <c r="L232" s="292"/>
      <c r="M232" s="293">
        <f t="shared" si="103"/>
        <v>2</v>
      </c>
      <c r="N232" s="294"/>
      <c r="O232" s="295"/>
      <c r="P232" s="295"/>
      <c r="Q232" s="296"/>
      <c r="R232" s="300">
        <f t="shared" si="104"/>
        <v>0</v>
      </c>
      <c r="S232" s="281">
        <f t="shared" si="105"/>
        <v>2</v>
      </c>
      <c r="T232" s="301">
        <f t="shared" si="106"/>
        <v>0</v>
      </c>
      <c r="U232" s="127">
        <f t="shared" si="107"/>
        <v>0</v>
      </c>
      <c r="V232" s="128">
        <f t="shared" si="108"/>
        <v>0</v>
      </c>
      <c r="W232" s="298">
        <f t="shared" si="109"/>
        <v>2</v>
      </c>
    </row>
    <row r="233" spans="2:23" x14ac:dyDescent="0.15">
      <c r="B233" s="107">
        <v>43475</v>
      </c>
      <c r="C233" s="180">
        <v>1</v>
      </c>
      <c r="D233" s="286" t="s">
        <v>237</v>
      </c>
      <c r="E233" s="287"/>
      <c r="F233" s="288"/>
      <c r="G233" s="271">
        <f t="shared" ref="G233:G241" si="110">SUM(E233*F233)</f>
        <v>0</v>
      </c>
      <c r="H233" s="289">
        <v>24</v>
      </c>
      <c r="I233" s="290"/>
      <c r="J233" s="291"/>
      <c r="K233" s="291"/>
      <c r="L233" s="292">
        <v>24</v>
      </c>
      <c r="M233" s="293">
        <f t="shared" si="103"/>
        <v>24</v>
      </c>
      <c r="N233" s="294"/>
      <c r="O233" s="295"/>
      <c r="P233" s="295"/>
      <c r="Q233" s="296"/>
      <c r="R233" s="300">
        <f t="shared" si="104"/>
        <v>0</v>
      </c>
      <c r="S233" s="281">
        <f t="shared" si="105"/>
        <v>0</v>
      </c>
      <c r="T233" s="126">
        <f t="shared" si="106"/>
        <v>0</v>
      </c>
      <c r="U233" s="127">
        <f t="shared" si="107"/>
        <v>0</v>
      </c>
      <c r="V233" s="128">
        <f t="shared" si="108"/>
        <v>24</v>
      </c>
      <c r="W233" s="298">
        <f t="shared" si="109"/>
        <v>24</v>
      </c>
    </row>
    <row r="234" spans="2:23" x14ac:dyDescent="0.15">
      <c r="B234" s="107">
        <v>43476</v>
      </c>
      <c r="C234" s="180">
        <v>1</v>
      </c>
      <c r="D234" s="286" t="s">
        <v>237</v>
      </c>
      <c r="E234" s="287"/>
      <c r="F234" s="288"/>
      <c r="G234" s="271">
        <f t="shared" si="110"/>
        <v>0</v>
      </c>
      <c r="H234" s="289">
        <v>27</v>
      </c>
      <c r="I234" s="290"/>
      <c r="J234" s="291"/>
      <c r="K234" s="291"/>
      <c r="L234" s="292">
        <v>27</v>
      </c>
      <c r="M234" s="293">
        <f t="shared" si="103"/>
        <v>27</v>
      </c>
      <c r="N234" s="294"/>
      <c r="O234" s="295"/>
      <c r="P234" s="295"/>
      <c r="Q234" s="296"/>
      <c r="R234" s="300">
        <f t="shared" si="104"/>
        <v>0</v>
      </c>
      <c r="S234" s="299">
        <f t="shared" si="105"/>
        <v>0</v>
      </c>
      <c r="T234" s="126">
        <f t="shared" si="106"/>
        <v>0</v>
      </c>
      <c r="U234" s="127">
        <f t="shared" si="107"/>
        <v>0</v>
      </c>
      <c r="V234" s="128">
        <f t="shared" si="108"/>
        <v>27</v>
      </c>
      <c r="W234" s="298">
        <f t="shared" si="109"/>
        <v>27</v>
      </c>
    </row>
    <row r="235" spans="2:23" x14ac:dyDescent="0.15">
      <c r="B235" s="107"/>
      <c r="C235" s="180">
        <v>1</v>
      </c>
      <c r="D235" s="286" t="s">
        <v>85</v>
      </c>
      <c r="E235" s="287">
        <v>2</v>
      </c>
      <c r="F235" s="288">
        <v>100</v>
      </c>
      <c r="G235" s="271">
        <f t="shared" si="110"/>
        <v>200</v>
      </c>
      <c r="H235" s="289">
        <v>4</v>
      </c>
      <c r="I235" s="290"/>
      <c r="J235" s="291"/>
      <c r="K235" s="291"/>
      <c r="L235" s="292">
        <v>6</v>
      </c>
      <c r="M235" s="293">
        <f t="shared" si="103"/>
        <v>6</v>
      </c>
      <c r="N235" s="294"/>
      <c r="O235" s="295"/>
      <c r="P235" s="295"/>
      <c r="Q235" s="296"/>
      <c r="R235" s="300">
        <f t="shared" si="104"/>
        <v>0</v>
      </c>
      <c r="S235" s="281">
        <f t="shared" si="105"/>
        <v>0</v>
      </c>
      <c r="T235" s="126">
        <f t="shared" si="106"/>
        <v>0</v>
      </c>
      <c r="U235" s="127">
        <f t="shared" si="107"/>
        <v>0</v>
      </c>
      <c r="V235" s="128">
        <f t="shared" si="108"/>
        <v>6</v>
      </c>
      <c r="W235" s="298">
        <f t="shared" si="109"/>
        <v>6</v>
      </c>
    </row>
    <row r="236" spans="2:23" x14ac:dyDescent="0.15">
      <c r="B236" s="107">
        <v>43480</v>
      </c>
      <c r="C236" s="180">
        <v>1</v>
      </c>
      <c r="D236" s="286" t="s">
        <v>85</v>
      </c>
      <c r="E236" s="287"/>
      <c r="F236" s="288"/>
      <c r="G236" s="271">
        <f t="shared" si="110"/>
        <v>0</v>
      </c>
      <c r="H236" s="289">
        <v>4</v>
      </c>
      <c r="I236" s="290"/>
      <c r="J236" s="291"/>
      <c r="K236" s="291"/>
      <c r="L236" s="292">
        <v>4</v>
      </c>
      <c r="M236" s="293">
        <f t="shared" si="103"/>
        <v>4</v>
      </c>
      <c r="N236" s="294"/>
      <c r="O236" s="295"/>
      <c r="P236" s="295"/>
      <c r="Q236" s="296"/>
      <c r="R236" s="300">
        <f t="shared" si="104"/>
        <v>0</v>
      </c>
      <c r="S236" s="281">
        <f t="shared" si="105"/>
        <v>0</v>
      </c>
      <c r="T236" s="126">
        <f t="shared" si="106"/>
        <v>0</v>
      </c>
      <c r="U236" s="127">
        <f t="shared" si="107"/>
        <v>0</v>
      </c>
      <c r="V236" s="128">
        <f t="shared" si="108"/>
        <v>4</v>
      </c>
      <c r="W236" s="298">
        <f t="shared" si="109"/>
        <v>4</v>
      </c>
    </row>
    <row r="237" spans="2:23" x14ac:dyDescent="0.15">
      <c r="B237" s="107"/>
      <c r="C237" s="180">
        <v>1</v>
      </c>
      <c r="D237" s="286" t="s">
        <v>85</v>
      </c>
      <c r="E237" s="287">
        <v>2</v>
      </c>
      <c r="F237" s="288">
        <v>100</v>
      </c>
      <c r="G237" s="271">
        <f t="shared" si="110"/>
        <v>200</v>
      </c>
      <c r="H237" s="289">
        <v>3</v>
      </c>
      <c r="I237" s="290"/>
      <c r="J237" s="291"/>
      <c r="K237" s="291"/>
      <c r="L237" s="292">
        <v>5</v>
      </c>
      <c r="M237" s="293">
        <f t="shared" si="103"/>
        <v>5</v>
      </c>
      <c r="N237" s="294"/>
      <c r="O237" s="295"/>
      <c r="P237" s="295"/>
      <c r="Q237" s="296"/>
      <c r="R237" s="300">
        <f t="shared" si="104"/>
        <v>0</v>
      </c>
      <c r="S237" s="281">
        <f t="shared" si="105"/>
        <v>0</v>
      </c>
      <c r="T237" s="126">
        <f t="shared" si="106"/>
        <v>0</v>
      </c>
      <c r="U237" s="127">
        <f t="shared" si="107"/>
        <v>0</v>
      </c>
      <c r="V237" s="128">
        <f t="shared" si="108"/>
        <v>5</v>
      </c>
      <c r="W237" s="298">
        <f t="shared" si="109"/>
        <v>5</v>
      </c>
    </row>
    <row r="238" spans="2:23" x14ac:dyDescent="0.15">
      <c r="B238" s="107">
        <v>43482</v>
      </c>
      <c r="C238" s="180">
        <v>1</v>
      </c>
      <c r="D238" s="286" t="s">
        <v>237</v>
      </c>
      <c r="E238" s="287"/>
      <c r="F238" s="288"/>
      <c r="G238" s="271">
        <f t="shared" si="110"/>
        <v>0</v>
      </c>
      <c r="H238" s="289">
        <v>22</v>
      </c>
      <c r="I238" s="290"/>
      <c r="J238" s="291"/>
      <c r="K238" s="291"/>
      <c r="L238" s="292">
        <v>22</v>
      </c>
      <c r="M238" s="293">
        <f t="shared" si="103"/>
        <v>22</v>
      </c>
      <c r="N238" s="294"/>
      <c r="O238" s="295"/>
      <c r="P238" s="295"/>
      <c r="Q238" s="296"/>
      <c r="R238" s="300">
        <f t="shared" si="104"/>
        <v>0</v>
      </c>
      <c r="S238" s="281">
        <f t="shared" si="105"/>
        <v>0</v>
      </c>
      <c r="T238" s="126">
        <f t="shared" si="106"/>
        <v>0</v>
      </c>
      <c r="U238" s="127">
        <f t="shared" si="107"/>
        <v>0</v>
      </c>
      <c r="V238" s="128">
        <f t="shared" si="108"/>
        <v>22</v>
      </c>
      <c r="W238" s="298">
        <f t="shared" si="109"/>
        <v>22</v>
      </c>
    </row>
    <row r="239" spans="2:23" x14ac:dyDescent="0.15">
      <c r="B239" s="107"/>
      <c r="C239" s="180">
        <v>1</v>
      </c>
      <c r="D239" s="286" t="s">
        <v>88</v>
      </c>
      <c r="E239" s="287">
        <v>8</v>
      </c>
      <c r="F239" s="288">
        <v>100</v>
      </c>
      <c r="G239" s="271">
        <f t="shared" si="110"/>
        <v>800</v>
      </c>
      <c r="H239" s="289">
        <v>1</v>
      </c>
      <c r="I239" s="290"/>
      <c r="J239" s="291"/>
      <c r="K239" s="291"/>
      <c r="L239" s="292">
        <v>9</v>
      </c>
      <c r="M239" s="293">
        <f t="shared" si="103"/>
        <v>9</v>
      </c>
      <c r="N239" s="294"/>
      <c r="O239" s="295"/>
      <c r="P239" s="295"/>
      <c r="Q239" s="296"/>
      <c r="R239" s="300">
        <f t="shared" si="104"/>
        <v>0</v>
      </c>
      <c r="S239" s="281">
        <f t="shared" si="105"/>
        <v>0</v>
      </c>
      <c r="T239" s="126">
        <f t="shared" si="106"/>
        <v>0</v>
      </c>
      <c r="U239" s="127">
        <f t="shared" si="107"/>
        <v>0</v>
      </c>
      <c r="V239" s="128">
        <f t="shared" si="108"/>
        <v>9</v>
      </c>
      <c r="W239" s="298">
        <f t="shared" si="109"/>
        <v>9</v>
      </c>
    </row>
    <row r="240" spans="2:23" x14ac:dyDescent="0.15">
      <c r="B240" s="107">
        <v>43483</v>
      </c>
      <c r="C240" s="180">
        <v>1</v>
      </c>
      <c r="D240" s="286" t="s">
        <v>237</v>
      </c>
      <c r="E240" s="287"/>
      <c r="F240" s="288"/>
      <c r="G240" s="271">
        <f t="shared" si="110"/>
        <v>0</v>
      </c>
      <c r="H240" s="289">
        <v>23</v>
      </c>
      <c r="I240" s="290"/>
      <c r="J240" s="291"/>
      <c r="K240" s="291"/>
      <c r="L240" s="292">
        <v>23</v>
      </c>
      <c r="M240" s="293">
        <f t="shared" si="103"/>
        <v>23</v>
      </c>
      <c r="N240" s="294"/>
      <c r="O240" s="295"/>
      <c r="P240" s="295"/>
      <c r="Q240" s="296"/>
      <c r="R240" s="300">
        <f t="shared" ref="R240:R247" si="111">SUM(N240:Q240)</f>
        <v>0</v>
      </c>
      <c r="S240" s="281">
        <f t="shared" ref="S240:S247" si="112">I240+N240</f>
        <v>0</v>
      </c>
      <c r="T240" s="126">
        <f t="shared" ref="T240:T247" si="113">J240+O240</f>
        <v>0</v>
      </c>
      <c r="U240" s="127">
        <f t="shared" ref="U240:U247" si="114">K240+P240</f>
        <v>0</v>
      </c>
      <c r="V240" s="128">
        <f t="shared" ref="V240:V247" si="115">L240+Q240</f>
        <v>23</v>
      </c>
      <c r="W240" s="298">
        <f t="shared" ref="W240:W247" si="116">SUM(S240:V240)</f>
        <v>23</v>
      </c>
    </row>
    <row r="241" spans="2:24" x14ac:dyDescent="0.15">
      <c r="B241" s="107"/>
      <c r="C241" s="180">
        <v>1</v>
      </c>
      <c r="D241" s="286" t="s">
        <v>85</v>
      </c>
      <c r="E241" s="287">
        <v>3</v>
      </c>
      <c r="F241" s="288">
        <v>100</v>
      </c>
      <c r="G241" s="271">
        <f t="shared" si="110"/>
        <v>300</v>
      </c>
      <c r="H241" s="289">
        <v>5</v>
      </c>
      <c r="I241" s="290"/>
      <c r="J241" s="291"/>
      <c r="K241" s="291"/>
      <c r="L241" s="292">
        <v>8</v>
      </c>
      <c r="M241" s="293">
        <f t="shared" si="103"/>
        <v>8</v>
      </c>
      <c r="N241" s="294"/>
      <c r="O241" s="295"/>
      <c r="P241" s="295"/>
      <c r="Q241" s="296"/>
      <c r="R241" s="300">
        <f t="shared" si="111"/>
        <v>0</v>
      </c>
      <c r="S241" s="281">
        <f t="shared" si="112"/>
        <v>0</v>
      </c>
      <c r="T241" s="126">
        <f t="shared" si="113"/>
        <v>0</v>
      </c>
      <c r="U241" s="127">
        <f t="shared" si="114"/>
        <v>0</v>
      </c>
      <c r="V241" s="128">
        <f t="shared" si="115"/>
        <v>8</v>
      </c>
      <c r="W241" s="298">
        <f t="shared" si="116"/>
        <v>8</v>
      </c>
    </row>
    <row r="242" spans="2:24" x14ac:dyDescent="0.15">
      <c r="B242" s="107">
        <v>43487</v>
      </c>
      <c r="C242" s="180">
        <v>1</v>
      </c>
      <c r="D242" s="286" t="s">
        <v>85</v>
      </c>
      <c r="E242" s="287">
        <v>3</v>
      </c>
      <c r="F242" s="288">
        <v>100</v>
      </c>
      <c r="G242" s="271">
        <f t="shared" ref="G242:G247" si="117">SUM(E242*F242)</f>
        <v>300</v>
      </c>
      <c r="H242" s="289">
        <v>2</v>
      </c>
      <c r="I242" s="290"/>
      <c r="J242" s="291"/>
      <c r="K242" s="291"/>
      <c r="L242" s="292">
        <v>5</v>
      </c>
      <c r="M242" s="293">
        <f t="shared" ref="M242:M247" si="118">SUM(I242:L242)</f>
        <v>5</v>
      </c>
      <c r="N242" s="294"/>
      <c r="O242" s="295"/>
      <c r="P242" s="295"/>
      <c r="Q242" s="296"/>
      <c r="R242" s="300">
        <f t="shared" si="111"/>
        <v>0</v>
      </c>
      <c r="S242" s="281">
        <f t="shared" si="112"/>
        <v>0</v>
      </c>
      <c r="T242" s="126">
        <f t="shared" si="113"/>
        <v>0</v>
      </c>
      <c r="U242" s="127">
        <f t="shared" si="114"/>
        <v>0</v>
      </c>
      <c r="V242" s="128">
        <f t="shared" si="115"/>
        <v>5</v>
      </c>
      <c r="W242" s="298">
        <f t="shared" si="116"/>
        <v>5</v>
      </c>
    </row>
    <row r="243" spans="2:24" x14ac:dyDescent="0.15">
      <c r="B243" s="107">
        <v>43489</v>
      </c>
      <c r="C243" s="180">
        <v>1</v>
      </c>
      <c r="D243" s="286" t="s">
        <v>237</v>
      </c>
      <c r="E243" s="287"/>
      <c r="F243" s="288"/>
      <c r="G243" s="271">
        <f t="shared" si="117"/>
        <v>0</v>
      </c>
      <c r="H243" s="289">
        <v>18</v>
      </c>
      <c r="I243" s="290"/>
      <c r="J243" s="291"/>
      <c r="K243" s="291"/>
      <c r="L243" s="292">
        <v>18</v>
      </c>
      <c r="M243" s="293">
        <f t="shared" si="118"/>
        <v>18</v>
      </c>
      <c r="N243" s="294"/>
      <c r="O243" s="295"/>
      <c r="P243" s="295"/>
      <c r="Q243" s="296"/>
      <c r="R243" s="300">
        <f t="shared" si="111"/>
        <v>0</v>
      </c>
      <c r="S243" s="281">
        <f t="shared" si="112"/>
        <v>0</v>
      </c>
      <c r="T243" s="126">
        <f t="shared" si="113"/>
        <v>0</v>
      </c>
      <c r="U243" s="127">
        <f t="shared" si="114"/>
        <v>0</v>
      </c>
      <c r="V243" s="128">
        <f t="shared" si="115"/>
        <v>18</v>
      </c>
      <c r="W243" s="298">
        <f t="shared" si="116"/>
        <v>18</v>
      </c>
    </row>
    <row r="244" spans="2:24" x14ac:dyDescent="0.15">
      <c r="B244" s="107">
        <v>43490</v>
      </c>
      <c r="C244" s="180">
        <v>1</v>
      </c>
      <c r="D244" s="286" t="s">
        <v>237</v>
      </c>
      <c r="E244" s="287"/>
      <c r="F244" s="288"/>
      <c r="G244" s="271">
        <f t="shared" si="117"/>
        <v>0</v>
      </c>
      <c r="H244" s="289">
        <v>27</v>
      </c>
      <c r="I244" s="290"/>
      <c r="J244" s="291"/>
      <c r="K244" s="291"/>
      <c r="L244" s="292">
        <v>27</v>
      </c>
      <c r="M244" s="293">
        <f t="shared" si="118"/>
        <v>27</v>
      </c>
      <c r="N244" s="294"/>
      <c r="O244" s="295"/>
      <c r="P244" s="295"/>
      <c r="Q244" s="296"/>
      <c r="R244" s="300">
        <f t="shared" si="111"/>
        <v>0</v>
      </c>
      <c r="S244" s="281">
        <f t="shared" si="112"/>
        <v>0</v>
      </c>
      <c r="T244" s="126">
        <f t="shared" si="113"/>
        <v>0</v>
      </c>
      <c r="U244" s="127">
        <f t="shared" si="114"/>
        <v>0</v>
      </c>
      <c r="V244" s="128">
        <f t="shared" si="115"/>
        <v>27</v>
      </c>
      <c r="W244" s="298">
        <f t="shared" si="116"/>
        <v>27</v>
      </c>
    </row>
    <row r="245" spans="2:24" x14ac:dyDescent="0.15">
      <c r="B245" s="107"/>
      <c r="C245" s="180">
        <v>1</v>
      </c>
      <c r="D245" s="286" t="s">
        <v>85</v>
      </c>
      <c r="E245" s="287">
        <v>7</v>
      </c>
      <c r="F245" s="288">
        <v>100</v>
      </c>
      <c r="G245" s="271">
        <f t="shared" si="117"/>
        <v>700</v>
      </c>
      <c r="H245" s="289">
        <v>4</v>
      </c>
      <c r="I245" s="290"/>
      <c r="J245" s="291"/>
      <c r="K245" s="291">
        <v>1</v>
      </c>
      <c r="L245" s="292">
        <v>10</v>
      </c>
      <c r="M245" s="293">
        <f t="shared" si="118"/>
        <v>11</v>
      </c>
      <c r="N245" s="294"/>
      <c r="O245" s="295">
        <v>2</v>
      </c>
      <c r="P245" s="295"/>
      <c r="Q245" s="296"/>
      <c r="R245" s="300">
        <f t="shared" si="111"/>
        <v>2</v>
      </c>
      <c r="S245" s="281">
        <f t="shared" si="112"/>
        <v>0</v>
      </c>
      <c r="T245" s="126">
        <f t="shared" si="113"/>
        <v>2</v>
      </c>
      <c r="U245" s="127">
        <f t="shared" si="114"/>
        <v>1</v>
      </c>
      <c r="V245" s="128">
        <f t="shared" si="115"/>
        <v>10</v>
      </c>
      <c r="W245" s="298">
        <f t="shared" si="116"/>
        <v>13</v>
      </c>
    </row>
    <row r="246" spans="2:24" x14ac:dyDescent="0.15">
      <c r="B246" s="107"/>
      <c r="C246" s="180">
        <v>1</v>
      </c>
      <c r="D246" s="286" t="s">
        <v>94</v>
      </c>
      <c r="E246" s="287">
        <v>1</v>
      </c>
      <c r="F246" s="288">
        <v>50</v>
      </c>
      <c r="G246" s="271">
        <f t="shared" si="117"/>
        <v>50</v>
      </c>
      <c r="H246" s="289"/>
      <c r="I246" s="290"/>
      <c r="J246" s="291">
        <v>1</v>
      </c>
      <c r="K246" s="291"/>
      <c r="L246" s="292"/>
      <c r="M246" s="293">
        <f t="shared" si="118"/>
        <v>1</v>
      </c>
      <c r="N246" s="294"/>
      <c r="O246" s="295"/>
      <c r="P246" s="295"/>
      <c r="Q246" s="296"/>
      <c r="R246" s="300">
        <f t="shared" si="111"/>
        <v>0</v>
      </c>
      <c r="S246" s="281">
        <f t="shared" si="112"/>
        <v>0</v>
      </c>
      <c r="T246" s="126">
        <f t="shared" si="113"/>
        <v>1</v>
      </c>
      <c r="U246" s="127">
        <f t="shared" si="114"/>
        <v>0</v>
      </c>
      <c r="V246" s="128">
        <f t="shared" si="115"/>
        <v>0</v>
      </c>
      <c r="W246" s="298">
        <f t="shared" si="116"/>
        <v>1</v>
      </c>
    </row>
    <row r="247" spans="2:24" x14ac:dyDescent="0.15">
      <c r="B247" s="107">
        <v>43491</v>
      </c>
      <c r="C247" s="180">
        <v>1</v>
      </c>
      <c r="D247" s="286" t="s">
        <v>84</v>
      </c>
      <c r="E247" s="287">
        <v>1</v>
      </c>
      <c r="F247" s="288">
        <v>100</v>
      </c>
      <c r="G247" s="271">
        <f t="shared" si="117"/>
        <v>100</v>
      </c>
      <c r="H247" s="289"/>
      <c r="I247" s="290"/>
      <c r="J247" s="291"/>
      <c r="K247" s="291"/>
      <c r="L247" s="292">
        <v>1</v>
      </c>
      <c r="M247" s="293">
        <f t="shared" si="118"/>
        <v>1</v>
      </c>
      <c r="N247" s="294"/>
      <c r="O247" s="295"/>
      <c r="P247" s="295"/>
      <c r="Q247" s="296"/>
      <c r="R247" s="300">
        <f t="shared" si="111"/>
        <v>0</v>
      </c>
      <c r="S247" s="281">
        <f t="shared" si="112"/>
        <v>0</v>
      </c>
      <c r="T247" s="126">
        <f t="shared" si="113"/>
        <v>0</v>
      </c>
      <c r="U247" s="127">
        <f t="shared" si="114"/>
        <v>0</v>
      </c>
      <c r="V247" s="128">
        <f t="shared" si="115"/>
        <v>1</v>
      </c>
      <c r="W247" s="298">
        <f t="shared" si="116"/>
        <v>1</v>
      </c>
    </row>
    <row r="248" spans="2:24" x14ac:dyDescent="0.15">
      <c r="B248" s="107"/>
      <c r="C248" s="180">
        <v>1</v>
      </c>
      <c r="D248" s="286" t="s">
        <v>84</v>
      </c>
      <c r="E248" s="287">
        <v>1</v>
      </c>
      <c r="F248" s="288">
        <v>50</v>
      </c>
      <c r="G248" s="271">
        <f>SUM(E248*F248)</f>
        <v>50</v>
      </c>
      <c r="H248" s="289"/>
      <c r="I248" s="290"/>
      <c r="J248" s="291">
        <v>1</v>
      </c>
      <c r="K248" s="291"/>
      <c r="L248" s="292"/>
      <c r="M248" s="293">
        <f>SUM(I248:L248)</f>
        <v>1</v>
      </c>
      <c r="N248" s="294"/>
      <c r="O248" s="295"/>
      <c r="P248" s="295"/>
      <c r="Q248" s="296"/>
      <c r="R248" s="300">
        <f>SUM(N248:Q248)</f>
        <v>0</v>
      </c>
      <c r="S248" s="281">
        <f t="shared" ref="S248:V250" si="119">I248+N248</f>
        <v>0</v>
      </c>
      <c r="T248" s="126">
        <f t="shared" si="119"/>
        <v>1</v>
      </c>
      <c r="U248" s="127">
        <f t="shared" si="119"/>
        <v>0</v>
      </c>
      <c r="V248" s="128">
        <f t="shared" si="119"/>
        <v>0</v>
      </c>
      <c r="W248" s="298">
        <f>SUM(S248:V248)</f>
        <v>1</v>
      </c>
    </row>
    <row r="249" spans="2:24" x14ac:dyDescent="0.15">
      <c r="B249" s="107">
        <v>43494</v>
      </c>
      <c r="C249" s="180">
        <v>1</v>
      </c>
      <c r="D249" s="286" t="s">
        <v>85</v>
      </c>
      <c r="E249" s="287">
        <v>1</v>
      </c>
      <c r="F249" s="288">
        <v>100</v>
      </c>
      <c r="G249" s="271">
        <f>SUM(E249*F249)</f>
        <v>100</v>
      </c>
      <c r="H249" s="289">
        <v>3</v>
      </c>
      <c r="I249" s="290"/>
      <c r="J249" s="291"/>
      <c r="K249" s="291"/>
      <c r="L249" s="292">
        <v>4</v>
      </c>
      <c r="M249" s="293">
        <f>SUM(I249:L249)</f>
        <v>4</v>
      </c>
      <c r="N249" s="294"/>
      <c r="O249" s="295"/>
      <c r="P249" s="295"/>
      <c r="Q249" s="296"/>
      <c r="R249" s="300">
        <f>SUM(N249:Q249)</f>
        <v>0</v>
      </c>
      <c r="S249" s="281">
        <f t="shared" si="119"/>
        <v>0</v>
      </c>
      <c r="T249" s="126">
        <f t="shared" si="119"/>
        <v>0</v>
      </c>
      <c r="U249" s="127">
        <f t="shared" si="119"/>
        <v>0</v>
      </c>
      <c r="V249" s="128">
        <f t="shared" si="119"/>
        <v>4</v>
      </c>
      <c r="W249" s="298">
        <f>SUM(S249:V249)</f>
        <v>4</v>
      </c>
    </row>
    <row r="250" spans="2:24" x14ac:dyDescent="0.15">
      <c r="B250" s="107">
        <v>43496</v>
      </c>
      <c r="C250" s="180">
        <v>1</v>
      </c>
      <c r="D250" s="286" t="s">
        <v>237</v>
      </c>
      <c r="E250" s="287"/>
      <c r="F250" s="288"/>
      <c r="G250" s="271">
        <f>SUM(E250*F250)</f>
        <v>0</v>
      </c>
      <c r="H250" s="289">
        <v>23</v>
      </c>
      <c r="I250" s="290"/>
      <c r="J250" s="291"/>
      <c r="K250" s="291"/>
      <c r="L250" s="292">
        <v>23</v>
      </c>
      <c r="M250" s="293">
        <f>SUM(I250:L250)</f>
        <v>23</v>
      </c>
      <c r="N250" s="294"/>
      <c r="O250" s="295"/>
      <c r="P250" s="295"/>
      <c r="Q250" s="296"/>
      <c r="R250" s="300">
        <f>SUM(N250:Q250)</f>
        <v>0</v>
      </c>
      <c r="S250" s="281">
        <f t="shared" si="119"/>
        <v>0</v>
      </c>
      <c r="T250" s="126">
        <f t="shared" si="119"/>
        <v>0</v>
      </c>
      <c r="U250" s="127">
        <f t="shared" si="119"/>
        <v>0</v>
      </c>
      <c r="V250" s="128">
        <f t="shared" si="119"/>
        <v>23</v>
      </c>
      <c r="W250" s="298">
        <f>SUM(S250:V250)</f>
        <v>23</v>
      </c>
    </row>
    <row r="251" spans="2:24" ht="22.5" customHeight="1" thickBot="1" x14ac:dyDescent="0.2">
      <c r="B251" s="157">
        <f>COUNTA(B231:B250)</f>
        <v>12</v>
      </c>
      <c r="C251" s="157">
        <f>COUNTA(C231:C250)</f>
        <v>20</v>
      </c>
      <c r="D251" s="302" t="s">
        <v>47</v>
      </c>
      <c r="E251" s="303">
        <f>SUM(E231:E250)</f>
        <v>36</v>
      </c>
      <c r="F251" s="326"/>
      <c r="G251" s="327">
        <f t="shared" ref="G251:R251" si="120">SUM(G231:G250)</f>
        <v>3400</v>
      </c>
      <c r="H251" s="303">
        <f t="shared" si="120"/>
        <v>195</v>
      </c>
      <c r="I251" s="328">
        <f t="shared" si="120"/>
        <v>2</v>
      </c>
      <c r="J251" s="329">
        <f t="shared" si="120"/>
        <v>2</v>
      </c>
      <c r="K251" s="329">
        <f t="shared" si="120"/>
        <v>3</v>
      </c>
      <c r="L251" s="327">
        <f t="shared" si="120"/>
        <v>224</v>
      </c>
      <c r="M251" s="330">
        <f t="shared" si="120"/>
        <v>231</v>
      </c>
      <c r="N251" s="331">
        <f t="shared" si="120"/>
        <v>0</v>
      </c>
      <c r="O251" s="332">
        <f t="shared" si="120"/>
        <v>2</v>
      </c>
      <c r="P251" s="332">
        <f t="shared" si="120"/>
        <v>0</v>
      </c>
      <c r="Q251" s="333">
        <f t="shared" si="120"/>
        <v>0</v>
      </c>
      <c r="R251" s="334">
        <f t="shared" si="120"/>
        <v>2</v>
      </c>
      <c r="S251" s="335">
        <f>I251+N251</f>
        <v>2</v>
      </c>
      <c r="T251" s="336">
        <f>J251+O251</f>
        <v>4</v>
      </c>
      <c r="U251" s="337">
        <f>K251+P251</f>
        <v>3</v>
      </c>
      <c r="V251" s="338">
        <f>L251+Q251</f>
        <v>224</v>
      </c>
      <c r="W251" s="339">
        <f>SUM(S251:V251)</f>
        <v>233</v>
      </c>
    </row>
    <row r="252" spans="2:24" ht="26.25" customHeight="1" thickBot="1" x14ac:dyDescent="0.2">
      <c r="B252" s="343" t="s">
        <v>75</v>
      </c>
      <c r="C252" s="86"/>
      <c r="D252" s="86"/>
      <c r="E252" s="318">
        <f>COUNT(E229:E250)</f>
        <v>12</v>
      </c>
      <c r="F252" s="463"/>
      <c r="G252" s="463"/>
      <c r="H252" s="463"/>
      <c r="I252" s="463"/>
      <c r="J252" s="463"/>
      <c r="K252" s="463"/>
      <c r="L252" s="463"/>
      <c r="M252" s="467"/>
      <c r="N252" s="456"/>
      <c r="O252" s="464"/>
      <c r="P252" s="464"/>
      <c r="Q252" s="464"/>
      <c r="R252" s="464"/>
      <c r="S252" s="465"/>
      <c r="T252" s="466"/>
      <c r="U252" s="466"/>
      <c r="V252" s="466"/>
      <c r="W252" s="466"/>
      <c r="X252" s="462"/>
    </row>
    <row r="253" spans="2:24" ht="13.5" customHeight="1" x14ac:dyDescent="0.15">
      <c r="B253" s="583" t="s">
        <v>19</v>
      </c>
      <c r="C253" s="586" t="s">
        <v>20</v>
      </c>
      <c r="D253" s="589" t="s">
        <v>21</v>
      </c>
      <c r="E253" s="558" t="s">
        <v>4</v>
      </c>
      <c r="F253" s="559"/>
      <c r="G253" s="559"/>
      <c r="H253" s="559"/>
      <c r="I253" s="559"/>
      <c r="J253" s="559"/>
      <c r="K253" s="559"/>
      <c r="L253" s="559"/>
      <c r="M253" s="560"/>
      <c r="N253" s="561" t="s">
        <v>5</v>
      </c>
      <c r="O253" s="562"/>
      <c r="P253" s="562"/>
      <c r="Q253" s="562"/>
      <c r="R253" s="563"/>
      <c r="S253" s="552" t="s">
        <v>24</v>
      </c>
      <c r="T253" s="553"/>
      <c r="U253" s="553"/>
      <c r="V253" s="553"/>
      <c r="W253" s="554"/>
    </row>
    <row r="254" spans="2:24" ht="13.5" customHeight="1" x14ac:dyDescent="0.15">
      <c r="B254" s="584"/>
      <c r="C254" s="587"/>
      <c r="D254" s="590"/>
      <c r="E254" s="579" t="s">
        <v>7</v>
      </c>
      <c r="F254" s="580"/>
      <c r="G254" s="580"/>
      <c r="H254" s="581"/>
      <c r="I254" s="571" t="s">
        <v>8</v>
      </c>
      <c r="J254" s="572"/>
      <c r="K254" s="572"/>
      <c r="L254" s="572"/>
      <c r="M254" s="573"/>
      <c r="N254" s="569" t="s">
        <v>8</v>
      </c>
      <c r="O254" s="569"/>
      <c r="P254" s="569"/>
      <c r="Q254" s="569"/>
      <c r="R254" s="570"/>
      <c r="S254" s="555"/>
      <c r="T254" s="556"/>
      <c r="U254" s="556"/>
      <c r="V254" s="556"/>
      <c r="W254" s="557"/>
    </row>
    <row r="255" spans="2:24" ht="12.75" thickBot="1" x14ac:dyDescent="0.2">
      <c r="B255" s="585"/>
      <c r="C255" s="588"/>
      <c r="D255" s="591"/>
      <c r="E255" s="7" t="s">
        <v>9</v>
      </c>
      <c r="F255" s="260" t="s">
        <v>29</v>
      </c>
      <c r="G255" s="8" t="s">
        <v>10</v>
      </c>
      <c r="H255" s="7" t="s">
        <v>11</v>
      </c>
      <c r="I255" s="9" t="s">
        <v>12</v>
      </c>
      <c r="J255" s="10" t="s">
        <v>13</v>
      </c>
      <c r="K255" s="10" t="s">
        <v>14</v>
      </c>
      <c r="L255" s="11" t="s">
        <v>15</v>
      </c>
      <c r="M255" s="261" t="s">
        <v>16</v>
      </c>
      <c r="N255" s="13" t="s">
        <v>12</v>
      </c>
      <c r="O255" s="14" t="s">
        <v>13</v>
      </c>
      <c r="P255" s="14" t="s">
        <v>14</v>
      </c>
      <c r="Q255" s="15" t="s">
        <v>15</v>
      </c>
      <c r="R255" s="262" t="s">
        <v>16</v>
      </c>
      <c r="S255" s="263" t="s">
        <v>12</v>
      </c>
      <c r="T255" s="264" t="s">
        <v>13</v>
      </c>
      <c r="U255" s="265" t="s">
        <v>14</v>
      </c>
      <c r="V255" s="266" t="s">
        <v>15</v>
      </c>
      <c r="W255" s="267" t="s">
        <v>16</v>
      </c>
    </row>
    <row r="256" spans="2:24" x14ac:dyDescent="0.15">
      <c r="B256" s="107">
        <v>43497</v>
      </c>
      <c r="C256" s="422">
        <v>1</v>
      </c>
      <c r="D256" s="286" t="s">
        <v>237</v>
      </c>
      <c r="E256" s="287"/>
      <c r="F256" s="288"/>
      <c r="G256" s="271">
        <f t="shared" ref="G256:G262" si="121">SUM(E256*F256)</f>
        <v>0</v>
      </c>
      <c r="H256" s="289">
        <v>22</v>
      </c>
      <c r="I256" s="290"/>
      <c r="J256" s="291"/>
      <c r="K256" s="291"/>
      <c r="L256" s="292">
        <v>22</v>
      </c>
      <c r="M256" s="276">
        <f t="shared" ref="M256:M262" si="122">SUM(I256:L256)</f>
        <v>22</v>
      </c>
      <c r="N256" s="277"/>
      <c r="O256" s="278"/>
      <c r="P256" s="278"/>
      <c r="Q256" s="279"/>
      <c r="R256" s="324">
        <f t="shared" ref="R256:R268" si="123">SUM(N256:Q256)</f>
        <v>0</v>
      </c>
      <c r="S256" s="281">
        <f t="shared" ref="S256:V257" si="124">I256+N256</f>
        <v>0</v>
      </c>
      <c r="T256" s="435">
        <f t="shared" si="124"/>
        <v>0</v>
      </c>
      <c r="U256" s="436">
        <f t="shared" si="124"/>
        <v>0</v>
      </c>
      <c r="V256" s="437">
        <f t="shared" si="124"/>
        <v>22</v>
      </c>
      <c r="W256" s="440">
        <f t="shared" ref="W256:W275" si="125">SUM(S256:V256)</f>
        <v>22</v>
      </c>
    </row>
    <row r="257" spans="2:23" x14ac:dyDescent="0.15">
      <c r="B257" s="107"/>
      <c r="C257" s="422">
        <v>1</v>
      </c>
      <c r="D257" s="286" t="s">
        <v>85</v>
      </c>
      <c r="E257" s="287">
        <v>8</v>
      </c>
      <c r="F257" s="288">
        <v>100</v>
      </c>
      <c r="G257" s="271">
        <f t="shared" si="121"/>
        <v>800</v>
      </c>
      <c r="H257" s="289">
        <v>2</v>
      </c>
      <c r="I257" s="290"/>
      <c r="J257" s="291"/>
      <c r="K257" s="291">
        <v>1</v>
      </c>
      <c r="L257" s="292">
        <v>9</v>
      </c>
      <c r="M257" s="293">
        <f t="shared" si="122"/>
        <v>10</v>
      </c>
      <c r="N257" s="294"/>
      <c r="O257" s="295">
        <v>1</v>
      </c>
      <c r="P257" s="295"/>
      <c r="Q257" s="296"/>
      <c r="R257" s="300">
        <f t="shared" si="123"/>
        <v>1</v>
      </c>
      <c r="S257" s="434">
        <f t="shared" si="124"/>
        <v>0</v>
      </c>
      <c r="T257" s="439">
        <f t="shared" si="124"/>
        <v>1</v>
      </c>
      <c r="U257" s="409">
        <f t="shared" si="124"/>
        <v>1</v>
      </c>
      <c r="V257" s="442">
        <f>L257+Q257</f>
        <v>9</v>
      </c>
      <c r="W257" s="438">
        <f t="shared" si="125"/>
        <v>11</v>
      </c>
    </row>
    <row r="258" spans="2:23" x14ac:dyDescent="0.15">
      <c r="B258" s="107"/>
      <c r="C258" s="422">
        <v>1</v>
      </c>
      <c r="D258" s="286" t="s">
        <v>85</v>
      </c>
      <c r="E258" s="287">
        <v>1</v>
      </c>
      <c r="F258" s="288">
        <v>50</v>
      </c>
      <c r="G258" s="271">
        <f t="shared" si="121"/>
        <v>50</v>
      </c>
      <c r="H258" s="289"/>
      <c r="I258" s="290"/>
      <c r="J258" s="291">
        <v>1</v>
      </c>
      <c r="K258" s="291"/>
      <c r="L258" s="292"/>
      <c r="M258" s="293">
        <f t="shared" si="122"/>
        <v>1</v>
      </c>
      <c r="N258" s="294"/>
      <c r="O258" s="295"/>
      <c r="P258" s="295"/>
      <c r="Q258" s="296"/>
      <c r="R258" s="300">
        <f t="shared" si="123"/>
        <v>0</v>
      </c>
      <c r="S258" s="434">
        <f t="shared" ref="S258:S275" si="126">I258+N258</f>
        <v>0</v>
      </c>
      <c r="T258" s="409">
        <f t="shared" ref="T258:T275" si="127">J258+O258</f>
        <v>1</v>
      </c>
      <c r="U258" s="409">
        <f t="shared" ref="U258:U275" si="128">K258+P258</f>
        <v>0</v>
      </c>
      <c r="V258" s="410">
        <f t="shared" ref="V258:V275" si="129">L258+Q258</f>
        <v>0</v>
      </c>
      <c r="W258" s="438">
        <f t="shared" si="125"/>
        <v>1</v>
      </c>
    </row>
    <row r="259" spans="2:23" x14ac:dyDescent="0.15">
      <c r="B259" s="107">
        <v>43501</v>
      </c>
      <c r="C259" s="422">
        <v>1</v>
      </c>
      <c r="D259" s="286" t="s">
        <v>273</v>
      </c>
      <c r="E259" s="287">
        <v>3</v>
      </c>
      <c r="F259" s="288">
        <v>100</v>
      </c>
      <c r="G259" s="271">
        <f t="shared" si="121"/>
        <v>300</v>
      </c>
      <c r="H259" s="289">
        <v>1</v>
      </c>
      <c r="I259" s="290"/>
      <c r="J259" s="291"/>
      <c r="K259" s="291"/>
      <c r="L259" s="292">
        <v>4</v>
      </c>
      <c r="M259" s="293">
        <f t="shared" si="122"/>
        <v>4</v>
      </c>
      <c r="N259" s="294"/>
      <c r="O259" s="295"/>
      <c r="P259" s="295"/>
      <c r="Q259" s="296"/>
      <c r="R259" s="300">
        <f t="shared" si="123"/>
        <v>0</v>
      </c>
      <c r="S259" s="434">
        <f t="shared" si="126"/>
        <v>0</v>
      </c>
      <c r="T259" s="439">
        <f t="shared" si="127"/>
        <v>0</v>
      </c>
      <c r="U259" s="409">
        <f t="shared" si="128"/>
        <v>0</v>
      </c>
      <c r="V259" s="410">
        <f t="shared" si="129"/>
        <v>4</v>
      </c>
      <c r="W259" s="438">
        <f t="shared" si="125"/>
        <v>4</v>
      </c>
    </row>
    <row r="260" spans="2:23" x14ac:dyDescent="0.15">
      <c r="B260" s="107">
        <v>43503</v>
      </c>
      <c r="C260" s="422">
        <v>1</v>
      </c>
      <c r="D260" s="286" t="s">
        <v>237</v>
      </c>
      <c r="E260" s="287"/>
      <c r="F260" s="288"/>
      <c r="G260" s="271">
        <f t="shared" si="121"/>
        <v>0</v>
      </c>
      <c r="H260" s="289">
        <v>20</v>
      </c>
      <c r="I260" s="290"/>
      <c r="J260" s="291"/>
      <c r="K260" s="291"/>
      <c r="L260" s="292">
        <v>20</v>
      </c>
      <c r="M260" s="293">
        <f t="shared" si="122"/>
        <v>20</v>
      </c>
      <c r="N260" s="294"/>
      <c r="O260" s="295"/>
      <c r="P260" s="295"/>
      <c r="Q260" s="296"/>
      <c r="R260" s="300">
        <f t="shared" si="123"/>
        <v>0</v>
      </c>
      <c r="S260" s="434">
        <f t="shared" si="126"/>
        <v>0</v>
      </c>
      <c r="T260" s="409">
        <f t="shared" si="127"/>
        <v>0</v>
      </c>
      <c r="U260" s="409">
        <f t="shared" si="128"/>
        <v>0</v>
      </c>
      <c r="V260" s="410">
        <f t="shared" si="129"/>
        <v>20</v>
      </c>
      <c r="W260" s="438">
        <f t="shared" si="125"/>
        <v>20</v>
      </c>
    </row>
    <row r="261" spans="2:23" x14ac:dyDescent="0.15">
      <c r="B261" s="107">
        <v>43504</v>
      </c>
      <c r="C261" s="422">
        <v>1</v>
      </c>
      <c r="D261" s="286" t="s">
        <v>237</v>
      </c>
      <c r="E261" s="287"/>
      <c r="F261" s="288"/>
      <c r="G261" s="271">
        <f>SUM(E261*F261)</f>
        <v>0</v>
      </c>
      <c r="H261" s="289">
        <v>25</v>
      </c>
      <c r="I261" s="290"/>
      <c r="J261" s="291"/>
      <c r="K261" s="291"/>
      <c r="L261" s="292">
        <v>25</v>
      </c>
      <c r="M261" s="293">
        <f>SUM(I261:L261)</f>
        <v>25</v>
      </c>
      <c r="N261" s="294"/>
      <c r="O261" s="295"/>
      <c r="P261" s="295"/>
      <c r="Q261" s="296"/>
      <c r="R261" s="300">
        <f t="shared" si="123"/>
        <v>0</v>
      </c>
      <c r="S261" s="434">
        <f t="shared" si="126"/>
        <v>0</v>
      </c>
      <c r="T261" s="439">
        <f t="shared" si="127"/>
        <v>0</v>
      </c>
      <c r="U261" s="409">
        <f t="shared" si="128"/>
        <v>0</v>
      </c>
      <c r="V261" s="410">
        <f t="shared" si="129"/>
        <v>25</v>
      </c>
      <c r="W261" s="438">
        <f t="shared" si="125"/>
        <v>25</v>
      </c>
    </row>
    <row r="262" spans="2:23" x14ac:dyDescent="0.15">
      <c r="B262" s="107"/>
      <c r="C262" s="422">
        <v>1</v>
      </c>
      <c r="D262" s="286" t="s">
        <v>85</v>
      </c>
      <c r="E262" s="287">
        <v>4</v>
      </c>
      <c r="F262" s="288">
        <v>100</v>
      </c>
      <c r="G262" s="271">
        <f t="shared" si="121"/>
        <v>400</v>
      </c>
      <c r="H262" s="289"/>
      <c r="I262" s="290"/>
      <c r="J262" s="291"/>
      <c r="K262" s="291"/>
      <c r="L262" s="292">
        <v>4</v>
      </c>
      <c r="M262" s="293">
        <f t="shared" si="122"/>
        <v>4</v>
      </c>
      <c r="N262" s="294"/>
      <c r="O262" s="295"/>
      <c r="P262" s="295"/>
      <c r="Q262" s="296"/>
      <c r="R262" s="300">
        <f t="shared" si="123"/>
        <v>0</v>
      </c>
      <c r="S262" s="434">
        <f t="shared" si="126"/>
        <v>0</v>
      </c>
      <c r="T262" s="409">
        <f t="shared" si="127"/>
        <v>0</v>
      </c>
      <c r="U262" s="409">
        <f t="shared" si="128"/>
        <v>0</v>
      </c>
      <c r="V262" s="410">
        <f t="shared" si="129"/>
        <v>4</v>
      </c>
      <c r="W262" s="438">
        <f t="shared" si="125"/>
        <v>4</v>
      </c>
    </row>
    <row r="263" spans="2:23" x14ac:dyDescent="0.15">
      <c r="B263" s="107">
        <v>43507</v>
      </c>
      <c r="C263" s="422">
        <v>1</v>
      </c>
      <c r="D263" s="286" t="s">
        <v>84</v>
      </c>
      <c r="E263" s="287">
        <v>1</v>
      </c>
      <c r="F263" s="288">
        <v>50</v>
      </c>
      <c r="G263" s="271">
        <f t="shared" ref="G263:G270" si="130">SUM(E263*F263)</f>
        <v>50</v>
      </c>
      <c r="H263" s="289"/>
      <c r="I263" s="290"/>
      <c r="J263" s="291">
        <v>1</v>
      </c>
      <c r="K263" s="291"/>
      <c r="L263" s="292"/>
      <c r="M263" s="293">
        <f t="shared" ref="M263:M270" si="131">SUM(I263:L263)</f>
        <v>1</v>
      </c>
      <c r="N263" s="294"/>
      <c r="O263" s="295"/>
      <c r="P263" s="295"/>
      <c r="Q263" s="296"/>
      <c r="R263" s="300">
        <f t="shared" si="123"/>
        <v>0</v>
      </c>
      <c r="S263" s="434">
        <f t="shared" si="126"/>
        <v>0</v>
      </c>
      <c r="T263" s="439">
        <f t="shared" si="127"/>
        <v>1</v>
      </c>
      <c r="U263" s="409">
        <f t="shared" si="128"/>
        <v>0</v>
      </c>
      <c r="V263" s="410">
        <f t="shared" si="129"/>
        <v>0</v>
      </c>
      <c r="W263" s="438">
        <f t="shared" si="125"/>
        <v>1</v>
      </c>
    </row>
    <row r="264" spans="2:23" x14ac:dyDescent="0.15">
      <c r="B264" s="107"/>
      <c r="C264" s="422">
        <v>1</v>
      </c>
      <c r="D264" s="286" t="s">
        <v>84</v>
      </c>
      <c r="E264" s="287">
        <v>2</v>
      </c>
      <c r="F264" s="288">
        <v>100</v>
      </c>
      <c r="G264" s="271">
        <f t="shared" si="130"/>
        <v>200</v>
      </c>
      <c r="H264" s="289"/>
      <c r="I264" s="290"/>
      <c r="J264" s="291"/>
      <c r="K264" s="291"/>
      <c r="L264" s="292">
        <v>2</v>
      </c>
      <c r="M264" s="293">
        <f t="shared" si="131"/>
        <v>2</v>
      </c>
      <c r="N264" s="294"/>
      <c r="O264" s="295"/>
      <c r="P264" s="295"/>
      <c r="Q264" s="296"/>
      <c r="R264" s="300">
        <f t="shared" si="123"/>
        <v>0</v>
      </c>
      <c r="S264" s="434">
        <f t="shared" si="126"/>
        <v>0</v>
      </c>
      <c r="T264" s="409">
        <f t="shared" si="127"/>
        <v>0</v>
      </c>
      <c r="U264" s="409">
        <f t="shared" si="128"/>
        <v>0</v>
      </c>
      <c r="V264" s="410">
        <f t="shared" si="129"/>
        <v>2</v>
      </c>
      <c r="W264" s="438">
        <f t="shared" si="125"/>
        <v>2</v>
      </c>
    </row>
    <row r="265" spans="2:23" x14ac:dyDescent="0.15">
      <c r="B265" s="107">
        <v>43508</v>
      </c>
      <c r="C265" s="422">
        <v>1</v>
      </c>
      <c r="D265" s="286" t="s">
        <v>84</v>
      </c>
      <c r="E265" s="287"/>
      <c r="F265" s="288"/>
      <c r="G265" s="271">
        <f t="shared" si="130"/>
        <v>0</v>
      </c>
      <c r="H265" s="289"/>
      <c r="I265" s="290"/>
      <c r="J265" s="291"/>
      <c r="K265" s="291"/>
      <c r="L265" s="292"/>
      <c r="M265" s="293">
        <f t="shared" si="131"/>
        <v>0</v>
      </c>
      <c r="N265" s="294"/>
      <c r="O265" s="295"/>
      <c r="P265" s="295">
        <v>2</v>
      </c>
      <c r="Q265" s="296"/>
      <c r="R265" s="300">
        <f t="shared" si="123"/>
        <v>2</v>
      </c>
      <c r="S265" s="434">
        <f t="shared" si="126"/>
        <v>0</v>
      </c>
      <c r="T265" s="439">
        <f t="shared" si="127"/>
        <v>0</v>
      </c>
      <c r="U265" s="409">
        <f t="shared" si="128"/>
        <v>2</v>
      </c>
      <c r="V265" s="410">
        <f t="shared" si="129"/>
        <v>0</v>
      </c>
      <c r="W265" s="438">
        <f t="shared" si="125"/>
        <v>2</v>
      </c>
    </row>
    <row r="266" spans="2:23" x14ac:dyDescent="0.15">
      <c r="B266" s="107"/>
      <c r="C266" s="422">
        <v>1</v>
      </c>
      <c r="D266" s="286" t="s">
        <v>85</v>
      </c>
      <c r="E266" s="287">
        <v>2</v>
      </c>
      <c r="F266" s="288">
        <v>100</v>
      </c>
      <c r="G266" s="271">
        <f t="shared" si="130"/>
        <v>200</v>
      </c>
      <c r="H266" s="289">
        <v>4</v>
      </c>
      <c r="I266" s="290"/>
      <c r="J266" s="291"/>
      <c r="K266" s="291"/>
      <c r="L266" s="292">
        <v>6</v>
      </c>
      <c r="M266" s="293">
        <f t="shared" si="131"/>
        <v>6</v>
      </c>
      <c r="N266" s="294"/>
      <c r="O266" s="295"/>
      <c r="P266" s="295"/>
      <c r="Q266" s="296"/>
      <c r="R266" s="300">
        <f t="shared" si="123"/>
        <v>0</v>
      </c>
      <c r="S266" s="434">
        <f t="shared" si="126"/>
        <v>0</v>
      </c>
      <c r="T266" s="409">
        <f t="shared" si="127"/>
        <v>0</v>
      </c>
      <c r="U266" s="409">
        <f t="shared" si="128"/>
        <v>0</v>
      </c>
      <c r="V266" s="410">
        <f t="shared" si="129"/>
        <v>6</v>
      </c>
      <c r="W266" s="438">
        <f t="shared" si="125"/>
        <v>6</v>
      </c>
    </row>
    <row r="267" spans="2:23" ht="12.75" customHeight="1" x14ac:dyDescent="0.15">
      <c r="B267" s="107"/>
      <c r="C267" s="422">
        <v>1</v>
      </c>
      <c r="D267" s="286" t="s">
        <v>85</v>
      </c>
      <c r="E267" s="287">
        <v>1</v>
      </c>
      <c r="F267" s="288">
        <v>50</v>
      </c>
      <c r="G267" s="271">
        <f t="shared" si="130"/>
        <v>50</v>
      </c>
      <c r="H267" s="289"/>
      <c r="I267" s="290"/>
      <c r="J267" s="291">
        <v>1</v>
      </c>
      <c r="K267" s="291"/>
      <c r="L267" s="292"/>
      <c r="M267" s="293">
        <f t="shared" si="131"/>
        <v>1</v>
      </c>
      <c r="N267" s="294"/>
      <c r="O267" s="295"/>
      <c r="P267" s="295"/>
      <c r="Q267" s="296"/>
      <c r="R267" s="300">
        <f t="shared" si="123"/>
        <v>0</v>
      </c>
      <c r="S267" s="434">
        <f t="shared" si="126"/>
        <v>0</v>
      </c>
      <c r="T267" s="439">
        <f t="shared" si="127"/>
        <v>1</v>
      </c>
      <c r="U267" s="409">
        <f t="shared" si="128"/>
        <v>0</v>
      </c>
      <c r="V267" s="410">
        <f t="shared" si="129"/>
        <v>0</v>
      </c>
      <c r="W267" s="438">
        <f t="shared" si="125"/>
        <v>1</v>
      </c>
    </row>
    <row r="268" spans="2:23" ht="12.75" customHeight="1" x14ac:dyDescent="0.15">
      <c r="B268" s="107">
        <v>43509</v>
      </c>
      <c r="C268" s="422">
        <v>1</v>
      </c>
      <c r="D268" s="286" t="s">
        <v>85</v>
      </c>
      <c r="E268" s="287"/>
      <c r="F268" s="288"/>
      <c r="G268" s="271">
        <f>SUM(E268*F268)</f>
        <v>0</v>
      </c>
      <c r="H268" s="289">
        <v>5</v>
      </c>
      <c r="I268" s="290"/>
      <c r="J268" s="291"/>
      <c r="K268" s="291"/>
      <c r="L268" s="292">
        <v>5</v>
      </c>
      <c r="M268" s="293">
        <f>SUM(I268:L268)</f>
        <v>5</v>
      </c>
      <c r="N268" s="294"/>
      <c r="O268" s="295"/>
      <c r="P268" s="295"/>
      <c r="Q268" s="296"/>
      <c r="R268" s="374">
        <f t="shared" si="123"/>
        <v>0</v>
      </c>
      <c r="S268" s="434">
        <f t="shared" si="126"/>
        <v>0</v>
      </c>
      <c r="T268" s="409">
        <f t="shared" si="127"/>
        <v>0</v>
      </c>
      <c r="U268" s="409">
        <f t="shared" si="128"/>
        <v>0</v>
      </c>
      <c r="V268" s="410">
        <f t="shared" si="129"/>
        <v>5</v>
      </c>
      <c r="W268" s="438">
        <f t="shared" si="125"/>
        <v>5</v>
      </c>
    </row>
    <row r="269" spans="2:23" ht="12.75" customHeight="1" x14ac:dyDescent="0.15">
      <c r="B269" s="107">
        <v>43510</v>
      </c>
      <c r="C269" s="422">
        <v>1</v>
      </c>
      <c r="D269" s="286" t="s">
        <v>237</v>
      </c>
      <c r="E269" s="287"/>
      <c r="F269" s="288"/>
      <c r="G269" s="271">
        <f>SUM(E269*F269)</f>
        <v>0</v>
      </c>
      <c r="H269" s="289">
        <v>26</v>
      </c>
      <c r="I269" s="290"/>
      <c r="J269" s="291"/>
      <c r="K269" s="291"/>
      <c r="L269" s="292">
        <v>26</v>
      </c>
      <c r="M269" s="293">
        <f t="shared" si="131"/>
        <v>26</v>
      </c>
      <c r="N269" s="294"/>
      <c r="O269" s="295"/>
      <c r="P269" s="295"/>
      <c r="Q269" s="296"/>
      <c r="R269" s="374">
        <f>SUM(N269:Q269)</f>
        <v>0</v>
      </c>
      <c r="S269" s="434">
        <f t="shared" si="126"/>
        <v>0</v>
      </c>
      <c r="T269" s="439">
        <f t="shared" si="127"/>
        <v>0</v>
      </c>
      <c r="U269" s="409">
        <f t="shared" si="128"/>
        <v>0</v>
      </c>
      <c r="V269" s="410">
        <f t="shared" si="129"/>
        <v>26</v>
      </c>
      <c r="W269" s="438">
        <f t="shared" si="125"/>
        <v>26</v>
      </c>
    </row>
    <row r="270" spans="2:23" ht="12.75" customHeight="1" x14ac:dyDescent="0.15">
      <c r="B270" s="107">
        <v>43511</v>
      </c>
      <c r="C270" s="422">
        <v>1</v>
      </c>
      <c r="D270" s="286" t="s">
        <v>237</v>
      </c>
      <c r="E270" s="287"/>
      <c r="F270" s="288"/>
      <c r="G270" s="271">
        <f t="shared" si="130"/>
        <v>0</v>
      </c>
      <c r="H270" s="289">
        <v>24</v>
      </c>
      <c r="I270" s="290"/>
      <c r="J270" s="291"/>
      <c r="K270" s="291"/>
      <c r="L270" s="292">
        <v>24</v>
      </c>
      <c r="M270" s="293">
        <f t="shared" si="131"/>
        <v>24</v>
      </c>
      <c r="N270" s="294"/>
      <c r="O270" s="295"/>
      <c r="P270" s="295"/>
      <c r="Q270" s="296"/>
      <c r="R270" s="374">
        <f t="shared" ref="R270:R275" si="132">SUM(N270:Q270)</f>
        <v>0</v>
      </c>
      <c r="S270" s="434">
        <f t="shared" si="126"/>
        <v>0</v>
      </c>
      <c r="T270" s="409">
        <f t="shared" si="127"/>
        <v>0</v>
      </c>
      <c r="U270" s="409">
        <f t="shared" si="128"/>
        <v>0</v>
      </c>
      <c r="V270" s="410">
        <f t="shared" si="129"/>
        <v>24</v>
      </c>
      <c r="W270" s="438">
        <f t="shared" si="125"/>
        <v>24</v>
      </c>
    </row>
    <row r="271" spans="2:23" ht="12.75" customHeight="1" x14ac:dyDescent="0.15">
      <c r="B271" s="107"/>
      <c r="C271" s="422">
        <v>1</v>
      </c>
      <c r="D271" s="286" t="s">
        <v>84</v>
      </c>
      <c r="E271" s="287"/>
      <c r="F271" s="288"/>
      <c r="G271" s="271">
        <f>SUM(E271*F271)</f>
        <v>0</v>
      </c>
      <c r="H271" s="289"/>
      <c r="I271" s="290"/>
      <c r="J271" s="291"/>
      <c r="K271" s="291"/>
      <c r="L271" s="292"/>
      <c r="M271" s="293">
        <f>SUM(I271:L271)</f>
        <v>0</v>
      </c>
      <c r="N271" s="294"/>
      <c r="O271" s="295"/>
      <c r="P271" s="295">
        <v>2</v>
      </c>
      <c r="Q271" s="296"/>
      <c r="R271" s="374">
        <f t="shared" si="132"/>
        <v>2</v>
      </c>
      <c r="S271" s="434">
        <f t="shared" si="126"/>
        <v>0</v>
      </c>
      <c r="T271" s="439">
        <f t="shared" si="127"/>
        <v>0</v>
      </c>
      <c r="U271" s="409">
        <f t="shared" si="128"/>
        <v>2</v>
      </c>
      <c r="V271" s="410">
        <f t="shared" si="129"/>
        <v>0</v>
      </c>
      <c r="W271" s="438">
        <f t="shared" si="125"/>
        <v>2</v>
      </c>
    </row>
    <row r="272" spans="2:23" x14ac:dyDescent="0.15">
      <c r="B272" s="107"/>
      <c r="C272" s="422">
        <v>1</v>
      </c>
      <c r="D272" s="286" t="s">
        <v>85</v>
      </c>
      <c r="E272" s="365">
        <v>10</v>
      </c>
      <c r="F272" s="288">
        <v>100</v>
      </c>
      <c r="G272" s="271">
        <f t="shared" ref="G272:G283" si="133">SUM(E272*F272)</f>
        <v>1000</v>
      </c>
      <c r="H272" s="367"/>
      <c r="I272" s="368"/>
      <c r="J272" s="369"/>
      <c r="K272" s="369"/>
      <c r="L272" s="370">
        <v>10</v>
      </c>
      <c r="M272" s="325">
        <f t="shared" ref="M272:M283" si="134">SUM(I272:L272)</f>
        <v>10</v>
      </c>
      <c r="N272" s="371"/>
      <c r="O272" s="372"/>
      <c r="P272" s="372"/>
      <c r="Q272" s="373"/>
      <c r="R272" s="374">
        <f t="shared" si="132"/>
        <v>0</v>
      </c>
      <c r="S272" s="434">
        <f t="shared" si="126"/>
        <v>0</v>
      </c>
      <c r="T272" s="409">
        <f t="shared" si="127"/>
        <v>0</v>
      </c>
      <c r="U272" s="409">
        <f t="shared" si="128"/>
        <v>0</v>
      </c>
      <c r="V272" s="410">
        <f t="shared" si="129"/>
        <v>10</v>
      </c>
      <c r="W272" s="438">
        <f t="shared" si="125"/>
        <v>10</v>
      </c>
    </row>
    <row r="273" spans="2:24" x14ac:dyDescent="0.15">
      <c r="B273" s="107">
        <v>43515</v>
      </c>
      <c r="C273" s="422">
        <v>1</v>
      </c>
      <c r="D273" s="286" t="s">
        <v>84</v>
      </c>
      <c r="E273" s="287"/>
      <c r="F273" s="288"/>
      <c r="G273" s="271">
        <f t="shared" si="133"/>
        <v>0</v>
      </c>
      <c r="H273" s="289"/>
      <c r="I273" s="290"/>
      <c r="J273" s="291"/>
      <c r="K273" s="291"/>
      <c r="L273" s="292"/>
      <c r="M273" s="293">
        <f t="shared" si="134"/>
        <v>0</v>
      </c>
      <c r="N273" s="294"/>
      <c r="O273" s="295"/>
      <c r="P273" s="295">
        <v>2</v>
      </c>
      <c r="Q273" s="373"/>
      <c r="R273" s="374">
        <f t="shared" si="132"/>
        <v>2</v>
      </c>
      <c r="S273" s="434">
        <f t="shared" si="126"/>
        <v>0</v>
      </c>
      <c r="T273" s="439">
        <f t="shared" si="127"/>
        <v>0</v>
      </c>
      <c r="U273" s="409">
        <f t="shared" si="128"/>
        <v>2</v>
      </c>
      <c r="V273" s="410">
        <f t="shared" si="129"/>
        <v>0</v>
      </c>
      <c r="W273" s="438">
        <f t="shared" si="125"/>
        <v>2</v>
      </c>
    </row>
    <row r="274" spans="2:24" x14ac:dyDescent="0.15">
      <c r="B274" s="107"/>
      <c r="C274" s="422">
        <v>1</v>
      </c>
      <c r="D274" s="286" t="s">
        <v>85</v>
      </c>
      <c r="E274" s="365"/>
      <c r="F274" s="366"/>
      <c r="G274" s="271">
        <f t="shared" si="133"/>
        <v>0</v>
      </c>
      <c r="H274" s="367">
        <v>3</v>
      </c>
      <c r="I274" s="368"/>
      <c r="J274" s="369"/>
      <c r="K274" s="369"/>
      <c r="L274" s="370">
        <v>3</v>
      </c>
      <c r="M274" s="325">
        <f t="shared" si="134"/>
        <v>3</v>
      </c>
      <c r="N274" s="371"/>
      <c r="O274" s="372"/>
      <c r="P274" s="372"/>
      <c r="Q274" s="373"/>
      <c r="R274" s="374">
        <f t="shared" si="132"/>
        <v>0</v>
      </c>
      <c r="S274" s="434">
        <f t="shared" si="126"/>
        <v>0</v>
      </c>
      <c r="T274" s="409">
        <f t="shared" si="127"/>
        <v>0</v>
      </c>
      <c r="U274" s="409">
        <f t="shared" si="128"/>
        <v>0</v>
      </c>
      <c r="V274" s="410">
        <f t="shared" si="129"/>
        <v>3</v>
      </c>
      <c r="W274" s="438">
        <f t="shared" si="125"/>
        <v>3</v>
      </c>
    </row>
    <row r="275" spans="2:24" x14ac:dyDescent="0.15">
      <c r="B275" s="107">
        <v>43517</v>
      </c>
      <c r="C275" s="422">
        <v>1</v>
      </c>
      <c r="D275" s="286" t="s">
        <v>237</v>
      </c>
      <c r="E275" s="365"/>
      <c r="F275" s="366"/>
      <c r="G275" s="271">
        <f t="shared" si="133"/>
        <v>0</v>
      </c>
      <c r="H275" s="367">
        <v>24</v>
      </c>
      <c r="I275" s="368"/>
      <c r="J275" s="369"/>
      <c r="K275" s="369"/>
      <c r="L275" s="370">
        <v>24</v>
      </c>
      <c r="M275" s="325">
        <f t="shared" si="134"/>
        <v>24</v>
      </c>
      <c r="N275" s="371"/>
      <c r="O275" s="372"/>
      <c r="P275" s="372"/>
      <c r="Q275" s="373"/>
      <c r="R275" s="374">
        <f t="shared" si="132"/>
        <v>0</v>
      </c>
      <c r="S275" s="281">
        <f t="shared" si="126"/>
        <v>0</v>
      </c>
      <c r="T275" s="126">
        <f t="shared" si="127"/>
        <v>0</v>
      </c>
      <c r="U275" s="127">
        <f t="shared" si="128"/>
        <v>0</v>
      </c>
      <c r="V275" s="441">
        <f t="shared" si="129"/>
        <v>24</v>
      </c>
      <c r="W275" s="438">
        <f t="shared" si="125"/>
        <v>24</v>
      </c>
    </row>
    <row r="276" spans="2:24" x14ac:dyDescent="0.15">
      <c r="B276" s="107"/>
      <c r="C276" s="422">
        <v>1</v>
      </c>
      <c r="D276" s="286" t="s">
        <v>84</v>
      </c>
      <c r="E276" s="365">
        <v>8</v>
      </c>
      <c r="F276" s="366">
        <v>100</v>
      </c>
      <c r="G276" s="271">
        <f t="shared" si="133"/>
        <v>800</v>
      </c>
      <c r="H276" s="367"/>
      <c r="I276" s="368"/>
      <c r="J276" s="369"/>
      <c r="K276" s="369"/>
      <c r="L276" s="370">
        <v>8</v>
      </c>
      <c r="M276" s="325">
        <f t="shared" si="134"/>
        <v>8</v>
      </c>
      <c r="N276" s="371"/>
      <c r="O276" s="372"/>
      <c r="P276" s="372"/>
      <c r="Q276" s="373"/>
      <c r="R276" s="374">
        <f t="shared" ref="R276:R283" si="135">SUM(N276:Q276)</f>
        <v>0</v>
      </c>
      <c r="S276" s="434">
        <f t="shared" ref="S276:V283" si="136">I276+N276</f>
        <v>0</v>
      </c>
      <c r="T276" s="409">
        <f t="shared" si="136"/>
        <v>0</v>
      </c>
      <c r="U276" s="409">
        <f t="shared" si="136"/>
        <v>0</v>
      </c>
      <c r="V276" s="410">
        <f t="shared" si="136"/>
        <v>8</v>
      </c>
      <c r="W276" s="438">
        <f t="shared" ref="W276:W283" si="137">SUM(S276:V276)</f>
        <v>8</v>
      </c>
    </row>
    <row r="277" spans="2:24" x14ac:dyDescent="0.15">
      <c r="B277" s="107">
        <v>43518</v>
      </c>
      <c r="C277" s="422">
        <v>1</v>
      </c>
      <c r="D277" s="286" t="s">
        <v>237</v>
      </c>
      <c r="E277" s="365"/>
      <c r="F277" s="366"/>
      <c r="G277" s="271">
        <f t="shared" si="133"/>
        <v>0</v>
      </c>
      <c r="H277" s="367">
        <v>26</v>
      </c>
      <c r="I277" s="368"/>
      <c r="J277" s="369"/>
      <c r="K277" s="369"/>
      <c r="L277" s="370">
        <v>26</v>
      </c>
      <c r="M277" s="325">
        <f t="shared" si="134"/>
        <v>26</v>
      </c>
      <c r="N277" s="371"/>
      <c r="O277" s="372"/>
      <c r="P277" s="372"/>
      <c r="Q277" s="373"/>
      <c r="R277" s="374">
        <f t="shared" si="135"/>
        <v>0</v>
      </c>
      <c r="S277" s="281">
        <f t="shared" si="136"/>
        <v>0</v>
      </c>
      <c r="T277" s="126">
        <f t="shared" si="136"/>
        <v>0</v>
      </c>
      <c r="U277" s="127">
        <f t="shared" si="136"/>
        <v>0</v>
      </c>
      <c r="V277" s="441">
        <f t="shared" si="136"/>
        <v>26</v>
      </c>
      <c r="W277" s="438">
        <f t="shared" si="137"/>
        <v>26</v>
      </c>
    </row>
    <row r="278" spans="2:24" x14ac:dyDescent="0.15">
      <c r="B278" s="107"/>
      <c r="C278" s="422">
        <v>1</v>
      </c>
      <c r="D278" s="286" t="s">
        <v>85</v>
      </c>
      <c r="E278" s="365">
        <v>5</v>
      </c>
      <c r="F278" s="366">
        <v>100</v>
      </c>
      <c r="G278" s="271">
        <f t="shared" si="133"/>
        <v>500</v>
      </c>
      <c r="H278" s="367">
        <v>2</v>
      </c>
      <c r="I278" s="368"/>
      <c r="J278" s="369"/>
      <c r="K278" s="369"/>
      <c r="L278" s="370">
        <v>7</v>
      </c>
      <c r="M278" s="325">
        <f t="shared" si="134"/>
        <v>7</v>
      </c>
      <c r="N278" s="371">
        <v>1</v>
      </c>
      <c r="O278" s="372"/>
      <c r="P278" s="372"/>
      <c r="Q278" s="373"/>
      <c r="R278" s="374">
        <f t="shared" si="135"/>
        <v>1</v>
      </c>
      <c r="S278" s="434">
        <f t="shared" si="136"/>
        <v>1</v>
      </c>
      <c r="T278" s="409">
        <f t="shared" si="136"/>
        <v>0</v>
      </c>
      <c r="U278" s="409">
        <f t="shared" si="136"/>
        <v>0</v>
      </c>
      <c r="V278" s="410">
        <f t="shared" si="136"/>
        <v>7</v>
      </c>
      <c r="W278" s="438">
        <f t="shared" si="137"/>
        <v>8</v>
      </c>
    </row>
    <row r="279" spans="2:24" x14ac:dyDescent="0.15">
      <c r="B279" s="107">
        <v>43520</v>
      </c>
      <c r="C279" s="422">
        <v>1</v>
      </c>
      <c r="D279" s="286" t="s">
        <v>84</v>
      </c>
      <c r="E279" s="365">
        <v>1</v>
      </c>
      <c r="F279" s="366">
        <v>100</v>
      </c>
      <c r="G279" s="271">
        <f>SUM(E279*F279)</f>
        <v>100</v>
      </c>
      <c r="H279" s="367"/>
      <c r="I279" s="368"/>
      <c r="J279" s="369"/>
      <c r="K279" s="369"/>
      <c r="L279" s="370">
        <v>1</v>
      </c>
      <c r="M279" s="325">
        <f>SUM(I279:L279)</f>
        <v>1</v>
      </c>
      <c r="N279" s="371"/>
      <c r="O279" s="372"/>
      <c r="P279" s="372"/>
      <c r="Q279" s="373"/>
      <c r="R279" s="374">
        <f t="shared" si="135"/>
        <v>0</v>
      </c>
      <c r="S279" s="281">
        <f t="shared" ref="S279:V282" si="138">I279+N279</f>
        <v>0</v>
      </c>
      <c r="T279" s="126">
        <f t="shared" si="138"/>
        <v>0</v>
      </c>
      <c r="U279" s="127">
        <f t="shared" si="138"/>
        <v>0</v>
      </c>
      <c r="V279" s="441">
        <f t="shared" si="138"/>
        <v>1</v>
      </c>
      <c r="W279" s="438">
        <f t="shared" si="137"/>
        <v>1</v>
      </c>
    </row>
    <row r="280" spans="2:24" x14ac:dyDescent="0.15">
      <c r="B280" s="107"/>
      <c r="C280" s="422">
        <v>1</v>
      </c>
      <c r="D280" s="286" t="s">
        <v>84</v>
      </c>
      <c r="E280" s="365">
        <v>1</v>
      </c>
      <c r="F280" s="366">
        <v>50</v>
      </c>
      <c r="G280" s="271">
        <f>SUM(E280*F280)</f>
        <v>50</v>
      </c>
      <c r="H280" s="367"/>
      <c r="I280" s="368"/>
      <c r="J280" s="369">
        <v>1</v>
      </c>
      <c r="K280" s="369"/>
      <c r="L280" s="370"/>
      <c r="M280" s="325">
        <f>SUM(I280:L280)</f>
        <v>1</v>
      </c>
      <c r="N280" s="371"/>
      <c r="O280" s="372"/>
      <c r="P280" s="372"/>
      <c r="Q280" s="373"/>
      <c r="R280" s="374">
        <f t="shared" si="135"/>
        <v>0</v>
      </c>
      <c r="S280" s="434">
        <f t="shared" si="138"/>
        <v>0</v>
      </c>
      <c r="T280" s="409">
        <f t="shared" si="138"/>
        <v>1</v>
      </c>
      <c r="U280" s="409">
        <f t="shared" si="138"/>
        <v>0</v>
      </c>
      <c r="V280" s="410">
        <f t="shared" si="138"/>
        <v>0</v>
      </c>
      <c r="W280" s="438">
        <f t="shared" si="137"/>
        <v>1</v>
      </c>
    </row>
    <row r="281" spans="2:24" x14ac:dyDescent="0.15">
      <c r="B281" s="107">
        <v>43522</v>
      </c>
      <c r="C281" s="422">
        <v>1</v>
      </c>
      <c r="D281" s="286" t="s">
        <v>85</v>
      </c>
      <c r="E281" s="365">
        <v>2</v>
      </c>
      <c r="F281" s="366">
        <v>100</v>
      </c>
      <c r="G281" s="271">
        <f>SUM(E281*F281)</f>
        <v>200</v>
      </c>
      <c r="H281" s="367">
        <v>5</v>
      </c>
      <c r="I281" s="368"/>
      <c r="J281" s="369"/>
      <c r="K281" s="369"/>
      <c r="L281" s="370">
        <v>7</v>
      </c>
      <c r="M281" s="325">
        <f>SUM(I281:L281)</f>
        <v>7</v>
      </c>
      <c r="N281" s="371">
        <v>1</v>
      </c>
      <c r="O281" s="372"/>
      <c r="P281" s="372"/>
      <c r="Q281" s="373"/>
      <c r="R281" s="374">
        <f>SUM(N281:Q281)</f>
        <v>1</v>
      </c>
      <c r="S281" s="281">
        <f t="shared" si="138"/>
        <v>1</v>
      </c>
      <c r="T281" s="126">
        <f t="shared" si="138"/>
        <v>0</v>
      </c>
      <c r="U281" s="127">
        <f t="shared" si="138"/>
        <v>0</v>
      </c>
      <c r="V281" s="441">
        <f t="shared" si="138"/>
        <v>7</v>
      </c>
      <c r="W281" s="438">
        <f>SUM(S281:V281)</f>
        <v>8</v>
      </c>
    </row>
    <row r="282" spans="2:24" x14ac:dyDescent="0.15">
      <c r="B282" s="107">
        <v>43524</v>
      </c>
      <c r="C282" s="422">
        <v>1</v>
      </c>
      <c r="D282" s="286" t="s">
        <v>237</v>
      </c>
      <c r="E282" s="365"/>
      <c r="F282" s="366"/>
      <c r="G282" s="271">
        <f>SUM(E282*F282)</f>
        <v>0</v>
      </c>
      <c r="H282" s="367">
        <v>26</v>
      </c>
      <c r="I282" s="368"/>
      <c r="J282" s="369"/>
      <c r="K282" s="369"/>
      <c r="L282" s="370">
        <v>26</v>
      </c>
      <c r="M282" s="325">
        <f>SUM(I282:L282)</f>
        <v>26</v>
      </c>
      <c r="N282" s="371"/>
      <c r="O282" s="372"/>
      <c r="P282" s="372"/>
      <c r="Q282" s="373"/>
      <c r="R282" s="374">
        <f>SUM(N282:Q282)</f>
        <v>0</v>
      </c>
      <c r="S282" s="434">
        <f t="shared" si="138"/>
        <v>0</v>
      </c>
      <c r="T282" s="409">
        <f t="shared" si="138"/>
        <v>0</v>
      </c>
      <c r="U282" s="409">
        <f t="shared" si="138"/>
        <v>0</v>
      </c>
      <c r="V282" s="410">
        <f t="shared" si="138"/>
        <v>26</v>
      </c>
      <c r="W282" s="438">
        <f>SUM(S282:V282)</f>
        <v>26</v>
      </c>
    </row>
    <row r="283" spans="2:24" x14ac:dyDescent="0.15">
      <c r="B283" s="107"/>
      <c r="C283" s="422">
        <v>1</v>
      </c>
      <c r="D283" s="286" t="s">
        <v>84</v>
      </c>
      <c r="E283" s="365">
        <v>6</v>
      </c>
      <c r="F283" s="366">
        <v>100</v>
      </c>
      <c r="G283" s="271">
        <f t="shared" si="133"/>
        <v>600</v>
      </c>
      <c r="H283" s="367"/>
      <c r="I283" s="368"/>
      <c r="J283" s="369"/>
      <c r="K283" s="369"/>
      <c r="L283" s="370">
        <v>6</v>
      </c>
      <c r="M283" s="325">
        <f t="shared" si="134"/>
        <v>6</v>
      </c>
      <c r="N283" s="371"/>
      <c r="O283" s="372"/>
      <c r="P283" s="372"/>
      <c r="Q283" s="373"/>
      <c r="R283" s="374">
        <f t="shared" si="135"/>
        <v>0</v>
      </c>
      <c r="S283" s="281">
        <f t="shared" si="136"/>
        <v>0</v>
      </c>
      <c r="T283" s="126">
        <f t="shared" si="136"/>
        <v>0</v>
      </c>
      <c r="U283" s="127">
        <f t="shared" si="136"/>
        <v>0</v>
      </c>
      <c r="V283" s="441">
        <f t="shared" si="136"/>
        <v>6</v>
      </c>
      <c r="W283" s="438">
        <f t="shared" si="137"/>
        <v>6</v>
      </c>
    </row>
    <row r="284" spans="2:24" ht="22.5" customHeight="1" thickBot="1" x14ac:dyDescent="0.2">
      <c r="B284" s="157">
        <f>COUNTA(B256:B283)</f>
        <v>15</v>
      </c>
      <c r="C284" s="157">
        <f>COUNTA(C256:C283)</f>
        <v>28</v>
      </c>
      <c r="D284" s="302" t="s">
        <v>47</v>
      </c>
      <c r="E284" s="303">
        <f>SUM(E256:E283)</f>
        <v>55</v>
      </c>
      <c r="F284" s="326"/>
      <c r="G284" s="327">
        <f t="shared" ref="G284:R284" si="139">SUM(G256:G283)</f>
        <v>5300</v>
      </c>
      <c r="H284" s="303">
        <f t="shared" si="139"/>
        <v>215</v>
      </c>
      <c r="I284" s="328">
        <f t="shared" si="139"/>
        <v>0</v>
      </c>
      <c r="J284" s="329">
        <f t="shared" si="139"/>
        <v>4</v>
      </c>
      <c r="K284" s="329">
        <f t="shared" si="139"/>
        <v>1</v>
      </c>
      <c r="L284" s="327">
        <f t="shared" si="139"/>
        <v>265</v>
      </c>
      <c r="M284" s="330">
        <f t="shared" si="139"/>
        <v>270</v>
      </c>
      <c r="N284" s="331">
        <f t="shared" si="139"/>
        <v>2</v>
      </c>
      <c r="O284" s="332">
        <f t="shared" si="139"/>
        <v>1</v>
      </c>
      <c r="P284" s="332">
        <f t="shared" si="139"/>
        <v>6</v>
      </c>
      <c r="Q284" s="333">
        <f t="shared" si="139"/>
        <v>0</v>
      </c>
      <c r="R284" s="334">
        <f t="shared" si="139"/>
        <v>9</v>
      </c>
      <c r="S284" s="335">
        <f>I284+N284</f>
        <v>2</v>
      </c>
      <c r="T284" s="336">
        <f>J284+O284</f>
        <v>5</v>
      </c>
      <c r="U284" s="337">
        <f>K284+P284</f>
        <v>7</v>
      </c>
      <c r="V284" s="338">
        <f>L284+Q284</f>
        <v>265</v>
      </c>
      <c r="W284" s="339">
        <f>SUM(S284:V284)</f>
        <v>279</v>
      </c>
    </row>
    <row r="285" spans="2:24" ht="27" customHeight="1" thickBot="1" x14ac:dyDescent="0.2">
      <c r="B285" s="343" t="s">
        <v>50</v>
      </c>
      <c r="C285" s="86"/>
      <c r="D285" s="86"/>
      <c r="E285" s="318">
        <f>COUNT(E256:E283)</f>
        <v>15</v>
      </c>
      <c r="F285" s="456"/>
      <c r="G285" s="456"/>
      <c r="H285" s="456"/>
      <c r="I285" s="456"/>
      <c r="J285" s="456"/>
      <c r="K285" s="456"/>
      <c r="L285" s="456"/>
      <c r="M285" s="456"/>
      <c r="N285" s="456"/>
      <c r="O285" s="456"/>
      <c r="P285" s="456"/>
      <c r="Q285" s="456"/>
      <c r="R285" s="456"/>
      <c r="S285" s="456"/>
      <c r="T285" s="456"/>
      <c r="U285" s="456"/>
      <c r="V285" s="456"/>
      <c r="W285" s="456"/>
      <c r="X285" s="455"/>
    </row>
    <row r="286" spans="2:24" ht="13.5" customHeight="1" x14ac:dyDescent="0.15">
      <c r="B286" s="583" t="s">
        <v>19</v>
      </c>
      <c r="C286" s="586" t="s">
        <v>20</v>
      </c>
      <c r="D286" s="589" t="s">
        <v>21</v>
      </c>
      <c r="E286" s="558" t="s">
        <v>4</v>
      </c>
      <c r="F286" s="559"/>
      <c r="G286" s="559"/>
      <c r="H286" s="559"/>
      <c r="I286" s="559"/>
      <c r="J286" s="559"/>
      <c r="K286" s="559"/>
      <c r="L286" s="559"/>
      <c r="M286" s="560"/>
      <c r="N286" s="561" t="s">
        <v>5</v>
      </c>
      <c r="O286" s="562"/>
      <c r="P286" s="562"/>
      <c r="Q286" s="562"/>
      <c r="R286" s="563"/>
      <c r="S286" s="552" t="s">
        <v>24</v>
      </c>
      <c r="T286" s="553"/>
      <c r="U286" s="553"/>
      <c r="V286" s="553"/>
      <c r="W286" s="554"/>
    </row>
    <row r="287" spans="2:24" ht="13.5" customHeight="1" x14ac:dyDescent="0.15">
      <c r="B287" s="584"/>
      <c r="C287" s="587"/>
      <c r="D287" s="590"/>
      <c r="E287" s="579" t="s">
        <v>7</v>
      </c>
      <c r="F287" s="580"/>
      <c r="G287" s="580"/>
      <c r="H287" s="581"/>
      <c r="I287" s="566" t="s">
        <v>8</v>
      </c>
      <c r="J287" s="567"/>
      <c r="K287" s="567"/>
      <c r="L287" s="567"/>
      <c r="M287" s="568"/>
      <c r="N287" s="569" t="s">
        <v>8</v>
      </c>
      <c r="O287" s="569"/>
      <c r="P287" s="569"/>
      <c r="Q287" s="569"/>
      <c r="R287" s="570"/>
      <c r="S287" s="564"/>
      <c r="T287" s="565"/>
      <c r="U287" s="565"/>
      <c r="V287" s="565"/>
      <c r="W287" s="557"/>
    </row>
    <row r="288" spans="2:24" ht="12.75" thickBot="1" x14ac:dyDescent="0.2">
      <c r="B288" s="585"/>
      <c r="C288" s="588"/>
      <c r="D288" s="591"/>
      <c r="E288" s="7" t="s">
        <v>9</v>
      </c>
      <c r="F288" s="260" t="s">
        <v>29</v>
      </c>
      <c r="G288" s="8" t="s">
        <v>10</v>
      </c>
      <c r="H288" s="7" t="s">
        <v>11</v>
      </c>
      <c r="I288" s="9" t="s">
        <v>12</v>
      </c>
      <c r="J288" s="10" t="s">
        <v>13</v>
      </c>
      <c r="K288" s="10" t="s">
        <v>14</v>
      </c>
      <c r="L288" s="11" t="s">
        <v>15</v>
      </c>
      <c r="M288" s="457" t="s">
        <v>16</v>
      </c>
      <c r="N288" s="13" t="s">
        <v>12</v>
      </c>
      <c r="O288" s="14" t="s">
        <v>13</v>
      </c>
      <c r="P288" s="14" t="s">
        <v>14</v>
      </c>
      <c r="Q288" s="15" t="s">
        <v>15</v>
      </c>
      <c r="R288" s="458" t="s">
        <v>16</v>
      </c>
      <c r="S288" s="263" t="s">
        <v>12</v>
      </c>
      <c r="T288" s="264" t="s">
        <v>13</v>
      </c>
      <c r="U288" s="265" t="s">
        <v>14</v>
      </c>
      <c r="V288" s="266" t="s">
        <v>15</v>
      </c>
      <c r="W288" s="267" t="s">
        <v>16</v>
      </c>
    </row>
    <row r="289" spans="2:23" x14ac:dyDescent="0.15">
      <c r="B289" s="107">
        <v>43525</v>
      </c>
      <c r="C289" s="422">
        <v>1</v>
      </c>
      <c r="D289" s="286" t="s">
        <v>237</v>
      </c>
      <c r="E289" s="269"/>
      <c r="F289" s="270"/>
      <c r="G289" s="271">
        <f t="shared" ref="G289:G298" si="140">SUM(E289*F289)</f>
        <v>0</v>
      </c>
      <c r="H289" s="272">
        <v>25</v>
      </c>
      <c r="I289" s="273"/>
      <c r="J289" s="274"/>
      <c r="K289" s="274"/>
      <c r="L289" s="275">
        <v>25</v>
      </c>
      <c r="M289" s="276">
        <f t="shared" ref="M289:M298" si="141">SUM(I289:L289)</f>
        <v>25</v>
      </c>
      <c r="N289" s="277"/>
      <c r="O289" s="278"/>
      <c r="P289" s="278"/>
      <c r="Q289" s="279"/>
      <c r="R289" s="324">
        <f t="shared" ref="R289:R305" si="142">SUM(N289:Q289)</f>
        <v>0</v>
      </c>
      <c r="S289" s="281">
        <f t="shared" ref="S289:S325" si="143">I289+N289</f>
        <v>0</v>
      </c>
      <c r="T289" s="282">
        <f t="shared" ref="T289:T325" si="144">J289+O289</f>
        <v>0</v>
      </c>
      <c r="U289" s="283">
        <f t="shared" ref="U289:U325" si="145">K289+P289</f>
        <v>0</v>
      </c>
      <c r="V289" s="284">
        <f t="shared" ref="V289:V325" si="146">L289+Q289</f>
        <v>25</v>
      </c>
      <c r="W289" s="285">
        <f t="shared" ref="W289:W325" si="147">SUM(S289:V289)</f>
        <v>25</v>
      </c>
    </row>
    <row r="290" spans="2:23" x14ac:dyDescent="0.15">
      <c r="B290" s="107"/>
      <c r="C290" s="422">
        <v>1</v>
      </c>
      <c r="D290" s="286" t="s">
        <v>85</v>
      </c>
      <c r="E290" s="287">
        <v>8</v>
      </c>
      <c r="F290" s="288">
        <v>100</v>
      </c>
      <c r="G290" s="271">
        <f t="shared" si="140"/>
        <v>800</v>
      </c>
      <c r="H290" s="289">
        <v>2</v>
      </c>
      <c r="I290" s="290"/>
      <c r="J290" s="291"/>
      <c r="K290" s="291"/>
      <c r="L290" s="292">
        <v>10</v>
      </c>
      <c r="M290" s="293">
        <f t="shared" si="141"/>
        <v>10</v>
      </c>
      <c r="N290" s="294">
        <v>1</v>
      </c>
      <c r="O290" s="295">
        <v>1</v>
      </c>
      <c r="P290" s="295"/>
      <c r="Q290" s="296"/>
      <c r="R290" s="300">
        <f t="shared" si="142"/>
        <v>2</v>
      </c>
      <c r="S290" s="281">
        <f t="shared" si="143"/>
        <v>1</v>
      </c>
      <c r="T290" s="301">
        <f t="shared" si="144"/>
        <v>1</v>
      </c>
      <c r="U290" s="127">
        <f t="shared" si="145"/>
        <v>0</v>
      </c>
      <c r="V290" s="128">
        <f t="shared" si="146"/>
        <v>10</v>
      </c>
      <c r="W290" s="298">
        <f t="shared" si="147"/>
        <v>12</v>
      </c>
    </row>
    <row r="291" spans="2:23" x14ac:dyDescent="0.15">
      <c r="B291" s="107"/>
      <c r="C291" s="422">
        <v>1</v>
      </c>
      <c r="D291" s="286" t="s">
        <v>85</v>
      </c>
      <c r="E291" s="287">
        <v>2</v>
      </c>
      <c r="F291" s="288">
        <v>50</v>
      </c>
      <c r="G291" s="271">
        <f t="shared" si="140"/>
        <v>100</v>
      </c>
      <c r="H291" s="289"/>
      <c r="I291" s="290"/>
      <c r="J291" s="291">
        <v>2</v>
      </c>
      <c r="K291" s="291"/>
      <c r="L291" s="292"/>
      <c r="M291" s="293">
        <f t="shared" si="141"/>
        <v>2</v>
      </c>
      <c r="N291" s="294"/>
      <c r="O291" s="295"/>
      <c r="P291" s="295"/>
      <c r="Q291" s="296"/>
      <c r="R291" s="300">
        <f t="shared" si="142"/>
        <v>0</v>
      </c>
      <c r="S291" s="281">
        <f t="shared" si="143"/>
        <v>0</v>
      </c>
      <c r="T291" s="126">
        <f t="shared" si="144"/>
        <v>2</v>
      </c>
      <c r="U291" s="127">
        <f t="shared" si="145"/>
        <v>0</v>
      </c>
      <c r="V291" s="128">
        <f t="shared" si="146"/>
        <v>0</v>
      </c>
      <c r="W291" s="298">
        <f t="shared" si="147"/>
        <v>2</v>
      </c>
    </row>
    <row r="292" spans="2:23" x14ac:dyDescent="0.15">
      <c r="B292" s="107">
        <v>43529</v>
      </c>
      <c r="C292" s="422">
        <v>1</v>
      </c>
      <c r="D292" s="286" t="s">
        <v>85</v>
      </c>
      <c r="E292" s="287">
        <v>2</v>
      </c>
      <c r="F292" s="288">
        <v>100</v>
      </c>
      <c r="G292" s="271">
        <f t="shared" si="140"/>
        <v>200</v>
      </c>
      <c r="H292" s="289">
        <v>2</v>
      </c>
      <c r="I292" s="290"/>
      <c r="J292" s="291"/>
      <c r="K292" s="291"/>
      <c r="L292" s="292">
        <v>4</v>
      </c>
      <c r="M292" s="293">
        <f t="shared" si="141"/>
        <v>4</v>
      </c>
      <c r="N292" s="294">
        <v>1</v>
      </c>
      <c r="O292" s="295"/>
      <c r="P292" s="295"/>
      <c r="Q292" s="296"/>
      <c r="R292" s="300">
        <f t="shared" si="142"/>
        <v>1</v>
      </c>
      <c r="S292" s="299">
        <f t="shared" si="143"/>
        <v>1</v>
      </c>
      <c r="T292" s="126">
        <f t="shared" si="144"/>
        <v>0</v>
      </c>
      <c r="U292" s="127">
        <f t="shared" si="145"/>
        <v>0</v>
      </c>
      <c r="V292" s="128">
        <f t="shared" si="146"/>
        <v>4</v>
      </c>
      <c r="W292" s="298">
        <f t="shared" si="147"/>
        <v>5</v>
      </c>
    </row>
    <row r="293" spans="2:23" x14ac:dyDescent="0.15">
      <c r="B293" s="107"/>
      <c r="C293" s="422">
        <v>1</v>
      </c>
      <c r="D293" s="286" t="s">
        <v>85</v>
      </c>
      <c r="E293" s="287">
        <v>2</v>
      </c>
      <c r="F293" s="288">
        <v>50</v>
      </c>
      <c r="G293" s="271">
        <f t="shared" si="140"/>
        <v>100</v>
      </c>
      <c r="H293" s="289"/>
      <c r="I293" s="290">
        <v>1</v>
      </c>
      <c r="J293" s="291">
        <v>1</v>
      </c>
      <c r="K293" s="291"/>
      <c r="L293" s="292"/>
      <c r="M293" s="293">
        <f t="shared" si="141"/>
        <v>2</v>
      </c>
      <c r="N293" s="294"/>
      <c r="O293" s="295"/>
      <c r="P293" s="295"/>
      <c r="Q293" s="296"/>
      <c r="R293" s="300">
        <f t="shared" si="142"/>
        <v>0</v>
      </c>
      <c r="S293" s="281">
        <f t="shared" si="143"/>
        <v>1</v>
      </c>
      <c r="T293" s="126">
        <f t="shared" si="144"/>
        <v>1</v>
      </c>
      <c r="U293" s="127">
        <f t="shared" si="145"/>
        <v>0</v>
      </c>
      <c r="V293" s="128">
        <f t="shared" si="146"/>
        <v>0</v>
      </c>
      <c r="W293" s="298">
        <f t="shared" si="147"/>
        <v>2</v>
      </c>
    </row>
    <row r="294" spans="2:23" x14ac:dyDescent="0.15">
      <c r="B294" s="107">
        <v>43531</v>
      </c>
      <c r="C294" s="422">
        <v>1</v>
      </c>
      <c r="D294" s="286" t="s">
        <v>237</v>
      </c>
      <c r="E294" s="287"/>
      <c r="F294" s="288"/>
      <c r="G294" s="271">
        <f>SUM(E294*F294)</f>
        <v>0</v>
      </c>
      <c r="H294" s="289">
        <v>23</v>
      </c>
      <c r="I294" s="290"/>
      <c r="J294" s="291"/>
      <c r="K294" s="291"/>
      <c r="L294" s="292">
        <v>23</v>
      </c>
      <c r="M294" s="293">
        <f>SUM(I294:L294)</f>
        <v>23</v>
      </c>
      <c r="N294" s="294"/>
      <c r="O294" s="295"/>
      <c r="P294" s="295"/>
      <c r="Q294" s="296"/>
      <c r="R294" s="300">
        <f t="shared" si="142"/>
        <v>0</v>
      </c>
      <c r="S294" s="281">
        <f t="shared" si="143"/>
        <v>0</v>
      </c>
      <c r="T294" s="126">
        <f t="shared" si="144"/>
        <v>0</v>
      </c>
      <c r="U294" s="127">
        <f t="shared" si="145"/>
        <v>0</v>
      </c>
      <c r="V294" s="128">
        <f t="shared" si="146"/>
        <v>23</v>
      </c>
      <c r="W294" s="298">
        <f t="shared" si="147"/>
        <v>23</v>
      </c>
    </row>
    <row r="295" spans="2:23" x14ac:dyDescent="0.15">
      <c r="B295" s="107"/>
      <c r="C295" s="422">
        <v>1</v>
      </c>
      <c r="D295" s="286" t="s">
        <v>88</v>
      </c>
      <c r="E295" s="287">
        <v>12</v>
      </c>
      <c r="F295" s="288">
        <v>100</v>
      </c>
      <c r="G295" s="271">
        <f t="shared" si="140"/>
        <v>1200</v>
      </c>
      <c r="H295" s="289">
        <v>2</v>
      </c>
      <c r="I295" s="290"/>
      <c r="J295" s="291"/>
      <c r="K295" s="291"/>
      <c r="L295" s="292">
        <v>14</v>
      </c>
      <c r="M295" s="293">
        <f t="shared" si="141"/>
        <v>14</v>
      </c>
      <c r="N295" s="294"/>
      <c r="O295" s="295"/>
      <c r="P295" s="295"/>
      <c r="Q295" s="296"/>
      <c r="R295" s="300">
        <f t="shared" si="142"/>
        <v>0</v>
      </c>
      <c r="S295" s="281">
        <f t="shared" si="143"/>
        <v>0</v>
      </c>
      <c r="T295" s="126">
        <f t="shared" si="144"/>
        <v>0</v>
      </c>
      <c r="U295" s="127">
        <f t="shared" si="145"/>
        <v>0</v>
      </c>
      <c r="V295" s="128">
        <f t="shared" si="146"/>
        <v>14</v>
      </c>
      <c r="W295" s="298">
        <f t="shared" si="147"/>
        <v>14</v>
      </c>
    </row>
    <row r="296" spans="2:23" x14ac:dyDescent="0.15">
      <c r="B296" s="107">
        <v>43532</v>
      </c>
      <c r="C296" s="422">
        <v>1</v>
      </c>
      <c r="D296" s="286" t="s">
        <v>237</v>
      </c>
      <c r="E296" s="287"/>
      <c r="F296" s="288"/>
      <c r="G296" s="271">
        <f t="shared" si="140"/>
        <v>0</v>
      </c>
      <c r="H296" s="289">
        <v>25</v>
      </c>
      <c r="I296" s="290"/>
      <c r="J296" s="291"/>
      <c r="K296" s="291"/>
      <c r="L296" s="292">
        <v>25</v>
      </c>
      <c r="M296" s="293">
        <f t="shared" si="141"/>
        <v>25</v>
      </c>
      <c r="N296" s="294"/>
      <c r="O296" s="295"/>
      <c r="P296" s="295"/>
      <c r="Q296" s="296"/>
      <c r="R296" s="300">
        <f t="shared" si="142"/>
        <v>0</v>
      </c>
      <c r="S296" s="281">
        <f t="shared" si="143"/>
        <v>0</v>
      </c>
      <c r="T296" s="126">
        <f t="shared" si="144"/>
        <v>0</v>
      </c>
      <c r="U296" s="127">
        <f t="shared" si="145"/>
        <v>0</v>
      </c>
      <c r="V296" s="128">
        <f t="shared" si="146"/>
        <v>25</v>
      </c>
      <c r="W296" s="298">
        <f t="shared" si="147"/>
        <v>25</v>
      </c>
    </row>
    <row r="297" spans="2:23" x14ac:dyDescent="0.15">
      <c r="B297" s="107"/>
      <c r="C297" s="422">
        <v>1</v>
      </c>
      <c r="D297" s="286" t="s">
        <v>85</v>
      </c>
      <c r="E297" s="287">
        <v>13</v>
      </c>
      <c r="F297" s="288">
        <v>100</v>
      </c>
      <c r="G297" s="271">
        <f t="shared" si="140"/>
        <v>1300</v>
      </c>
      <c r="H297" s="289">
        <v>3</v>
      </c>
      <c r="I297" s="290"/>
      <c r="J297" s="291"/>
      <c r="K297" s="291"/>
      <c r="L297" s="292">
        <v>16</v>
      </c>
      <c r="M297" s="293">
        <f t="shared" si="141"/>
        <v>16</v>
      </c>
      <c r="N297" s="294">
        <v>1</v>
      </c>
      <c r="O297" s="295">
        <v>1</v>
      </c>
      <c r="P297" s="295"/>
      <c r="Q297" s="296"/>
      <c r="R297" s="300">
        <f t="shared" si="142"/>
        <v>2</v>
      </c>
      <c r="S297" s="281">
        <f t="shared" si="143"/>
        <v>1</v>
      </c>
      <c r="T297" s="126">
        <f t="shared" si="144"/>
        <v>1</v>
      </c>
      <c r="U297" s="127">
        <f t="shared" si="145"/>
        <v>0</v>
      </c>
      <c r="V297" s="128">
        <f t="shared" si="146"/>
        <v>16</v>
      </c>
      <c r="W297" s="298">
        <f t="shared" si="147"/>
        <v>18</v>
      </c>
    </row>
    <row r="298" spans="2:23" x14ac:dyDescent="0.15">
      <c r="B298" s="107"/>
      <c r="C298" s="422">
        <v>1</v>
      </c>
      <c r="D298" s="286" t="s">
        <v>85</v>
      </c>
      <c r="E298" s="287">
        <v>1</v>
      </c>
      <c r="F298" s="288">
        <v>50</v>
      </c>
      <c r="G298" s="271">
        <f t="shared" si="140"/>
        <v>50</v>
      </c>
      <c r="H298" s="289"/>
      <c r="I298" s="290"/>
      <c r="J298" s="291">
        <v>1</v>
      </c>
      <c r="K298" s="291"/>
      <c r="L298" s="292"/>
      <c r="M298" s="293">
        <f t="shared" si="141"/>
        <v>1</v>
      </c>
      <c r="N298" s="294"/>
      <c r="O298" s="295"/>
      <c r="P298" s="295"/>
      <c r="Q298" s="296"/>
      <c r="R298" s="300">
        <f>SUM(N298:Q298)</f>
        <v>0</v>
      </c>
      <c r="S298" s="281">
        <f t="shared" ref="S298:V299" si="148">I298+N298</f>
        <v>0</v>
      </c>
      <c r="T298" s="126">
        <f t="shared" si="148"/>
        <v>1</v>
      </c>
      <c r="U298" s="127">
        <f t="shared" si="148"/>
        <v>0</v>
      </c>
      <c r="V298" s="128">
        <f t="shared" si="148"/>
        <v>0</v>
      </c>
      <c r="W298" s="298">
        <f>SUM(S298:V298)</f>
        <v>1</v>
      </c>
    </row>
    <row r="299" spans="2:23" x14ac:dyDescent="0.15">
      <c r="B299" s="107">
        <v>43536</v>
      </c>
      <c r="C299" s="422">
        <v>1</v>
      </c>
      <c r="D299" s="286" t="s">
        <v>85</v>
      </c>
      <c r="E299" s="287">
        <v>11</v>
      </c>
      <c r="F299" s="288">
        <v>100</v>
      </c>
      <c r="G299" s="271">
        <f t="shared" ref="G299:G324" si="149">SUM(E299*F299)</f>
        <v>1100</v>
      </c>
      <c r="H299" s="289">
        <v>4</v>
      </c>
      <c r="I299" s="290"/>
      <c r="J299" s="291"/>
      <c r="K299" s="291"/>
      <c r="L299" s="292">
        <v>15</v>
      </c>
      <c r="M299" s="293">
        <f t="shared" ref="M299:M324" si="150">SUM(I299:L299)</f>
        <v>15</v>
      </c>
      <c r="N299" s="294">
        <v>1</v>
      </c>
      <c r="O299" s="295">
        <v>1</v>
      </c>
      <c r="P299" s="295"/>
      <c r="Q299" s="296"/>
      <c r="R299" s="300">
        <f t="shared" si="142"/>
        <v>2</v>
      </c>
      <c r="S299" s="281">
        <f t="shared" si="148"/>
        <v>1</v>
      </c>
      <c r="T299" s="126">
        <f t="shared" si="148"/>
        <v>1</v>
      </c>
      <c r="U299" s="127">
        <f t="shared" si="148"/>
        <v>0</v>
      </c>
      <c r="V299" s="128">
        <f t="shared" si="148"/>
        <v>15</v>
      </c>
      <c r="W299" s="298">
        <f>SUM(S299:V299)</f>
        <v>17</v>
      </c>
    </row>
    <row r="300" spans="2:23" x14ac:dyDescent="0.15">
      <c r="B300" s="107"/>
      <c r="C300" s="422">
        <v>1</v>
      </c>
      <c r="D300" s="286" t="s">
        <v>85</v>
      </c>
      <c r="E300" s="287">
        <v>2</v>
      </c>
      <c r="F300" s="288">
        <v>50</v>
      </c>
      <c r="G300" s="271">
        <f t="shared" si="149"/>
        <v>100</v>
      </c>
      <c r="H300" s="289"/>
      <c r="I300" s="290"/>
      <c r="J300" s="291">
        <v>2</v>
      </c>
      <c r="K300" s="291"/>
      <c r="L300" s="292"/>
      <c r="M300" s="293">
        <f t="shared" si="150"/>
        <v>2</v>
      </c>
      <c r="N300" s="294"/>
      <c r="O300" s="295"/>
      <c r="P300" s="295"/>
      <c r="Q300" s="296"/>
      <c r="R300" s="300">
        <f t="shared" si="142"/>
        <v>0</v>
      </c>
      <c r="S300" s="281">
        <f t="shared" si="143"/>
        <v>0</v>
      </c>
      <c r="T300" s="126">
        <f t="shared" si="144"/>
        <v>2</v>
      </c>
      <c r="U300" s="127">
        <f t="shared" si="145"/>
        <v>0</v>
      </c>
      <c r="V300" s="128">
        <f t="shared" si="146"/>
        <v>0</v>
      </c>
      <c r="W300" s="298">
        <f t="shared" si="147"/>
        <v>2</v>
      </c>
    </row>
    <row r="301" spans="2:23" x14ac:dyDescent="0.15">
      <c r="B301" s="107">
        <v>43538</v>
      </c>
      <c r="C301" s="422">
        <v>1</v>
      </c>
      <c r="D301" s="286" t="s">
        <v>237</v>
      </c>
      <c r="E301" s="287"/>
      <c r="F301" s="288"/>
      <c r="G301" s="271">
        <f t="shared" si="149"/>
        <v>0</v>
      </c>
      <c r="H301" s="289">
        <v>21</v>
      </c>
      <c r="I301" s="290"/>
      <c r="J301" s="291"/>
      <c r="K301" s="291"/>
      <c r="L301" s="292">
        <v>21</v>
      </c>
      <c r="M301" s="293">
        <f t="shared" si="150"/>
        <v>21</v>
      </c>
      <c r="N301" s="294"/>
      <c r="O301" s="295"/>
      <c r="P301" s="295"/>
      <c r="Q301" s="296"/>
      <c r="R301" s="300">
        <f t="shared" si="142"/>
        <v>0</v>
      </c>
      <c r="S301" s="281">
        <f t="shared" si="143"/>
        <v>0</v>
      </c>
      <c r="T301" s="126">
        <f t="shared" si="144"/>
        <v>0</v>
      </c>
      <c r="U301" s="127">
        <f t="shared" si="145"/>
        <v>0</v>
      </c>
      <c r="V301" s="128">
        <f t="shared" si="146"/>
        <v>21</v>
      </c>
      <c r="W301" s="298">
        <f t="shared" si="147"/>
        <v>21</v>
      </c>
    </row>
    <row r="302" spans="2:23" ht="12.75" customHeight="1" x14ac:dyDescent="0.15">
      <c r="B302" s="107"/>
      <c r="C302" s="422">
        <v>1</v>
      </c>
      <c r="D302" s="286" t="s">
        <v>84</v>
      </c>
      <c r="E302" s="287">
        <v>12</v>
      </c>
      <c r="F302" s="288">
        <v>100</v>
      </c>
      <c r="G302" s="271">
        <f t="shared" si="149"/>
        <v>1200</v>
      </c>
      <c r="H302" s="289"/>
      <c r="I302" s="290"/>
      <c r="J302" s="291"/>
      <c r="K302" s="291"/>
      <c r="L302" s="292">
        <v>12</v>
      </c>
      <c r="M302" s="293">
        <f t="shared" si="150"/>
        <v>12</v>
      </c>
      <c r="N302" s="294"/>
      <c r="O302" s="295"/>
      <c r="P302" s="295"/>
      <c r="Q302" s="296"/>
      <c r="R302" s="300">
        <f t="shared" si="142"/>
        <v>0</v>
      </c>
      <c r="S302" s="281">
        <f t="shared" si="143"/>
        <v>0</v>
      </c>
      <c r="T302" s="126">
        <f t="shared" si="144"/>
        <v>0</v>
      </c>
      <c r="U302" s="127">
        <f t="shared" si="145"/>
        <v>0</v>
      </c>
      <c r="V302" s="128">
        <f t="shared" si="146"/>
        <v>12</v>
      </c>
      <c r="W302" s="298">
        <f t="shared" si="147"/>
        <v>12</v>
      </c>
    </row>
    <row r="303" spans="2:23" ht="12.75" customHeight="1" x14ac:dyDescent="0.15">
      <c r="B303" s="107"/>
      <c r="C303" s="422">
        <v>1</v>
      </c>
      <c r="D303" s="286" t="s">
        <v>88</v>
      </c>
      <c r="E303" s="287">
        <v>12</v>
      </c>
      <c r="F303" s="288">
        <v>100</v>
      </c>
      <c r="G303" s="271">
        <f t="shared" si="149"/>
        <v>1200</v>
      </c>
      <c r="H303" s="289">
        <v>3</v>
      </c>
      <c r="I303" s="290"/>
      <c r="J303" s="291"/>
      <c r="K303" s="291"/>
      <c r="L303" s="292">
        <v>15</v>
      </c>
      <c r="M303" s="293">
        <f t="shared" si="150"/>
        <v>15</v>
      </c>
      <c r="N303" s="294"/>
      <c r="O303" s="295"/>
      <c r="P303" s="295"/>
      <c r="Q303" s="296"/>
      <c r="R303" s="374">
        <f>SUM(N303:Q303)</f>
        <v>0</v>
      </c>
      <c r="S303" s="281">
        <f t="shared" ref="S303:V304" si="151">I303+N303</f>
        <v>0</v>
      </c>
      <c r="T303" s="126">
        <f t="shared" si="151"/>
        <v>0</v>
      </c>
      <c r="U303" s="127">
        <f t="shared" si="151"/>
        <v>0</v>
      </c>
      <c r="V303" s="128">
        <f t="shared" si="151"/>
        <v>15</v>
      </c>
      <c r="W303" s="298">
        <f>SUM(S303:V303)</f>
        <v>15</v>
      </c>
    </row>
    <row r="304" spans="2:23" ht="12.75" customHeight="1" x14ac:dyDescent="0.15">
      <c r="B304" s="107">
        <v>43539</v>
      </c>
      <c r="C304" s="422">
        <v>1</v>
      </c>
      <c r="D304" s="286" t="s">
        <v>237</v>
      </c>
      <c r="E304" s="287"/>
      <c r="F304" s="288"/>
      <c r="G304" s="271">
        <f t="shared" si="149"/>
        <v>0</v>
      </c>
      <c r="H304" s="289">
        <v>24</v>
      </c>
      <c r="I304" s="290"/>
      <c r="J304" s="291"/>
      <c r="K304" s="291"/>
      <c r="L304" s="292">
        <v>24</v>
      </c>
      <c r="M304" s="293">
        <f t="shared" si="150"/>
        <v>24</v>
      </c>
      <c r="N304" s="294"/>
      <c r="O304" s="295"/>
      <c r="P304" s="295"/>
      <c r="Q304" s="296"/>
      <c r="R304" s="374"/>
      <c r="S304" s="281">
        <f t="shared" si="151"/>
        <v>0</v>
      </c>
      <c r="T304" s="126">
        <f t="shared" si="151"/>
        <v>0</v>
      </c>
      <c r="U304" s="127">
        <f t="shared" si="151"/>
        <v>0</v>
      </c>
      <c r="V304" s="128">
        <f t="shared" si="151"/>
        <v>24</v>
      </c>
      <c r="W304" s="298">
        <f>SUM(S304:V304)</f>
        <v>24</v>
      </c>
    </row>
    <row r="305" spans="2:23" ht="12.75" customHeight="1" x14ac:dyDescent="0.15">
      <c r="B305" s="107"/>
      <c r="C305" s="422">
        <v>1</v>
      </c>
      <c r="D305" s="286" t="s">
        <v>85</v>
      </c>
      <c r="E305" s="287">
        <v>1</v>
      </c>
      <c r="F305" s="288">
        <v>100</v>
      </c>
      <c r="G305" s="271">
        <f t="shared" si="149"/>
        <v>100</v>
      </c>
      <c r="H305" s="289">
        <v>2</v>
      </c>
      <c r="I305" s="290"/>
      <c r="J305" s="291"/>
      <c r="K305" s="291"/>
      <c r="L305" s="292">
        <v>3</v>
      </c>
      <c r="M305" s="293">
        <f t="shared" si="150"/>
        <v>3</v>
      </c>
      <c r="N305" s="294"/>
      <c r="O305" s="295"/>
      <c r="P305" s="295"/>
      <c r="Q305" s="296"/>
      <c r="R305" s="374">
        <f t="shared" si="142"/>
        <v>0</v>
      </c>
      <c r="S305" s="281">
        <f t="shared" si="143"/>
        <v>0</v>
      </c>
      <c r="T305" s="126">
        <f t="shared" si="144"/>
        <v>0</v>
      </c>
      <c r="U305" s="127">
        <f t="shared" si="145"/>
        <v>0</v>
      </c>
      <c r="V305" s="128">
        <f t="shared" si="146"/>
        <v>3</v>
      </c>
      <c r="W305" s="298">
        <f t="shared" si="147"/>
        <v>3</v>
      </c>
    </row>
    <row r="306" spans="2:23" ht="12.75" customHeight="1" x14ac:dyDescent="0.15">
      <c r="B306" s="107">
        <v>43542</v>
      </c>
      <c r="C306" s="422">
        <v>1</v>
      </c>
      <c r="D306" s="286" t="s">
        <v>295</v>
      </c>
      <c r="E306" s="287">
        <v>1</v>
      </c>
      <c r="F306" s="288">
        <v>100</v>
      </c>
      <c r="G306" s="271">
        <f t="shared" si="149"/>
        <v>100</v>
      </c>
      <c r="H306" s="289"/>
      <c r="I306" s="290"/>
      <c r="J306" s="291"/>
      <c r="K306" s="291"/>
      <c r="L306" s="292">
        <v>1</v>
      </c>
      <c r="M306" s="293">
        <f t="shared" si="150"/>
        <v>1</v>
      </c>
      <c r="N306" s="294"/>
      <c r="O306" s="295"/>
      <c r="P306" s="295"/>
      <c r="Q306" s="296"/>
      <c r="R306" s="374">
        <f t="shared" ref="R306:R324" si="152">SUM(N306:Q306)</f>
        <v>0</v>
      </c>
      <c r="S306" s="281">
        <f t="shared" si="143"/>
        <v>0</v>
      </c>
      <c r="T306" s="126">
        <f t="shared" si="144"/>
        <v>0</v>
      </c>
      <c r="U306" s="127">
        <f t="shared" si="145"/>
        <v>0</v>
      </c>
      <c r="V306" s="128">
        <f t="shared" si="146"/>
        <v>1</v>
      </c>
      <c r="W306" s="298">
        <f t="shared" si="147"/>
        <v>1</v>
      </c>
    </row>
    <row r="307" spans="2:23" ht="12.75" customHeight="1" x14ac:dyDescent="0.15">
      <c r="B307" s="107"/>
      <c r="C307" s="422">
        <v>1</v>
      </c>
      <c r="D307" s="286" t="s">
        <v>84</v>
      </c>
      <c r="E307" s="287">
        <v>7</v>
      </c>
      <c r="F307" s="288">
        <v>100</v>
      </c>
      <c r="G307" s="271">
        <f t="shared" si="149"/>
        <v>700</v>
      </c>
      <c r="H307" s="289"/>
      <c r="I307" s="290"/>
      <c r="J307" s="291"/>
      <c r="K307" s="291"/>
      <c r="L307" s="292">
        <v>7</v>
      </c>
      <c r="M307" s="293">
        <f t="shared" si="150"/>
        <v>7</v>
      </c>
      <c r="N307" s="294"/>
      <c r="O307" s="295"/>
      <c r="P307" s="295"/>
      <c r="Q307" s="296"/>
      <c r="R307" s="374">
        <f t="shared" si="152"/>
        <v>0</v>
      </c>
      <c r="S307" s="281">
        <f t="shared" si="143"/>
        <v>0</v>
      </c>
      <c r="T307" s="126">
        <f t="shared" si="144"/>
        <v>0</v>
      </c>
      <c r="U307" s="127">
        <f t="shared" si="145"/>
        <v>0</v>
      </c>
      <c r="V307" s="128">
        <f t="shared" si="146"/>
        <v>7</v>
      </c>
      <c r="W307" s="298">
        <f t="shared" si="147"/>
        <v>7</v>
      </c>
    </row>
    <row r="308" spans="2:23" x14ac:dyDescent="0.15">
      <c r="B308" s="107">
        <v>43543</v>
      </c>
      <c r="C308" s="422">
        <v>1</v>
      </c>
      <c r="D308" s="286" t="s">
        <v>85</v>
      </c>
      <c r="E308" s="287">
        <v>9</v>
      </c>
      <c r="F308" s="288">
        <v>100</v>
      </c>
      <c r="G308" s="271">
        <f t="shared" si="149"/>
        <v>900</v>
      </c>
      <c r="H308" s="289">
        <v>4</v>
      </c>
      <c r="I308" s="290"/>
      <c r="J308" s="291"/>
      <c r="K308" s="291"/>
      <c r="L308" s="292">
        <v>13</v>
      </c>
      <c r="M308" s="293">
        <f t="shared" si="150"/>
        <v>13</v>
      </c>
      <c r="N308" s="294">
        <v>1</v>
      </c>
      <c r="O308" s="295">
        <v>1</v>
      </c>
      <c r="P308" s="295"/>
      <c r="Q308" s="296"/>
      <c r="R308" s="374">
        <f t="shared" si="152"/>
        <v>2</v>
      </c>
      <c r="S308" s="281">
        <f t="shared" si="143"/>
        <v>1</v>
      </c>
      <c r="T308" s="126">
        <f t="shared" si="144"/>
        <v>1</v>
      </c>
      <c r="U308" s="127">
        <f t="shared" si="145"/>
        <v>0</v>
      </c>
      <c r="V308" s="128">
        <f t="shared" si="146"/>
        <v>13</v>
      </c>
      <c r="W308" s="298">
        <f t="shared" si="147"/>
        <v>15</v>
      </c>
    </row>
    <row r="309" spans="2:23" x14ac:dyDescent="0.15">
      <c r="B309" s="107"/>
      <c r="C309" s="422">
        <v>1</v>
      </c>
      <c r="D309" s="286" t="s">
        <v>85</v>
      </c>
      <c r="E309" s="287">
        <v>3</v>
      </c>
      <c r="F309" s="288">
        <v>50</v>
      </c>
      <c r="G309" s="271">
        <f t="shared" si="149"/>
        <v>150</v>
      </c>
      <c r="H309" s="289"/>
      <c r="I309" s="290"/>
      <c r="J309" s="291">
        <v>3</v>
      </c>
      <c r="K309" s="291"/>
      <c r="L309" s="292"/>
      <c r="M309" s="293">
        <f t="shared" si="150"/>
        <v>3</v>
      </c>
      <c r="N309" s="294"/>
      <c r="O309" s="295"/>
      <c r="P309" s="295"/>
      <c r="Q309" s="296"/>
      <c r="R309" s="374">
        <f t="shared" si="152"/>
        <v>0</v>
      </c>
      <c r="S309" s="281">
        <f t="shared" si="143"/>
        <v>0</v>
      </c>
      <c r="T309" s="126">
        <f t="shared" si="144"/>
        <v>3</v>
      </c>
      <c r="U309" s="127">
        <f t="shared" si="145"/>
        <v>0</v>
      </c>
      <c r="V309" s="128">
        <f t="shared" si="146"/>
        <v>0</v>
      </c>
      <c r="W309" s="298">
        <f t="shared" si="147"/>
        <v>3</v>
      </c>
    </row>
    <row r="310" spans="2:23" x14ac:dyDescent="0.15">
      <c r="B310" s="107">
        <v>43545</v>
      </c>
      <c r="C310" s="422">
        <v>1</v>
      </c>
      <c r="D310" s="286" t="s">
        <v>237</v>
      </c>
      <c r="E310" s="287"/>
      <c r="F310" s="288"/>
      <c r="G310" s="271">
        <f t="shared" si="149"/>
        <v>0</v>
      </c>
      <c r="H310" s="289">
        <v>26</v>
      </c>
      <c r="I310" s="290"/>
      <c r="J310" s="291"/>
      <c r="K310" s="291"/>
      <c r="L310" s="292">
        <v>26</v>
      </c>
      <c r="M310" s="293">
        <f t="shared" si="150"/>
        <v>26</v>
      </c>
      <c r="N310" s="294"/>
      <c r="O310" s="295"/>
      <c r="P310" s="295"/>
      <c r="Q310" s="296"/>
      <c r="R310" s="374">
        <f t="shared" si="152"/>
        <v>0</v>
      </c>
      <c r="S310" s="281">
        <f t="shared" si="143"/>
        <v>0</v>
      </c>
      <c r="T310" s="126">
        <f t="shared" si="144"/>
        <v>0</v>
      </c>
      <c r="U310" s="127">
        <f t="shared" si="145"/>
        <v>0</v>
      </c>
      <c r="V310" s="128">
        <f t="shared" si="146"/>
        <v>26</v>
      </c>
      <c r="W310" s="298">
        <f t="shared" si="147"/>
        <v>26</v>
      </c>
    </row>
    <row r="311" spans="2:23" x14ac:dyDescent="0.15">
      <c r="B311" s="107"/>
      <c r="C311" s="422">
        <v>1</v>
      </c>
      <c r="D311" s="286" t="s">
        <v>88</v>
      </c>
      <c r="E311" s="287">
        <v>11</v>
      </c>
      <c r="F311" s="288">
        <v>100</v>
      </c>
      <c r="G311" s="271">
        <f t="shared" si="149"/>
        <v>1100</v>
      </c>
      <c r="H311" s="289"/>
      <c r="I311" s="290"/>
      <c r="J311" s="291"/>
      <c r="K311" s="291"/>
      <c r="L311" s="292">
        <v>11</v>
      </c>
      <c r="M311" s="293">
        <f t="shared" si="150"/>
        <v>11</v>
      </c>
      <c r="N311" s="294"/>
      <c r="O311" s="295"/>
      <c r="P311" s="295"/>
      <c r="Q311" s="296"/>
      <c r="R311" s="374">
        <f t="shared" si="152"/>
        <v>0</v>
      </c>
      <c r="S311" s="281">
        <f t="shared" ref="S311:V323" si="153">I311+N311</f>
        <v>0</v>
      </c>
      <c r="T311" s="126">
        <f t="shared" si="153"/>
        <v>0</v>
      </c>
      <c r="U311" s="127">
        <f t="shared" si="153"/>
        <v>0</v>
      </c>
      <c r="V311" s="128">
        <f t="shared" si="153"/>
        <v>11</v>
      </c>
      <c r="W311" s="298">
        <f t="shared" ref="W311:W323" si="154">SUM(S311:V311)</f>
        <v>11</v>
      </c>
    </row>
    <row r="312" spans="2:23" x14ac:dyDescent="0.15">
      <c r="B312" s="107">
        <v>43546</v>
      </c>
      <c r="C312" s="422">
        <v>1</v>
      </c>
      <c r="D312" s="286" t="s">
        <v>237</v>
      </c>
      <c r="E312" s="287"/>
      <c r="F312" s="288"/>
      <c r="G312" s="271">
        <f t="shared" si="149"/>
        <v>0</v>
      </c>
      <c r="H312" s="289">
        <v>23</v>
      </c>
      <c r="I312" s="290"/>
      <c r="J312" s="291"/>
      <c r="K312" s="291"/>
      <c r="L312" s="292">
        <v>23</v>
      </c>
      <c r="M312" s="293">
        <f t="shared" si="150"/>
        <v>23</v>
      </c>
      <c r="N312" s="294"/>
      <c r="O312" s="295"/>
      <c r="P312" s="295"/>
      <c r="Q312" s="296"/>
      <c r="R312" s="374">
        <f t="shared" si="152"/>
        <v>0</v>
      </c>
      <c r="S312" s="281">
        <f t="shared" si="153"/>
        <v>0</v>
      </c>
      <c r="T312" s="126">
        <f t="shared" si="153"/>
        <v>0</v>
      </c>
      <c r="U312" s="127">
        <f t="shared" si="153"/>
        <v>0</v>
      </c>
      <c r="V312" s="128">
        <f t="shared" si="153"/>
        <v>23</v>
      </c>
      <c r="W312" s="298">
        <f t="shared" si="154"/>
        <v>23</v>
      </c>
    </row>
    <row r="313" spans="2:23" x14ac:dyDescent="0.15">
      <c r="B313" s="107"/>
      <c r="C313" s="422">
        <v>1</v>
      </c>
      <c r="D313" s="286" t="s">
        <v>85</v>
      </c>
      <c r="E313" s="287">
        <v>12</v>
      </c>
      <c r="F313" s="288">
        <v>100</v>
      </c>
      <c r="G313" s="271">
        <f t="shared" si="149"/>
        <v>1200</v>
      </c>
      <c r="H313" s="289">
        <v>2</v>
      </c>
      <c r="I313" s="290"/>
      <c r="J313" s="291"/>
      <c r="K313" s="291"/>
      <c r="L313" s="292">
        <v>14</v>
      </c>
      <c r="M313" s="293">
        <f t="shared" si="150"/>
        <v>14</v>
      </c>
      <c r="N313" s="294">
        <v>3</v>
      </c>
      <c r="O313" s="295">
        <v>1</v>
      </c>
      <c r="P313" s="295">
        <v>1</v>
      </c>
      <c r="Q313" s="296"/>
      <c r="R313" s="374">
        <f>SUM(N313:Q313)</f>
        <v>5</v>
      </c>
      <c r="S313" s="281">
        <f t="shared" si="153"/>
        <v>3</v>
      </c>
      <c r="T313" s="126">
        <f t="shared" si="153"/>
        <v>1</v>
      </c>
      <c r="U313" s="127">
        <f t="shared" si="153"/>
        <v>1</v>
      </c>
      <c r="V313" s="128">
        <f t="shared" si="153"/>
        <v>14</v>
      </c>
      <c r="W313" s="298">
        <f t="shared" si="154"/>
        <v>19</v>
      </c>
    </row>
    <row r="314" spans="2:23" x14ac:dyDescent="0.15">
      <c r="B314" s="107"/>
      <c r="C314" s="422">
        <v>1</v>
      </c>
      <c r="D314" s="286" t="s">
        <v>85</v>
      </c>
      <c r="E314" s="287">
        <v>5</v>
      </c>
      <c r="F314" s="288">
        <v>50</v>
      </c>
      <c r="G314" s="271">
        <f t="shared" si="149"/>
        <v>250</v>
      </c>
      <c r="H314" s="289"/>
      <c r="I314" s="290">
        <v>1</v>
      </c>
      <c r="J314" s="291">
        <v>4</v>
      </c>
      <c r="K314" s="291"/>
      <c r="L314" s="292"/>
      <c r="M314" s="293">
        <f t="shared" si="150"/>
        <v>5</v>
      </c>
      <c r="N314" s="294"/>
      <c r="O314" s="295"/>
      <c r="P314" s="295"/>
      <c r="Q314" s="296"/>
      <c r="R314" s="374">
        <f>SUM(N314:Q314)</f>
        <v>0</v>
      </c>
      <c r="S314" s="281">
        <f t="shared" si="153"/>
        <v>1</v>
      </c>
      <c r="T314" s="126">
        <f t="shared" si="153"/>
        <v>4</v>
      </c>
      <c r="U314" s="127">
        <f t="shared" si="153"/>
        <v>0</v>
      </c>
      <c r="V314" s="128">
        <f t="shared" si="153"/>
        <v>0</v>
      </c>
      <c r="W314" s="298">
        <f t="shared" si="154"/>
        <v>5</v>
      </c>
    </row>
    <row r="315" spans="2:23" x14ac:dyDescent="0.15">
      <c r="B315" s="107">
        <v>43547</v>
      </c>
      <c r="C315" s="422">
        <v>1</v>
      </c>
      <c r="D315" s="286" t="s">
        <v>84</v>
      </c>
      <c r="E315" s="287"/>
      <c r="F315" s="288"/>
      <c r="G315" s="271">
        <f t="shared" si="149"/>
        <v>0</v>
      </c>
      <c r="H315" s="289"/>
      <c r="I315" s="290"/>
      <c r="J315" s="291"/>
      <c r="K315" s="291"/>
      <c r="L315" s="292"/>
      <c r="M315" s="293">
        <f t="shared" si="150"/>
        <v>0</v>
      </c>
      <c r="N315" s="294"/>
      <c r="O315" s="295"/>
      <c r="P315" s="295">
        <v>3</v>
      </c>
      <c r="Q315" s="296"/>
      <c r="R315" s="374">
        <f>SUM(N315:Q315)</f>
        <v>3</v>
      </c>
      <c r="S315" s="281">
        <f t="shared" si="153"/>
        <v>0</v>
      </c>
      <c r="T315" s="126">
        <f t="shared" si="153"/>
        <v>0</v>
      </c>
      <c r="U315" s="127">
        <f t="shared" si="153"/>
        <v>3</v>
      </c>
      <c r="V315" s="128">
        <f t="shared" si="153"/>
        <v>0</v>
      </c>
      <c r="W315" s="298">
        <f t="shared" si="154"/>
        <v>3</v>
      </c>
    </row>
    <row r="316" spans="2:23" x14ac:dyDescent="0.15">
      <c r="B316" s="107">
        <v>43550</v>
      </c>
      <c r="C316" s="422">
        <v>1</v>
      </c>
      <c r="D316" s="286" t="s">
        <v>85</v>
      </c>
      <c r="E316" s="287">
        <v>14</v>
      </c>
      <c r="F316" s="288">
        <v>100</v>
      </c>
      <c r="G316" s="271">
        <f t="shared" si="149"/>
        <v>1400</v>
      </c>
      <c r="H316" s="289">
        <v>2</v>
      </c>
      <c r="I316" s="290"/>
      <c r="J316" s="291"/>
      <c r="K316" s="291">
        <v>1</v>
      </c>
      <c r="L316" s="292">
        <v>15</v>
      </c>
      <c r="M316" s="293">
        <f t="shared" si="150"/>
        <v>16</v>
      </c>
      <c r="N316" s="294"/>
      <c r="O316" s="295"/>
      <c r="P316" s="295"/>
      <c r="Q316" s="296"/>
      <c r="R316" s="374">
        <f>SUM(N316:Q316)</f>
        <v>0</v>
      </c>
      <c r="S316" s="281">
        <f t="shared" si="153"/>
        <v>0</v>
      </c>
      <c r="T316" s="126">
        <f t="shared" si="153"/>
        <v>0</v>
      </c>
      <c r="U316" s="127">
        <f t="shared" si="153"/>
        <v>1</v>
      </c>
      <c r="V316" s="128">
        <f t="shared" si="153"/>
        <v>15</v>
      </c>
      <c r="W316" s="298">
        <f t="shared" si="154"/>
        <v>16</v>
      </c>
    </row>
    <row r="317" spans="2:23" x14ac:dyDescent="0.15">
      <c r="B317" s="107"/>
      <c r="C317" s="422">
        <v>1</v>
      </c>
      <c r="D317" s="286" t="s">
        <v>85</v>
      </c>
      <c r="E317" s="287">
        <v>2</v>
      </c>
      <c r="F317" s="288">
        <v>50</v>
      </c>
      <c r="G317" s="271">
        <f t="shared" si="149"/>
        <v>100</v>
      </c>
      <c r="H317" s="289"/>
      <c r="I317" s="290">
        <v>1</v>
      </c>
      <c r="J317" s="291">
        <v>1</v>
      </c>
      <c r="K317" s="291"/>
      <c r="L317" s="292"/>
      <c r="M317" s="293">
        <f t="shared" si="150"/>
        <v>2</v>
      </c>
      <c r="N317" s="294"/>
      <c r="O317" s="295"/>
      <c r="P317" s="295"/>
      <c r="Q317" s="296"/>
      <c r="R317" s="374">
        <f>SUM(N317:Q317)</f>
        <v>0</v>
      </c>
      <c r="S317" s="281">
        <f t="shared" si="153"/>
        <v>1</v>
      </c>
      <c r="T317" s="126">
        <f t="shared" si="153"/>
        <v>1</v>
      </c>
      <c r="U317" s="127">
        <f t="shared" si="153"/>
        <v>0</v>
      </c>
      <c r="V317" s="128">
        <f t="shared" si="153"/>
        <v>0</v>
      </c>
      <c r="W317" s="298">
        <f t="shared" si="154"/>
        <v>2</v>
      </c>
    </row>
    <row r="318" spans="2:23" x14ac:dyDescent="0.15">
      <c r="B318" s="107">
        <v>43552</v>
      </c>
      <c r="C318" s="422">
        <v>1</v>
      </c>
      <c r="D318" s="286" t="s">
        <v>237</v>
      </c>
      <c r="E318" s="287"/>
      <c r="F318" s="288"/>
      <c r="G318" s="271">
        <f t="shared" si="149"/>
        <v>0</v>
      </c>
      <c r="H318" s="289">
        <v>25</v>
      </c>
      <c r="I318" s="290"/>
      <c r="J318" s="291"/>
      <c r="K318" s="291"/>
      <c r="L318" s="292">
        <v>25</v>
      </c>
      <c r="M318" s="293">
        <f t="shared" si="150"/>
        <v>25</v>
      </c>
      <c r="N318" s="294"/>
      <c r="O318" s="295"/>
      <c r="P318" s="295"/>
      <c r="Q318" s="296"/>
      <c r="R318" s="374">
        <f t="shared" si="152"/>
        <v>0</v>
      </c>
      <c r="S318" s="281">
        <f t="shared" si="153"/>
        <v>0</v>
      </c>
      <c r="T318" s="126">
        <f t="shared" si="153"/>
        <v>0</v>
      </c>
      <c r="U318" s="127">
        <f t="shared" si="153"/>
        <v>0</v>
      </c>
      <c r="V318" s="128">
        <f t="shared" si="153"/>
        <v>25</v>
      </c>
      <c r="W318" s="298">
        <f t="shared" si="154"/>
        <v>25</v>
      </c>
    </row>
    <row r="319" spans="2:23" x14ac:dyDescent="0.15">
      <c r="B319" s="107"/>
      <c r="C319" s="422">
        <v>1</v>
      </c>
      <c r="D319" s="286" t="s">
        <v>84</v>
      </c>
      <c r="E319" s="287">
        <v>7</v>
      </c>
      <c r="F319" s="288">
        <v>100</v>
      </c>
      <c r="G319" s="271">
        <f>SUM(E319*F319)</f>
        <v>700</v>
      </c>
      <c r="H319" s="289"/>
      <c r="I319" s="290"/>
      <c r="J319" s="291"/>
      <c r="K319" s="291"/>
      <c r="L319" s="292">
        <v>7</v>
      </c>
      <c r="M319" s="293">
        <f>SUM(I319:L319)</f>
        <v>7</v>
      </c>
      <c r="N319" s="294"/>
      <c r="O319" s="295"/>
      <c r="P319" s="295"/>
      <c r="Q319" s="296"/>
      <c r="R319" s="374">
        <f>SUM(N319:Q319)</f>
        <v>0</v>
      </c>
      <c r="S319" s="281">
        <f>I319+N319</f>
        <v>0</v>
      </c>
      <c r="T319" s="126">
        <f>J319+O319</f>
        <v>0</v>
      </c>
      <c r="U319" s="127">
        <f>K319+P319</f>
        <v>0</v>
      </c>
      <c r="V319" s="128">
        <f>L319+Q319</f>
        <v>7</v>
      </c>
      <c r="W319" s="298">
        <f>SUM(S319:V319)</f>
        <v>7</v>
      </c>
    </row>
    <row r="320" spans="2:23" x14ac:dyDescent="0.15">
      <c r="B320" s="107"/>
      <c r="C320" s="422">
        <v>1</v>
      </c>
      <c r="D320" s="286" t="s">
        <v>88</v>
      </c>
      <c r="E320" s="287">
        <v>21</v>
      </c>
      <c r="F320" s="288">
        <v>100</v>
      </c>
      <c r="G320" s="271">
        <f t="shared" si="149"/>
        <v>2100</v>
      </c>
      <c r="H320" s="289">
        <v>2</v>
      </c>
      <c r="I320" s="290"/>
      <c r="J320" s="291"/>
      <c r="K320" s="291"/>
      <c r="L320" s="292">
        <v>23</v>
      </c>
      <c r="M320" s="293">
        <f t="shared" si="150"/>
        <v>23</v>
      </c>
      <c r="N320" s="294"/>
      <c r="O320" s="295"/>
      <c r="P320" s="295"/>
      <c r="Q320" s="296"/>
      <c r="R320" s="374">
        <f>SUM(N320:Q320)</f>
        <v>0</v>
      </c>
      <c r="S320" s="281">
        <f t="shared" si="153"/>
        <v>0</v>
      </c>
      <c r="T320" s="126">
        <f t="shared" si="153"/>
        <v>0</v>
      </c>
      <c r="U320" s="127">
        <f t="shared" si="153"/>
        <v>0</v>
      </c>
      <c r="V320" s="128">
        <f t="shared" si="153"/>
        <v>23</v>
      </c>
      <c r="W320" s="298">
        <f t="shared" si="154"/>
        <v>23</v>
      </c>
    </row>
    <row r="321" spans="2:27" x14ac:dyDescent="0.15">
      <c r="B321" s="107">
        <v>43553</v>
      </c>
      <c r="C321" s="422">
        <v>1</v>
      </c>
      <c r="D321" s="286" t="s">
        <v>85</v>
      </c>
      <c r="E321" s="287">
        <v>13</v>
      </c>
      <c r="F321" s="288">
        <v>100</v>
      </c>
      <c r="G321" s="271">
        <f t="shared" si="149"/>
        <v>1300</v>
      </c>
      <c r="H321" s="289"/>
      <c r="I321" s="290"/>
      <c r="J321" s="291"/>
      <c r="K321" s="291"/>
      <c r="L321" s="292">
        <v>1</v>
      </c>
      <c r="M321" s="293">
        <f t="shared" si="150"/>
        <v>1</v>
      </c>
      <c r="N321" s="294">
        <v>1</v>
      </c>
      <c r="O321" s="295"/>
      <c r="P321" s="295"/>
      <c r="Q321" s="296"/>
      <c r="R321" s="374">
        <f>SUM(N321:Q321)</f>
        <v>1</v>
      </c>
      <c r="S321" s="281">
        <f t="shared" ref="S321:V322" si="155">I321+N321</f>
        <v>1</v>
      </c>
      <c r="T321" s="126">
        <f t="shared" si="155"/>
        <v>0</v>
      </c>
      <c r="U321" s="127">
        <f t="shared" si="155"/>
        <v>0</v>
      </c>
      <c r="V321" s="128">
        <f t="shared" si="155"/>
        <v>1</v>
      </c>
      <c r="W321" s="298">
        <f>SUM(S321:V321)</f>
        <v>2</v>
      </c>
    </row>
    <row r="322" spans="2:27" x14ac:dyDescent="0.15">
      <c r="B322" s="107"/>
      <c r="D322" s="286"/>
      <c r="E322" s="287"/>
      <c r="F322" s="288"/>
      <c r="G322" s="271">
        <f t="shared" si="149"/>
        <v>0</v>
      </c>
      <c r="H322" s="289"/>
      <c r="I322" s="290"/>
      <c r="J322" s="291"/>
      <c r="K322" s="291"/>
      <c r="L322" s="292"/>
      <c r="M322" s="293">
        <f t="shared" si="150"/>
        <v>0</v>
      </c>
      <c r="N322" s="294"/>
      <c r="O322" s="295"/>
      <c r="P322" s="295"/>
      <c r="Q322" s="296"/>
      <c r="R322" s="374">
        <f>SUM(N322:Q322)</f>
        <v>0</v>
      </c>
      <c r="S322" s="281">
        <f t="shared" si="155"/>
        <v>0</v>
      </c>
      <c r="T322" s="126">
        <f t="shared" si="155"/>
        <v>0</v>
      </c>
      <c r="U322" s="127">
        <f t="shared" si="155"/>
        <v>0</v>
      </c>
      <c r="V322" s="128">
        <f t="shared" si="155"/>
        <v>0</v>
      </c>
      <c r="W322" s="298">
        <f>SUM(S322:V322)</f>
        <v>0</v>
      </c>
    </row>
    <row r="323" spans="2:27" x14ac:dyDescent="0.15">
      <c r="B323" s="107"/>
      <c r="C323" s="180"/>
      <c r="D323" s="286"/>
      <c r="E323" s="287"/>
      <c r="F323" s="288"/>
      <c r="G323" s="271">
        <f>SUM(E323*F323)</f>
        <v>0</v>
      </c>
      <c r="H323" s="289"/>
      <c r="I323" s="290"/>
      <c r="J323" s="291"/>
      <c r="K323" s="291"/>
      <c r="L323" s="292"/>
      <c r="M323" s="293">
        <f>SUM(I323:L323)</f>
        <v>0</v>
      </c>
      <c r="N323" s="294"/>
      <c r="O323" s="295"/>
      <c r="P323" s="295"/>
      <c r="Q323" s="296"/>
      <c r="R323" s="374">
        <f>SUM(N323:Q323)</f>
        <v>0</v>
      </c>
      <c r="S323" s="281">
        <f t="shared" si="153"/>
        <v>0</v>
      </c>
      <c r="T323" s="126">
        <f t="shared" si="153"/>
        <v>0</v>
      </c>
      <c r="U323" s="127">
        <f t="shared" si="153"/>
        <v>0</v>
      </c>
      <c r="V323" s="128">
        <f t="shared" si="153"/>
        <v>0</v>
      </c>
      <c r="W323" s="298">
        <f t="shared" si="154"/>
        <v>0</v>
      </c>
    </row>
    <row r="324" spans="2:27" x14ac:dyDescent="0.15">
      <c r="B324" s="107"/>
      <c r="C324" s="180"/>
      <c r="D324" s="286"/>
      <c r="E324" s="287"/>
      <c r="F324" s="288"/>
      <c r="G324" s="271">
        <f t="shared" si="149"/>
        <v>0</v>
      </c>
      <c r="H324" s="289"/>
      <c r="I324" s="290"/>
      <c r="J324" s="291"/>
      <c r="K324" s="291"/>
      <c r="L324" s="292"/>
      <c r="M324" s="293">
        <f t="shared" si="150"/>
        <v>0</v>
      </c>
      <c r="N324" s="294"/>
      <c r="O324" s="295"/>
      <c r="P324" s="295"/>
      <c r="Q324" s="296"/>
      <c r="R324" s="374">
        <f t="shared" si="152"/>
        <v>0</v>
      </c>
      <c r="S324" s="281">
        <f t="shared" si="143"/>
        <v>0</v>
      </c>
      <c r="T324" s="126">
        <f t="shared" si="144"/>
        <v>0</v>
      </c>
      <c r="U324" s="127">
        <f t="shared" si="145"/>
        <v>0</v>
      </c>
      <c r="V324" s="128">
        <f t="shared" si="146"/>
        <v>0</v>
      </c>
      <c r="W324" s="298">
        <f t="shared" si="147"/>
        <v>0</v>
      </c>
    </row>
    <row r="325" spans="2:27" ht="22.5" customHeight="1" thickBot="1" x14ac:dyDescent="0.2">
      <c r="B325" s="157">
        <f>COUNTA(B289:B324)</f>
        <v>15</v>
      </c>
      <c r="C325" s="157">
        <f>COUNTA(C289:C324)</f>
        <v>33</v>
      </c>
      <c r="D325" s="302" t="s">
        <v>47</v>
      </c>
      <c r="E325" s="303">
        <f>SUM(E289:E324)</f>
        <v>183</v>
      </c>
      <c r="F325" s="326"/>
      <c r="G325" s="327">
        <f t="shared" ref="G325:R325" si="156">SUM(G289:G324)</f>
        <v>17450</v>
      </c>
      <c r="H325" s="303">
        <f t="shared" si="156"/>
        <v>220</v>
      </c>
      <c r="I325" s="328">
        <f t="shared" si="156"/>
        <v>3</v>
      </c>
      <c r="J325" s="329">
        <f t="shared" si="156"/>
        <v>14</v>
      </c>
      <c r="K325" s="329">
        <f t="shared" si="156"/>
        <v>1</v>
      </c>
      <c r="L325" s="327">
        <f t="shared" si="156"/>
        <v>373</v>
      </c>
      <c r="M325" s="330">
        <f t="shared" si="156"/>
        <v>391</v>
      </c>
      <c r="N325" s="331">
        <f t="shared" si="156"/>
        <v>9</v>
      </c>
      <c r="O325" s="332">
        <f t="shared" si="156"/>
        <v>5</v>
      </c>
      <c r="P325" s="332">
        <f t="shared" si="156"/>
        <v>4</v>
      </c>
      <c r="Q325" s="333">
        <f t="shared" si="156"/>
        <v>0</v>
      </c>
      <c r="R325" s="334">
        <f t="shared" si="156"/>
        <v>18</v>
      </c>
      <c r="S325" s="335">
        <f t="shared" si="143"/>
        <v>12</v>
      </c>
      <c r="T325" s="336">
        <f t="shared" si="144"/>
        <v>19</v>
      </c>
      <c r="U325" s="337">
        <f t="shared" si="145"/>
        <v>5</v>
      </c>
      <c r="V325" s="338">
        <f t="shared" si="146"/>
        <v>373</v>
      </c>
      <c r="W325" s="339">
        <f t="shared" si="147"/>
        <v>409</v>
      </c>
      <c r="AA325" s="249"/>
    </row>
    <row r="326" spans="2:27" ht="28.5" customHeight="1" x14ac:dyDescent="0.15">
      <c r="E326" s="425">
        <f>COUNT(E289:E324)</f>
        <v>24</v>
      </c>
    </row>
    <row r="327" spans="2:27" x14ac:dyDescent="0.15">
      <c r="E327" s="461"/>
      <c r="F327" s="461"/>
    </row>
    <row r="328" spans="2:27" ht="12.75" thickBot="1" x14ac:dyDescent="0.2">
      <c r="E328" s="424"/>
      <c r="F328" s="424"/>
    </row>
    <row r="329" spans="2:27" ht="24" customHeight="1" thickBot="1" x14ac:dyDescent="0.2">
      <c r="B329" s="227">
        <f>SUM(B28,B53,B80,B101,B130,B154,B176,B200,B226,B251,B284,B325)</f>
        <v>165</v>
      </c>
      <c r="C329" s="227">
        <f>SUM(C28,C53,C80,C101,C130,C154,C176,C200,C226,C251,C284,C325)</f>
        <v>241</v>
      </c>
      <c r="D329" s="459"/>
      <c r="E329" s="423">
        <f>SUM(E28,E53,E80,E101,E130,E154,E176,E200,E226,E251,E284,E325)</f>
        <v>1002</v>
      </c>
      <c r="F329" s="460"/>
      <c r="G329" s="350">
        <f t="shared" ref="G329:W329" si="157">SUM(G28,G53,G80,G101,G130,G154,G176,G200,G226,G251,G284,G325)</f>
        <v>95950</v>
      </c>
      <c r="H329" s="351">
        <f t="shared" si="157"/>
        <v>938</v>
      </c>
      <c r="I329" s="352">
        <f t="shared" si="157"/>
        <v>18</v>
      </c>
      <c r="J329" s="353">
        <f t="shared" si="157"/>
        <v>67</v>
      </c>
      <c r="K329" s="353">
        <f t="shared" si="157"/>
        <v>24</v>
      </c>
      <c r="L329" s="350">
        <f t="shared" si="157"/>
        <v>1813</v>
      </c>
      <c r="M329" s="351">
        <f t="shared" si="157"/>
        <v>1922</v>
      </c>
      <c r="N329" s="354">
        <f t="shared" si="157"/>
        <v>39</v>
      </c>
      <c r="O329" s="233">
        <f t="shared" si="157"/>
        <v>62</v>
      </c>
      <c r="P329" s="233">
        <f t="shared" si="157"/>
        <v>13</v>
      </c>
      <c r="Q329" s="355">
        <f t="shared" si="157"/>
        <v>0</v>
      </c>
      <c r="R329" s="356">
        <f t="shared" si="157"/>
        <v>114</v>
      </c>
      <c r="S329" s="357">
        <f t="shared" si="157"/>
        <v>57</v>
      </c>
      <c r="T329" s="236">
        <f t="shared" si="157"/>
        <v>129</v>
      </c>
      <c r="U329" s="236">
        <f t="shared" si="157"/>
        <v>37</v>
      </c>
      <c r="V329" s="358">
        <f t="shared" si="157"/>
        <v>1813</v>
      </c>
      <c r="W329" s="359">
        <f t="shared" si="157"/>
        <v>2036</v>
      </c>
    </row>
    <row r="330" spans="2:27" ht="14.25" thickBot="1" x14ac:dyDescent="0.2">
      <c r="E330" s="349">
        <f>E29+E54+E81+E102+E131+E155+E177+E201+E227+E252+E285+E326</f>
        <v>191</v>
      </c>
    </row>
  </sheetData>
  <mergeCells count="108">
    <mergeCell ref="N229:R229"/>
    <mergeCell ref="N228:R228"/>
    <mergeCell ref="I229:M229"/>
    <mergeCell ref="B228:B230"/>
    <mergeCell ref="C228:C230"/>
    <mergeCell ref="B178:B180"/>
    <mergeCell ref="C178:C180"/>
    <mergeCell ref="B202:B204"/>
    <mergeCell ref="C202:C204"/>
    <mergeCell ref="D228:D230"/>
    <mergeCell ref="N203:R203"/>
    <mergeCell ref="D202:D204"/>
    <mergeCell ref="E203:H203"/>
    <mergeCell ref="I203:M203"/>
    <mergeCell ref="B103:B105"/>
    <mergeCell ref="C103:C105"/>
    <mergeCell ref="D178:D180"/>
    <mergeCell ref="E178:M178"/>
    <mergeCell ref="B132:B134"/>
    <mergeCell ref="B156:B158"/>
    <mergeCell ref="C156:C158"/>
    <mergeCell ref="I179:M179"/>
    <mergeCell ref="D156:D158"/>
    <mergeCell ref="E156:M156"/>
    <mergeCell ref="E157:H157"/>
    <mergeCell ref="I157:M157"/>
    <mergeCell ref="S228:W229"/>
    <mergeCell ref="S55:W56"/>
    <mergeCell ref="S82:W83"/>
    <mergeCell ref="S103:W104"/>
    <mergeCell ref="S178:W179"/>
    <mergeCell ref="S202:W203"/>
    <mergeCell ref="E254:H254"/>
    <mergeCell ref="C132:C134"/>
    <mergeCell ref="D132:D134"/>
    <mergeCell ref="E132:M132"/>
    <mergeCell ref="E133:H133"/>
    <mergeCell ref="I56:M56"/>
    <mergeCell ref="E228:M228"/>
    <mergeCell ref="E229:H229"/>
    <mergeCell ref="N178:R178"/>
    <mergeCell ref="N132:R132"/>
    <mergeCell ref="E103:M103"/>
    <mergeCell ref="N202:R202"/>
    <mergeCell ref="N156:R156"/>
    <mergeCell ref="N103:R103"/>
    <mergeCell ref="N179:R179"/>
    <mergeCell ref="N133:R133"/>
    <mergeCell ref="N157:R157"/>
    <mergeCell ref="E179:H179"/>
    <mergeCell ref="S3:W4"/>
    <mergeCell ref="S30:W31"/>
    <mergeCell ref="N56:R56"/>
    <mergeCell ref="N104:R104"/>
    <mergeCell ref="N30:R30"/>
    <mergeCell ref="B286:B288"/>
    <mergeCell ref="C286:C288"/>
    <mergeCell ref="D286:D288"/>
    <mergeCell ref="E287:H287"/>
    <mergeCell ref="I133:M133"/>
    <mergeCell ref="S132:W133"/>
    <mergeCell ref="S156:W157"/>
    <mergeCell ref="B253:B255"/>
    <mergeCell ref="C253:C255"/>
    <mergeCell ref="D253:D255"/>
    <mergeCell ref="I31:M31"/>
    <mergeCell ref="E202:M202"/>
    <mergeCell ref="E104:H104"/>
    <mergeCell ref="I104:M104"/>
    <mergeCell ref="D103:D105"/>
    <mergeCell ref="N82:R82"/>
    <mergeCell ref="D55:D57"/>
    <mergeCell ref="E55:M55"/>
    <mergeCell ref="N31:R31"/>
    <mergeCell ref="N3:R3"/>
    <mergeCell ref="I4:M4"/>
    <mergeCell ref="N4:R4"/>
    <mergeCell ref="E3:M3"/>
    <mergeCell ref="E4:H4"/>
    <mergeCell ref="N55:R55"/>
    <mergeCell ref="E31:H31"/>
    <mergeCell ref="E30:M30"/>
    <mergeCell ref="B82:B84"/>
    <mergeCell ref="C82:C84"/>
    <mergeCell ref="B55:B57"/>
    <mergeCell ref="C55:C57"/>
    <mergeCell ref="E56:H56"/>
    <mergeCell ref="N83:R83"/>
    <mergeCell ref="D82:D84"/>
    <mergeCell ref="E82:M82"/>
    <mergeCell ref="E83:H83"/>
    <mergeCell ref="I83:M83"/>
    <mergeCell ref="B3:B5"/>
    <mergeCell ref="C3:C5"/>
    <mergeCell ref="D3:D5"/>
    <mergeCell ref="B30:B32"/>
    <mergeCell ref="C30:C32"/>
    <mergeCell ref="D30:D32"/>
    <mergeCell ref="S253:W254"/>
    <mergeCell ref="E286:M286"/>
    <mergeCell ref="N286:R286"/>
    <mergeCell ref="S286:W287"/>
    <mergeCell ref="I287:M287"/>
    <mergeCell ref="N287:R287"/>
    <mergeCell ref="N254:R254"/>
    <mergeCell ref="N253:R253"/>
    <mergeCell ref="E253:M253"/>
    <mergeCell ref="I254:M254"/>
  </mergeCells>
  <phoneticPr fontId="3"/>
  <conditionalFormatting sqref="M272 R256:W273 S251:W251 D284 D176 D154 R135:W148 D101 M10:M17 C29:D29 D28 D53 R54:W54 B58:D58 D80 R58:W72 R85:W100 I6:W7 R33:W52 R205:W225 R231:W247 S53:W53 S101:W101 R106:W121 S154:W154 D200 R181:W193 S200:W200 D226 D251 R318 D325 S324:W325 R289:W310 S311:W311 R324 M8 I8:L17 R8:W8 N8:Q17 M33:M52 M58:M72 M85:M100 M106:M118 M135:M148 B6:D6 B27:D27 B33:D33 D108:D109 M120:M121 D129:D130 B135:D135 B144:D146 B147:B148 S176:W176 R199:W199 B272:B273 R10:W17 B51:D52 S80:W80 D118 S130:W130 B19:B26 R19:W29 N19:Q26 I19:M27 B59:B72 B79 M77 R77:W77 R79:W79 M79 S78:S79 B85:B100 D111:D113 M128:M129 R128:W129 R161:W175 M161:M175 S226:W226 S284:W284 B322 D322 D11:D15 D20 D17 B7:B17 D7:D9 C7:C26 D42:D50 D36:D39 D34 B34:C50 C59:C79 D99 D94:D95 D90 D87 D138:D142 B136:B143 D136 C136:C142">
    <cfRule type="cellIs" dxfId="913" priority="511" stopIfTrue="1" operator="equal">
      <formula>"半面"</formula>
    </cfRule>
  </conditionalFormatting>
  <conditionalFormatting sqref="M9 R9:W9">
    <cfRule type="cellIs" dxfId="912" priority="510" stopIfTrue="1" operator="equal">
      <formula>"半面"</formula>
    </cfRule>
  </conditionalFormatting>
  <conditionalFormatting sqref="D62:D63 D59:D60 D72 D65:D66 D68:D69">
    <cfRule type="cellIs" dxfId="911" priority="505" stopIfTrue="1" operator="equal">
      <formula>"半面"</formula>
    </cfRule>
  </conditionalFormatting>
  <conditionalFormatting sqref="B106:B121 B128:B129">
    <cfRule type="cellIs" dxfId="910" priority="488" stopIfTrue="1" operator="equal">
      <formula>"半面"</formula>
    </cfRule>
  </conditionalFormatting>
  <conditionalFormatting sqref="R317:W317 R315:R316 S318:W318">
    <cfRule type="cellIs" dxfId="909" priority="437" stopIfTrue="1" operator="equal">
      <formula>"半面"</formula>
    </cfRule>
  </conditionalFormatting>
  <conditionalFormatting sqref="R314:W314 R313 S315:W316">
    <cfRule type="cellIs" dxfId="908" priority="436" stopIfTrue="1" operator="equal">
      <formula>"半面"</formula>
    </cfRule>
  </conditionalFormatting>
  <conditionalFormatting sqref="R312:W312 R311 S313:W313">
    <cfRule type="cellIs" dxfId="907" priority="435" stopIfTrue="1" operator="equal">
      <formula>"半面"</formula>
    </cfRule>
  </conditionalFormatting>
  <conditionalFormatting sqref="R320:W320">
    <cfRule type="cellIs" dxfId="906" priority="427" stopIfTrue="1" operator="equal">
      <formula>"半面"</formula>
    </cfRule>
  </conditionalFormatting>
  <conditionalFormatting sqref="B161 B175:D175 B164:B174 D172:D173 D166">
    <cfRule type="cellIs" dxfId="905" priority="424" stopIfTrue="1" operator="equal">
      <formula>"半面"</formula>
    </cfRule>
  </conditionalFormatting>
  <conditionalFormatting sqref="M181:M193 B181:D181 B199:D199 M199 B182:B193 D185:D186 D183 C182:C196">
    <cfRule type="cellIs" dxfId="904" priority="423" stopIfTrue="1" operator="equal">
      <formula>"半面"</formula>
    </cfRule>
  </conditionalFormatting>
  <conditionalFormatting sqref="M205:M225 B205:B225 D214">
    <cfRule type="cellIs" dxfId="903" priority="422" stopIfTrue="1" operator="equal">
      <formula>"半面"</formula>
    </cfRule>
  </conditionalFormatting>
  <conditionalFormatting sqref="M231:M247 B233:B248 D246 D241 D236">
    <cfRule type="cellIs" dxfId="902" priority="421" stopIfTrue="1" operator="equal">
      <formula>"半面"</formula>
    </cfRule>
  </conditionalFormatting>
  <conditionalFormatting sqref="M256:M260 M262:M267 M269:M270 B256:B271 D264:D265 D259">
    <cfRule type="cellIs" dxfId="901" priority="420" stopIfTrue="1" operator="equal">
      <formula>"半面"</formula>
    </cfRule>
  </conditionalFormatting>
  <conditionalFormatting sqref="M289:M293 M295:M318 B289:B318 B324:D324 M320 B320 M324 D314:D315 D307:D309 D302:D303 D299 D295 D293">
    <cfRule type="cellIs" dxfId="900" priority="419" stopIfTrue="1" operator="equal">
      <formula>"半面"</formula>
    </cfRule>
  </conditionalFormatting>
  <conditionalFormatting sqref="D16">
    <cfRule type="cellIs" dxfId="899" priority="418" stopIfTrue="1" operator="equal">
      <formula>"半面"</formula>
    </cfRule>
  </conditionalFormatting>
  <conditionalFormatting sqref="D19">
    <cfRule type="cellIs" dxfId="898" priority="417" stopIfTrue="1" operator="equal">
      <formula>"半面"</formula>
    </cfRule>
  </conditionalFormatting>
  <conditionalFormatting sqref="D21:D22">
    <cfRule type="cellIs" dxfId="897" priority="415" stopIfTrue="1" operator="equal">
      <formula>"半面"</formula>
    </cfRule>
  </conditionalFormatting>
  <conditionalFormatting sqref="D35">
    <cfRule type="cellIs" dxfId="896" priority="411" stopIfTrue="1" operator="equal">
      <formula>"半面"</formula>
    </cfRule>
  </conditionalFormatting>
  <conditionalFormatting sqref="D41">
    <cfRule type="cellIs" dxfId="895" priority="409" stopIfTrue="1" operator="equal">
      <formula>"半面"</formula>
    </cfRule>
  </conditionalFormatting>
  <conditionalFormatting sqref="D40">
    <cfRule type="cellIs" dxfId="894" priority="410" stopIfTrue="1" operator="equal">
      <formula>"半面"</formula>
    </cfRule>
  </conditionalFormatting>
  <conditionalFormatting sqref="D61">
    <cfRule type="cellIs" dxfId="893" priority="408" stopIfTrue="1" operator="equal">
      <formula>"半面"</formula>
    </cfRule>
  </conditionalFormatting>
  <conditionalFormatting sqref="D67">
    <cfRule type="cellIs" dxfId="892" priority="406" stopIfTrue="1" operator="equal">
      <formula>"半面"</formula>
    </cfRule>
  </conditionalFormatting>
  <conditionalFormatting sqref="D77">
    <cfRule type="cellIs" dxfId="891" priority="405" stopIfTrue="1" operator="equal">
      <formula>"半面"</formula>
    </cfRule>
  </conditionalFormatting>
  <conditionalFormatting sqref="D91">
    <cfRule type="cellIs" dxfId="890" priority="400" stopIfTrue="1" operator="equal">
      <formula>"半面"</formula>
    </cfRule>
  </conditionalFormatting>
  <conditionalFormatting sqref="D92">
    <cfRule type="cellIs" dxfId="889" priority="399" stopIfTrue="1" operator="equal">
      <formula>"半面"</formula>
    </cfRule>
  </conditionalFormatting>
  <conditionalFormatting sqref="D93">
    <cfRule type="cellIs" dxfId="888" priority="398" stopIfTrue="1" operator="equal">
      <formula>"半面"</formula>
    </cfRule>
  </conditionalFormatting>
  <conditionalFormatting sqref="D98">
    <cfRule type="cellIs" dxfId="887" priority="396" stopIfTrue="1" operator="equal">
      <formula>"半面"</formula>
    </cfRule>
  </conditionalFormatting>
  <conditionalFormatting sqref="C100:D100">
    <cfRule type="cellIs" dxfId="886" priority="395" stopIfTrue="1" operator="equal">
      <formula>"半面"</formula>
    </cfRule>
  </conditionalFormatting>
  <conditionalFormatting sqref="M119">
    <cfRule type="cellIs" dxfId="885" priority="388" stopIfTrue="1" operator="equal">
      <formula>"半面"</formula>
    </cfRule>
  </conditionalFormatting>
  <conditionalFormatting sqref="D119">
    <cfRule type="cellIs" dxfId="884" priority="387" stopIfTrue="1" operator="equal">
      <formula>"半面"</formula>
    </cfRule>
  </conditionalFormatting>
  <conditionalFormatting sqref="D120">
    <cfRule type="cellIs" dxfId="883" priority="386" stopIfTrue="1" operator="equal">
      <formula>"半面"</formula>
    </cfRule>
  </conditionalFormatting>
  <conditionalFormatting sqref="D128">
    <cfRule type="cellIs" dxfId="882" priority="385" stopIfTrue="1" operator="equal">
      <formula>"半面"</formula>
    </cfRule>
  </conditionalFormatting>
  <conditionalFormatting sqref="D137">
    <cfRule type="cellIs" dxfId="881" priority="363" stopIfTrue="1" operator="equal">
      <formula>"半面"</formula>
    </cfRule>
  </conditionalFormatting>
  <conditionalFormatting sqref="C143:D143">
    <cfRule type="cellIs" dxfId="880" priority="362" stopIfTrue="1" operator="equal">
      <formula>"半面"</formula>
    </cfRule>
  </conditionalFormatting>
  <conditionalFormatting sqref="C147:D147">
    <cfRule type="cellIs" dxfId="879" priority="360" stopIfTrue="1" operator="equal">
      <formula>"半面"</formula>
    </cfRule>
  </conditionalFormatting>
  <conditionalFormatting sqref="C148:D148">
    <cfRule type="cellIs" dxfId="878" priority="361" stopIfTrue="1" operator="equal">
      <formula>"半面"</formula>
    </cfRule>
  </conditionalFormatting>
  <conditionalFormatting sqref="M152 R152:W152 D152">
    <cfRule type="cellIs" dxfId="877" priority="358" stopIfTrue="1" operator="equal">
      <formula>"半面"</formula>
    </cfRule>
  </conditionalFormatting>
  <conditionalFormatting sqref="B151:D151 M151 R151:W151 B152">
    <cfRule type="cellIs" dxfId="876" priority="357" stopIfTrue="1" operator="equal">
      <formula>"半面"</formula>
    </cfRule>
  </conditionalFormatting>
  <conditionalFormatting sqref="B150:D150 M150 R150:W150">
    <cfRule type="cellIs" dxfId="875" priority="356" stopIfTrue="1" operator="equal">
      <formula>"半面"</formula>
    </cfRule>
  </conditionalFormatting>
  <conditionalFormatting sqref="B149 M149 R149:W149">
    <cfRule type="cellIs" dxfId="874" priority="355" stopIfTrue="1" operator="equal">
      <formula>"半面"</formula>
    </cfRule>
  </conditionalFormatting>
  <conditionalFormatting sqref="C149:D149">
    <cfRule type="cellIs" dxfId="873" priority="354" stopIfTrue="1" operator="equal">
      <formula>"半面"</formula>
    </cfRule>
  </conditionalFormatting>
  <conditionalFormatting sqref="B153 M153 R153:W153 D153">
    <cfRule type="cellIs" dxfId="872" priority="352" stopIfTrue="1" operator="equal">
      <formula>"半面"</formula>
    </cfRule>
  </conditionalFormatting>
  <conditionalFormatting sqref="D161">
    <cfRule type="cellIs" dxfId="871" priority="342" stopIfTrue="1" operator="equal">
      <formula>"半面"</formula>
    </cfRule>
  </conditionalFormatting>
  <conditionalFormatting sqref="D169">
    <cfRule type="cellIs" dxfId="870" priority="338" stopIfTrue="1" operator="equal">
      <formula>"半面"</formula>
    </cfRule>
  </conditionalFormatting>
  <conditionalFormatting sqref="D182">
    <cfRule type="cellIs" dxfId="869" priority="332" stopIfTrue="1" operator="equal">
      <formula>"半面"</formula>
    </cfRule>
  </conditionalFormatting>
  <conditionalFormatting sqref="D191">
    <cfRule type="cellIs" dxfId="868" priority="329" stopIfTrue="1" operator="equal">
      <formula>"半面"</formula>
    </cfRule>
  </conditionalFormatting>
  <conditionalFormatting sqref="D193">
    <cfRule type="cellIs" dxfId="867" priority="327" stopIfTrue="1" operator="equal">
      <formula>"半面"</formula>
    </cfRule>
  </conditionalFormatting>
  <conditionalFormatting sqref="B198:D198 M198">
    <cfRule type="cellIs" dxfId="866" priority="325" stopIfTrue="1" operator="equal">
      <formula>"半面"</formula>
    </cfRule>
  </conditionalFormatting>
  <conditionalFormatting sqref="R198:W198">
    <cfRule type="cellIs" dxfId="865" priority="326" stopIfTrue="1" operator="equal">
      <formula>"半面"</formula>
    </cfRule>
  </conditionalFormatting>
  <conditionalFormatting sqref="R197:W197">
    <cfRule type="cellIs" dxfId="864" priority="324" stopIfTrue="1" operator="equal">
      <formula>"半面"</formula>
    </cfRule>
  </conditionalFormatting>
  <conditionalFormatting sqref="M197 B197">
    <cfRule type="cellIs" dxfId="863" priority="323" stopIfTrue="1" operator="equal">
      <formula>"半面"</formula>
    </cfRule>
  </conditionalFormatting>
  <conditionalFormatting sqref="B194 M194">
    <cfRule type="cellIs" dxfId="862" priority="321" stopIfTrue="1" operator="equal">
      <formula>"半面"</formula>
    </cfRule>
  </conditionalFormatting>
  <conditionalFormatting sqref="R194:W194">
    <cfRule type="cellIs" dxfId="861" priority="322" stopIfTrue="1" operator="equal">
      <formula>"半面"</formula>
    </cfRule>
  </conditionalFormatting>
  <conditionalFormatting sqref="R195:W195">
    <cfRule type="cellIs" dxfId="860" priority="317" stopIfTrue="1" operator="equal">
      <formula>"半面"</formula>
    </cfRule>
  </conditionalFormatting>
  <conditionalFormatting sqref="D196 M196">
    <cfRule type="cellIs" dxfId="859" priority="318" stopIfTrue="1" operator="equal">
      <formula>"半面"</formula>
    </cfRule>
  </conditionalFormatting>
  <conditionalFormatting sqref="R196:W196">
    <cfRule type="cellIs" dxfId="858" priority="319" stopIfTrue="1" operator="equal">
      <formula>"半面"</formula>
    </cfRule>
  </conditionalFormatting>
  <conditionalFormatting sqref="M195 B195:B196">
    <cfRule type="cellIs" dxfId="857" priority="316" stopIfTrue="1" operator="equal">
      <formula>"半面"</formula>
    </cfRule>
  </conditionalFormatting>
  <conditionalFormatting sqref="D207:D208">
    <cfRule type="cellIs" dxfId="856" priority="304" stopIfTrue="1" operator="equal">
      <formula>"半面"</formula>
    </cfRule>
  </conditionalFormatting>
  <conditionalFormatting sqref="D211">
    <cfRule type="cellIs" dxfId="855" priority="302" stopIfTrue="1" operator="equal">
      <formula>"半面"</formula>
    </cfRule>
  </conditionalFormatting>
  <conditionalFormatting sqref="D212">
    <cfRule type="cellIs" dxfId="854" priority="301" stopIfTrue="1" operator="equal">
      <formula>"半面"</formula>
    </cfRule>
  </conditionalFormatting>
  <conditionalFormatting sqref="D218:D219">
    <cfRule type="cellIs" dxfId="853" priority="298" stopIfTrue="1" operator="equal">
      <formula>"半面"</formula>
    </cfRule>
  </conditionalFormatting>
  <conditionalFormatting sqref="D220">
    <cfRule type="cellIs" dxfId="852" priority="297" stopIfTrue="1" operator="equal">
      <formula>"半面"</formula>
    </cfRule>
  </conditionalFormatting>
  <conditionalFormatting sqref="D223:D224">
    <cfRule type="cellIs" dxfId="851" priority="296" stopIfTrue="1" operator="equal">
      <formula>"半面"</formula>
    </cfRule>
  </conditionalFormatting>
  <conditionalFormatting sqref="R248:W249">
    <cfRule type="cellIs" dxfId="850" priority="277" stopIfTrue="1" operator="equal">
      <formula>"半面"</formula>
    </cfRule>
  </conditionalFormatting>
  <conditionalFormatting sqref="D237">
    <cfRule type="cellIs" dxfId="849" priority="280" stopIfTrue="1" operator="equal">
      <formula>"半面"</formula>
    </cfRule>
  </conditionalFormatting>
  <conditionalFormatting sqref="M248:M249 B249:B250">
    <cfRule type="cellIs" dxfId="848" priority="276" stopIfTrue="1" operator="equal">
      <formula>"半面"</formula>
    </cfRule>
  </conditionalFormatting>
  <conditionalFormatting sqref="R250:W250">
    <cfRule type="cellIs" dxfId="847" priority="274" stopIfTrue="1" operator="equal">
      <formula>"半面"</formula>
    </cfRule>
  </conditionalFormatting>
  <conditionalFormatting sqref="M250">
    <cfRule type="cellIs" dxfId="846" priority="273" stopIfTrue="1" operator="equal">
      <formula>"半面"</formula>
    </cfRule>
  </conditionalFormatting>
  <conditionalFormatting sqref="D258">
    <cfRule type="cellIs" dxfId="845" priority="259" stopIfTrue="1" operator="equal">
      <formula>"半面"</formula>
    </cfRule>
  </conditionalFormatting>
  <conditionalFormatting sqref="M261">
    <cfRule type="cellIs" dxfId="844" priority="257" stopIfTrue="1" operator="equal">
      <formula>"半面"</formula>
    </cfRule>
  </conditionalFormatting>
  <conditionalFormatting sqref="D263">
    <cfRule type="cellIs" dxfId="843" priority="256" stopIfTrue="1" operator="equal">
      <formula>"半面"</formula>
    </cfRule>
  </conditionalFormatting>
  <conditionalFormatting sqref="M268 D268">
    <cfRule type="cellIs" dxfId="842" priority="254" stopIfTrue="1" operator="equal">
      <formula>"半面"</formula>
    </cfRule>
  </conditionalFormatting>
  <conditionalFormatting sqref="D272">
    <cfRule type="cellIs" dxfId="841" priority="252" stopIfTrue="1" operator="equal">
      <formula>"半面"</formula>
    </cfRule>
  </conditionalFormatting>
  <conditionalFormatting sqref="B278 R278:W278 M278 M283 R283:W283 B283 D283">
    <cfRule type="cellIs" dxfId="840" priority="251" stopIfTrue="1" operator="equal">
      <formula>"半面"</formula>
    </cfRule>
  </conditionalFormatting>
  <conditionalFormatting sqref="R276:W277 M276:M277 B276:B277 D276">
    <cfRule type="cellIs" dxfId="839" priority="250" stopIfTrue="1" operator="equal">
      <formula>"半面"</formula>
    </cfRule>
  </conditionalFormatting>
  <conditionalFormatting sqref="R274:W275 M274:M275 B274:B275">
    <cfRule type="cellIs" dxfId="838" priority="249" stopIfTrue="1" operator="equal">
      <formula>"半面"</formula>
    </cfRule>
  </conditionalFormatting>
  <conditionalFormatting sqref="R280:W280 M280">
    <cfRule type="cellIs" dxfId="837" priority="247" stopIfTrue="1" operator="equal">
      <formula>"半面"</formula>
    </cfRule>
  </conditionalFormatting>
  <conditionalFormatting sqref="M279 R279:W279 B279:B282">
    <cfRule type="cellIs" dxfId="836" priority="246" stopIfTrue="1" operator="equal">
      <formula>"半面"</formula>
    </cfRule>
  </conditionalFormatting>
  <conditionalFormatting sqref="D279:D280">
    <cfRule type="cellIs" dxfId="835" priority="245" stopIfTrue="1" operator="equal">
      <formula>"半面"</formula>
    </cfRule>
  </conditionalFormatting>
  <conditionalFormatting sqref="R282:W282 M282">
    <cfRule type="cellIs" dxfId="834" priority="244" stopIfTrue="1" operator="equal">
      <formula>"半面"</formula>
    </cfRule>
  </conditionalFormatting>
  <conditionalFormatting sqref="M281 R281:W281">
    <cfRule type="cellIs" dxfId="833" priority="243" stopIfTrue="1" operator="equal">
      <formula>"半面"</formula>
    </cfRule>
  </conditionalFormatting>
  <conditionalFormatting sqref="D281">
    <cfRule type="cellIs" dxfId="832" priority="242" stopIfTrue="1" operator="equal">
      <formula>"半面"</formula>
    </cfRule>
  </conditionalFormatting>
  <conditionalFormatting sqref="M294">
    <cfRule type="cellIs" dxfId="831" priority="239" stopIfTrue="1" operator="equal">
      <formula>"半面"</formula>
    </cfRule>
  </conditionalFormatting>
  <conditionalFormatting sqref="D298">
    <cfRule type="cellIs" dxfId="830" priority="237" stopIfTrue="1" operator="equal">
      <formula>"半面"</formula>
    </cfRule>
  </conditionalFormatting>
  <conditionalFormatting sqref="D306">
    <cfRule type="cellIs" dxfId="829" priority="235" stopIfTrue="1" operator="equal">
      <formula>"半面"</formula>
    </cfRule>
  </conditionalFormatting>
  <conditionalFormatting sqref="D311">
    <cfRule type="cellIs" dxfId="828" priority="234" stopIfTrue="1" operator="equal">
      <formula>"半面"</formula>
    </cfRule>
  </conditionalFormatting>
  <conditionalFormatting sqref="D10">
    <cfRule type="cellIs" dxfId="827" priority="231" stopIfTrue="1" operator="equal">
      <formula>"半面"</formula>
    </cfRule>
  </conditionalFormatting>
  <conditionalFormatting sqref="D23">
    <cfRule type="cellIs" dxfId="826" priority="228" stopIfTrue="1" operator="equal">
      <formula>"半面"</formula>
    </cfRule>
  </conditionalFormatting>
  <conditionalFormatting sqref="D24">
    <cfRule type="cellIs" dxfId="825" priority="226" stopIfTrue="1" operator="equal">
      <formula>"半面"</formula>
    </cfRule>
  </conditionalFormatting>
  <conditionalFormatting sqref="D71">
    <cfRule type="cellIs" dxfId="824" priority="222" stopIfTrue="1" operator="equal">
      <formula>"半面"</formula>
    </cfRule>
  </conditionalFormatting>
  <conditionalFormatting sqref="D97">
    <cfRule type="cellIs" dxfId="823" priority="221" stopIfTrue="1" operator="equal">
      <formula>"半面"</formula>
    </cfRule>
  </conditionalFormatting>
  <conditionalFormatting sqref="C106:D106 C107:C129">
    <cfRule type="cellIs" dxfId="822" priority="220" stopIfTrue="1" operator="equal">
      <formula>"半面"</formula>
    </cfRule>
  </conditionalFormatting>
  <conditionalFormatting sqref="D107">
    <cfRule type="cellIs" dxfId="821" priority="219" stopIfTrue="1" operator="equal">
      <formula>"半面"</formula>
    </cfRule>
  </conditionalFormatting>
  <conditionalFormatting sqref="D110">
    <cfRule type="cellIs" dxfId="820" priority="218" stopIfTrue="1" operator="equal">
      <formula>"半面"</formula>
    </cfRule>
  </conditionalFormatting>
  <conditionalFormatting sqref="C153">
    <cfRule type="cellIs" dxfId="819" priority="217" stopIfTrue="1" operator="equal">
      <formula>"半面"</formula>
    </cfRule>
  </conditionalFormatting>
  <conditionalFormatting sqref="C152">
    <cfRule type="cellIs" dxfId="818" priority="216" stopIfTrue="1" operator="equal">
      <formula>"半面"</formula>
    </cfRule>
  </conditionalFormatting>
  <conditionalFormatting sqref="B160 M160 R160:W160">
    <cfRule type="cellIs" dxfId="817" priority="211" stopIfTrue="1" operator="equal">
      <formula>"半面"</formula>
    </cfRule>
  </conditionalFormatting>
  <conditionalFormatting sqref="B159 M159 R159:W159">
    <cfRule type="cellIs" dxfId="816" priority="210" stopIfTrue="1" operator="equal">
      <formula>"半面"</formula>
    </cfRule>
  </conditionalFormatting>
  <conditionalFormatting sqref="D159">
    <cfRule type="cellIs" dxfId="815" priority="209" stopIfTrue="1" operator="equal">
      <formula>"半面"</formula>
    </cfRule>
  </conditionalFormatting>
  <conditionalFormatting sqref="D160">
    <cfRule type="cellIs" dxfId="814" priority="208" stopIfTrue="1" operator="equal">
      <formula>"半面"</formula>
    </cfRule>
  </conditionalFormatting>
  <conditionalFormatting sqref="C159:C174">
    <cfRule type="cellIs" dxfId="813" priority="206" stopIfTrue="1" operator="equal">
      <formula>"半面"</formula>
    </cfRule>
  </conditionalFormatting>
  <conditionalFormatting sqref="B163">
    <cfRule type="cellIs" dxfId="812" priority="205" stopIfTrue="1" operator="equal">
      <formula>"半面"</formula>
    </cfRule>
  </conditionalFormatting>
  <conditionalFormatting sqref="B162">
    <cfRule type="cellIs" dxfId="811" priority="204" stopIfTrue="1" operator="equal">
      <formula>"半面"</formula>
    </cfRule>
  </conditionalFormatting>
  <conditionalFormatting sqref="D162">
    <cfRule type="cellIs" dxfId="810" priority="203" stopIfTrue="1" operator="equal">
      <formula>"半面"</formula>
    </cfRule>
  </conditionalFormatting>
  <conditionalFormatting sqref="D163 D165">
    <cfRule type="cellIs" dxfId="809" priority="202" stopIfTrue="1" operator="equal">
      <formula>"半面"</formula>
    </cfRule>
  </conditionalFormatting>
  <conditionalFormatting sqref="D168">
    <cfRule type="cellIs" dxfId="808" priority="198" stopIfTrue="1" operator="equal">
      <formula>"半面"</formula>
    </cfRule>
  </conditionalFormatting>
  <conditionalFormatting sqref="D174">
    <cfRule type="cellIs" dxfId="807" priority="194" stopIfTrue="1" operator="equal">
      <formula>"半面"</formula>
    </cfRule>
  </conditionalFormatting>
  <conditionalFormatting sqref="D184">
    <cfRule type="cellIs" dxfId="806" priority="187" stopIfTrue="1" operator="equal">
      <formula>"半面"</formula>
    </cfRule>
  </conditionalFormatting>
  <conditionalFormatting sqref="D187:D188">
    <cfRule type="cellIs" dxfId="805" priority="185" stopIfTrue="1" operator="equal">
      <formula>"半面"</formula>
    </cfRule>
  </conditionalFormatting>
  <conditionalFormatting sqref="D189:D190">
    <cfRule type="cellIs" dxfId="804" priority="182" stopIfTrue="1" operator="equal">
      <formula>"半面"</formula>
    </cfRule>
  </conditionalFormatting>
  <conditionalFormatting sqref="C197:D197">
    <cfRule type="cellIs" dxfId="803" priority="179" stopIfTrue="1" operator="equal">
      <formula>"半面"</formula>
    </cfRule>
  </conditionalFormatting>
  <conditionalFormatting sqref="D205">
    <cfRule type="cellIs" dxfId="802" priority="173" stopIfTrue="1" operator="equal">
      <formula>"半面"</formula>
    </cfRule>
  </conditionalFormatting>
  <conditionalFormatting sqref="C205:C224">
    <cfRule type="cellIs" dxfId="801" priority="171" stopIfTrue="1" operator="equal">
      <formula>"半面"</formula>
    </cfRule>
  </conditionalFormatting>
  <conditionalFormatting sqref="D209">
    <cfRule type="cellIs" dxfId="800" priority="170" stopIfTrue="1" operator="equal">
      <formula>"半面"</formula>
    </cfRule>
  </conditionalFormatting>
  <conditionalFormatting sqref="D239">
    <cfRule type="cellIs" dxfId="799" priority="160" stopIfTrue="1" operator="equal">
      <formula>"半面"</formula>
    </cfRule>
  </conditionalFormatting>
  <conditionalFormatting sqref="D247:D248">
    <cfRule type="cellIs" dxfId="798" priority="157" stopIfTrue="1" operator="equal">
      <formula>"半面"</formula>
    </cfRule>
  </conditionalFormatting>
  <conditionalFormatting sqref="B18 I18:W18 D18">
    <cfRule type="cellIs" dxfId="797" priority="154" stopIfTrue="1" operator="equal">
      <formula>"半面"</formula>
    </cfRule>
  </conditionalFormatting>
  <conditionalFormatting sqref="D25">
    <cfRule type="cellIs" dxfId="796" priority="153" stopIfTrue="1" operator="equal">
      <formula>"半面"</formula>
    </cfRule>
  </conditionalFormatting>
  <conditionalFormatting sqref="D26">
    <cfRule type="cellIs" dxfId="795" priority="152" stopIfTrue="1" operator="equal">
      <formula>"半面"</formula>
    </cfRule>
  </conditionalFormatting>
  <conditionalFormatting sqref="D64">
    <cfRule type="cellIs" dxfId="794" priority="150" stopIfTrue="1" operator="equal">
      <formula>"半面"</formula>
    </cfRule>
  </conditionalFormatting>
  <conditionalFormatting sqref="D70">
    <cfRule type="cellIs" dxfId="793" priority="149" stopIfTrue="1" operator="equal">
      <formula>"半面"</formula>
    </cfRule>
  </conditionalFormatting>
  <conditionalFormatting sqref="B73 M73 R73:W73">
    <cfRule type="cellIs" dxfId="792" priority="148" stopIfTrue="1" operator="equal">
      <formula>"半面"</formula>
    </cfRule>
  </conditionalFormatting>
  <conditionalFormatting sqref="D73">
    <cfRule type="cellIs" dxfId="791" priority="147" stopIfTrue="1" operator="equal">
      <formula>"半面"</formula>
    </cfRule>
  </conditionalFormatting>
  <conditionalFormatting sqref="B76 M76 R76:W76">
    <cfRule type="cellIs" dxfId="790" priority="146" stopIfTrue="1" operator="equal">
      <formula>"半面"</formula>
    </cfRule>
  </conditionalFormatting>
  <conditionalFormatting sqref="B75 M75 R75:W75">
    <cfRule type="cellIs" dxfId="789" priority="144" stopIfTrue="1" operator="equal">
      <formula>"半面"</formula>
    </cfRule>
  </conditionalFormatting>
  <conditionalFormatting sqref="B74 M74 R74:W74">
    <cfRule type="cellIs" dxfId="788" priority="142" stopIfTrue="1" operator="equal">
      <formula>"半面"</formula>
    </cfRule>
  </conditionalFormatting>
  <conditionalFormatting sqref="D74">
    <cfRule type="cellIs" dxfId="787" priority="141" stopIfTrue="1" operator="equal">
      <formula>"半面"</formula>
    </cfRule>
  </conditionalFormatting>
  <conditionalFormatting sqref="D75:D76">
    <cfRule type="cellIs" dxfId="786" priority="140" stopIfTrue="1" operator="equal">
      <formula>"半面"</formula>
    </cfRule>
  </conditionalFormatting>
  <conditionalFormatting sqref="B77">
    <cfRule type="cellIs" dxfId="785" priority="139" stopIfTrue="1" operator="equal">
      <formula>"半面"</formula>
    </cfRule>
  </conditionalFormatting>
  <conditionalFormatting sqref="B78 R78 M78 T78:W78">
    <cfRule type="cellIs" dxfId="784" priority="138" stopIfTrue="1" operator="equal">
      <formula>"半面"</formula>
    </cfRule>
  </conditionalFormatting>
  <conditionalFormatting sqref="D78:D79">
    <cfRule type="cellIs" dxfId="783" priority="136" stopIfTrue="1" operator="equal">
      <formula>"半面"</formula>
    </cfRule>
  </conditionalFormatting>
  <conditionalFormatting sqref="C85:D85 D86 C86:C99">
    <cfRule type="cellIs" dxfId="782" priority="135" stopIfTrue="1" operator="equal">
      <formula>"半面"</formula>
    </cfRule>
  </conditionalFormatting>
  <conditionalFormatting sqref="D88:D89">
    <cfRule type="cellIs" dxfId="781" priority="134" stopIfTrue="1" operator="equal">
      <formula>"半面"</formula>
    </cfRule>
  </conditionalFormatting>
  <conditionalFormatting sqref="D96">
    <cfRule type="cellIs" dxfId="780" priority="133" stopIfTrue="1" operator="equal">
      <formula>"半面"</formula>
    </cfRule>
  </conditionalFormatting>
  <conditionalFormatting sqref="D114">
    <cfRule type="cellIs" dxfId="779" priority="132" stopIfTrue="1" operator="equal">
      <formula>"半面"</formula>
    </cfRule>
  </conditionalFormatting>
  <conditionalFormatting sqref="D115">
    <cfRule type="cellIs" dxfId="778" priority="131" stopIfTrue="1" operator="equal">
      <formula>"半面"</formula>
    </cfRule>
  </conditionalFormatting>
  <conditionalFormatting sqref="D116:D117">
    <cfRule type="cellIs" dxfId="777" priority="130" stopIfTrue="1" operator="equal">
      <formula>"半面"</formula>
    </cfRule>
  </conditionalFormatting>
  <conditionalFormatting sqref="D121:D122">
    <cfRule type="cellIs" dxfId="776" priority="129" stopIfTrue="1" operator="equal">
      <formula>"半面"</formula>
    </cfRule>
  </conditionalFormatting>
  <conditionalFormatting sqref="M127 R127:W127">
    <cfRule type="cellIs" dxfId="775" priority="128" stopIfTrue="1" operator="equal">
      <formula>"半面"</formula>
    </cfRule>
  </conditionalFormatting>
  <conditionalFormatting sqref="B127">
    <cfRule type="cellIs" dxfId="774" priority="127" stopIfTrue="1" operator="equal">
      <formula>"半面"</formula>
    </cfRule>
  </conditionalFormatting>
  <conditionalFormatting sqref="D127">
    <cfRule type="cellIs" dxfId="773" priority="126" stopIfTrue="1" operator="equal">
      <formula>"半面"</formula>
    </cfRule>
  </conditionalFormatting>
  <conditionalFormatting sqref="M126 R126:W126">
    <cfRule type="cellIs" dxfId="772" priority="125" stopIfTrue="1" operator="equal">
      <formula>"半面"</formula>
    </cfRule>
  </conditionalFormatting>
  <conditionalFormatting sqref="B126">
    <cfRule type="cellIs" dxfId="771" priority="124" stopIfTrue="1" operator="equal">
      <formula>"半面"</formula>
    </cfRule>
  </conditionalFormatting>
  <conditionalFormatting sqref="D126">
    <cfRule type="cellIs" dxfId="770" priority="123" stopIfTrue="1" operator="equal">
      <formula>"半面"</formula>
    </cfRule>
  </conditionalFormatting>
  <conditionalFormatting sqref="M122 R122:W122">
    <cfRule type="cellIs" dxfId="769" priority="122" stopIfTrue="1" operator="equal">
      <formula>"半面"</formula>
    </cfRule>
  </conditionalFormatting>
  <conditionalFormatting sqref="B122:B123">
    <cfRule type="cellIs" dxfId="768" priority="121" stopIfTrue="1" operator="equal">
      <formula>"半面"</formula>
    </cfRule>
  </conditionalFormatting>
  <conditionalFormatting sqref="M125 R125:W125">
    <cfRule type="cellIs" dxfId="767" priority="110" stopIfTrue="1" operator="equal">
      <formula>"半面"</formula>
    </cfRule>
  </conditionalFormatting>
  <conditionalFormatting sqref="D125">
    <cfRule type="cellIs" dxfId="766" priority="108" stopIfTrue="1" operator="equal">
      <formula>"半面"</formula>
    </cfRule>
  </conditionalFormatting>
  <conditionalFormatting sqref="M124 R124:W124">
    <cfRule type="cellIs" dxfId="765" priority="107" stopIfTrue="1" operator="equal">
      <formula>"半面"</formula>
    </cfRule>
  </conditionalFormatting>
  <conditionalFormatting sqref="B124:B125">
    <cfRule type="cellIs" dxfId="764" priority="106" stopIfTrue="1" operator="equal">
      <formula>"半面"</formula>
    </cfRule>
  </conditionalFormatting>
  <conditionalFormatting sqref="D124">
    <cfRule type="cellIs" dxfId="763" priority="105" stopIfTrue="1" operator="equal">
      <formula>"半面"</formula>
    </cfRule>
  </conditionalFormatting>
  <conditionalFormatting sqref="M123 R123:W123">
    <cfRule type="cellIs" dxfId="762" priority="104" stopIfTrue="1" operator="equal">
      <formula>"半面"</formula>
    </cfRule>
  </conditionalFormatting>
  <conditionalFormatting sqref="D123">
    <cfRule type="cellIs" dxfId="761" priority="101" stopIfTrue="1" operator="equal">
      <formula>"半面"</formula>
    </cfRule>
  </conditionalFormatting>
  <conditionalFormatting sqref="D164">
    <cfRule type="cellIs" dxfId="760" priority="100" stopIfTrue="1" operator="equal">
      <formula>"半面"</formula>
    </cfRule>
  </conditionalFormatting>
  <conditionalFormatting sqref="D167">
    <cfRule type="cellIs" dxfId="759" priority="99" stopIfTrue="1" operator="equal">
      <formula>"半面"</formula>
    </cfRule>
  </conditionalFormatting>
  <conditionalFormatting sqref="D170">
    <cfRule type="cellIs" dxfId="758" priority="98" stopIfTrue="1" operator="equal">
      <formula>"半面"</formula>
    </cfRule>
  </conditionalFormatting>
  <conditionalFormatting sqref="D171">
    <cfRule type="cellIs" dxfId="757" priority="96" stopIfTrue="1" operator="equal">
      <formula>"半面"</formula>
    </cfRule>
  </conditionalFormatting>
  <conditionalFormatting sqref="D192">
    <cfRule type="cellIs" dxfId="756" priority="95" stopIfTrue="1" operator="equal">
      <formula>"半面"</formula>
    </cfRule>
  </conditionalFormatting>
  <conditionalFormatting sqref="D194">
    <cfRule type="cellIs" dxfId="755" priority="94" stopIfTrue="1" operator="equal">
      <formula>"半面"</formula>
    </cfRule>
  </conditionalFormatting>
  <conditionalFormatting sqref="D195">
    <cfRule type="cellIs" dxfId="754" priority="93" stopIfTrue="1" operator="equal">
      <formula>"半面"</formula>
    </cfRule>
  </conditionalFormatting>
  <conditionalFormatting sqref="D206">
    <cfRule type="cellIs" dxfId="753" priority="91" stopIfTrue="1" operator="equal">
      <formula>"半面"</formula>
    </cfRule>
  </conditionalFormatting>
  <conditionalFormatting sqref="D210">
    <cfRule type="cellIs" dxfId="752" priority="90" stopIfTrue="1" operator="equal">
      <formula>"半面"</formula>
    </cfRule>
  </conditionalFormatting>
  <conditionalFormatting sqref="D213">
    <cfRule type="cellIs" dxfId="751" priority="86" stopIfTrue="1" operator="equal">
      <formula>"半面"</formula>
    </cfRule>
  </conditionalFormatting>
  <conditionalFormatting sqref="D215">
    <cfRule type="cellIs" dxfId="750" priority="85" stopIfTrue="1" operator="equal">
      <formula>"半面"</formula>
    </cfRule>
  </conditionalFormatting>
  <conditionalFormatting sqref="D216">
    <cfRule type="cellIs" dxfId="749" priority="83" stopIfTrue="1" operator="equal">
      <formula>"半面"</formula>
    </cfRule>
  </conditionalFormatting>
  <conditionalFormatting sqref="D217">
    <cfRule type="cellIs" dxfId="748" priority="81" stopIfTrue="1" operator="equal">
      <formula>"半面"</formula>
    </cfRule>
  </conditionalFormatting>
  <conditionalFormatting sqref="D221:D222">
    <cfRule type="cellIs" dxfId="747" priority="80" stopIfTrue="1" operator="equal">
      <formula>"半面"</formula>
    </cfRule>
  </conditionalFormatting>
  <conditionalFormatting sqref="C225:D225">
    <cfRule type="cellIs" dxfId="746" priority="78" stopIfTrue="1" operator="equal">
      <formula>"半面"</formula>
    </cfRule>
  </conditionalFormatting>
  <conditionalFormatting sqref="B231:B232">
    <cfRule type="cellIs" dxfId="745" priority="75" stopIfTrue="1" operator="equal">
      <formula>"半面"</formula>
    </cfRule>
  </conditionalFormatting>
  <conditionalFormatting sqref="C231:D231 C232:C250">
    <cfRule type="cellIs" dxfId="744" priority="74" stopIfTrue="1" operator="equal">
      <formula>"半面"</formula>
    </cfRule>
  </conditionalFormatting>
  <conditionalFormatting sqref="D232">
    <cfRule type="cellIs" dxfId="743" priority="73" stopIfTrue="1" operator="equal">
      <formula>"半面"</formula>
    </cfRule>
  </conditionalFormatting>
  <conditionalFormatting sqref="D233">
    <cfRule type="cellIs" dxfId="742" priority="71" stopIfTrue="1" operator="equal">
      <formula>"半面"</formula>
    </cfRule>
  </conditionalFormatting>
  <conditionalFormatting sqref="D234">
    <cfRule type="cellIs" dxfId="741" priority="69" stopIfTrue="1" operator="equal">
      <formula>"半面"</formula>
    </cfRule>
  </conditionalFormatting>
  <conditionalFormatting sqref="D235">
    <cfRule type="cellIs" dxfId="740" priority="67" stopIfTrue="1" operator="equal">
      <formula>"半面"</formula>
    </cfRule>
  </conditionalFormatting>
  <conditionalFormatting sqref="D238">
    <cfRule type="cellIs" dxfId="739" priority="66" stopIfTrue="1" operator="equal">
      <formula>"半面"</formula>
    </cfRule>
  </conditionalFormatting>
  <conditionalFormatting sqref="D240">
    <cfRule type="cellIs" dxfId="738" priority="64" stopIfTrue="1" operator="equal">
      <formula>"半面"</formula>
    </cfRule>
  </conditionalFormatting>
  <conditionalFormatting sqref="D242">
    <cfRule type="cellIs" dxfId="737" priority="62" stopIfTrue="1" operator="equal">
      <formula>"半面"</formula>
    </cfRule>
  </conditionalFormatting>
  <conditionalFormatting sqref="D243:D244">
    <cfRule type="cellIs" dxfId="736" priority="61" stopIfTrue="1" operator="equal">
      <formula>"半面"</formula>
    </cfRule>
  </conditionalFormatting>
  <conditionalFormatting sqref="D245">
    <cfRule type="cellIs" dxfId="735" priority="59" stopIfTrue="1" operator="equal">
      <formula>"半面"</formula>
    </cfRule>
  </conditionalFormatting>
  <conditionalFormatting sqref="D249">
    <cfRule type="cellIs" dxfId="734" priority="58" stopIfTrue="1" operator="equal">
      <formula>"半面"</formula>
    </cfRule>
  </conditionalFormatting>
  <conditionalFormatting sqref="D250">
    <cfRule type="cellIs" dxfId="733" priority="57" stopIfTrue="1" operator="equal">
      <formula>"半面"</formula>
    </cfRule>
  </conditionalFormatting>
  <conditionalFormatting sqref="D256">
    <cfRule type="cellIs" dxfId="732" priority="55" stopIfTrue="1" operator="equal">
      <formula>"半面"</formula>
    </cfRule>
  </conditionalFormatting>
  <conditionalFormatting sqref="C256:C283">
    <cfRule type="cellIs" dxfId="731" priority="54" stopIfTrue="1" operator="equal">
      <formula>"半面"</formula>
    </cfRule>
  </conditionalFormatting>
  <conditionalFormatting sqref="D257">
    <cfRule type="cellIs" dxfId="730" priority="53" stopIfTrue="1" operator="equal">
      <formula>"半面"</formula>
    </cfRule>
  </conditionalFormatting>
  <conditionalFormatting sqref="D260:D261">
    <cfRule type="cellIs" dxfId="729" priority="52" stopIfTrue="1" operator="equal">
      <formula>"半面"</formula>
    </cfRule>
  </conditionalFormatting>
  <conditionalFormatting sqref="D262">
    <cfRule type="cellIs" dxfId="728" priority="50" stopIfTrue="1" operator="equal">
      <formula>"半面"</formula>
    </cfRule>
  </conditionalFormatting>
  <conditionalFormatting sqref="D266">
    <cfRule type="cellIs" dxfId="727" priority="49" stopIfTrue="1" operator="equal">
      <formula>"半面"</formula>
    </cfRule>
  </conditionalFormatting>
  <conditionalFormatting sqref="D267">
    <cfRule type="cellIs" dxfId="726" priority="48" stopIfTrue="1" operator="equal">
      <formula>"半面"</formula>
    </cfRule>
  </conditionalFormatting>
  <conditionalFormatting sqref="D269:D270">
    <cfRule type="cellIs" dxfId="725" priority="47" stopIfTrue="1" operator="equal">
      <formula>"半面"</formula>
    </cfRule>
  </conditionalFormatting>
  <conditionalFormatting sqref="M271 D271">
    <cfRule type="cellIs" dxfId="724" priority="45" stopIfTrue="1" operator="equal">
      <formula>"半面"</formula>
    </cfRule>
  </conditionalFormatting>
  <conditionalFormatting sqref="M273 D273">
    <cfRule type="cellIs" dxfId="723" priority="44" stopIfTrue="1" operator="equal">
      <formula>"半面"</formula>
    </cfRule>
  </conditionalFormatting>
  <conditionalFormatting sqref="D274">
    <cfRule type="cellIs" dxfId="722" priority="43" stopIfTrue="1" operator="equal">
      <formula>"半面"</formula>
    </cfRule>
  </conditionalFormatting>
  <conditionalFormatting sqref="D275">
    <cfRule type="cellIs" dxfId="721" priority="42" stopIfTrue="1" operator="equal">
      <formula>"半面"</formula>
    </cfRule>
  </conditionalFormatting>
  <conditionalFormatting sqref="D277">
    <cfRule type="cellIs" dxfId="720" priority="40" stopIfTrue="1" operator="equal">
      <formula>"半面"</formula>
    </cfRule>
  </conditionalFormatting>
  <conditionalFormatting sqref="D278">
    <cfRule type="cellIs" dxfId="719" priority="38" stopIfTrue="1" operator="equal">
      <formula>"半面"</formula>
    </cfRule>
  </conditionalFormatting>
  <conditionalFormatting sqref="D282">
    <cfRule type="cellIs" dxfId="718" priority="37" stopIfTrue="1" operator="equal">
      <formula>"半面"</formula>
    </cfRule>
  </conditionalFormatting>
  <conditionalFormatting sqref="D289">
    <cfRule type="cellIs" dxfId="717" priority="35" stopIfTrue="1" operator="equal">
      <formula>"半面"</formula>
    </cfRule>
  </conditionalFormatting>
  <conditionalFormatting sqref="C289:C321">
    <cfRule type="cellIs" dxfId="716" priority="34" stopIfTrue="1" operator="equal">
      <formula>"半面"</formula>
    </cfRule>
  </conditionalFormatting>
  <conditionalFormatting sqref="D290">
    <cfRule type="cellIs" dxfId="715" priority="33" stopIfTrue="1" operator="equal">
      <formula>"半面"</formula>
    </cfRule>
  </conditionalFormatting>
  <conditionalFormatting sqref="D291">
    <cfRule type="cellIs" dxfId="714" priority="32" stopIfTrue="1" operator="equal">
      <formula>"半面"</formula>
    </cfRule>
  </conditionalFormatting>
  <conditionalFormatting sqref="D292">
    <cfRule type="cellIs" dxfId="713" priority="31" stopIfTrue="1" operator="equal">
      <formula>"半面"</formula>
    </cfRule>
  </conditionalFormatting>
  <conditionalFormatting sqref="D294">
    <cfRule type="cellIs" dxfId="712" priority="30" stopIfTrue="1" operator="equal">
      <formula>"半面"</formula>
    </cfRule>
  </conditionalFormatting>
  <conditionalFormatting sqref="D296">
    <cfRule type="cellIs" dxfId="711" priority="28" stopIfTrue="1" operator="equal">
      <formula>"半面"</formula>
    </cfRule>
  </conditionalFormatting>
  <conditionalFormatting sqref="D297">
    <cfRule type="cellIs" dxfId="710" priority="26" stopIfTrue="1" operator="equal">
      <formula>"半面"</formula>
    </cfRule>
  </conditionalFormatting>
  <conditionalFormatting sqref="D300">
    <cfRule type="cellIs" dxfId="709" priority="25" stopIfTrue="1" operator="equal">
      <formula>"半面"</formula>
    </cfRule>
  </conditionalFormatting>
  <conditionalFormatting sqref="D301">
    <cfRule type="cellIs" dxfId="708" priority="24" stopIfTrue="1" operator="equal">
      <formula>"半面"</formula>
    </cfRule>
  </conditionalFormatting>
  <conditionalFormatting sqref="D304">
    <cfRule type="cellIs" dxfId="707" priority="22" stopIfTrue="1" operator="equal">
      <formula>"半面"</formula>
    </cfRule>
  </conditionalFormatting>
  <conditionalFormatting sqref="D305">
    <cfRule type="cellIs" dxfId="706" priority="20" stopIfTrue="1" operator="equal">
      <formula>"半面"</formula>
    </cfRule>
  </conditionalFormatting>
  <conditionalFormatting sqref="D310">
    <cfRule type="cellIs" dxfId="705" priority="19" stopIfTrue="1" operator="equal">
      <formula>"半面"</formula>
    </cfRule>
  </conditionalFormatting>
  <conditionalFormatting sqref="D312">
    <cfRule type="cellIs" dxfId="704" priority="17" stopIfTrue="1" operator="equal">
      <formula>"半面"</formula>
    </cfRule>
  </conditionalFormatting>
  <conditionalFormatting sqref="D313">
    <cfRule type="cellIs" dxfId="703" priority="15" stopIfTrue="1" operator="equal">
      <formula>"半面"</formula>
    </cfRule>
  </conditionalFormatting>
  <conditionalFormatting sqref="D316">
    <cfRule type="cellIs" dxfId="702" priority="14" stopIfTrue="1" operator="equal">
      <formula>"半面"</formula>
    </cfRule>
  </conditionalFormatting>
  <conditionalFormatting sqref="D317">
    <cfRule type="cellIs" dxfId="701" priority="13" stopIfTrue="1" operator="equal">
      <formula>"半面"</formula>
    </cfRule>
  </conditionalFormatting>
  <conditionalFormatting sqref="R319:W319">
    <cfRule type="cellIs" dxfId="700" priority="12" stopIfTrue="1" operator="equal">
      <formula>"半面"</formula>
    </cfRule>
  </conditionalFormatting>
  <conditionalFormatting sqref="B319 M319">
    <cfRule type="cellIs" dxfId="699" priority="11" stopIfTrue="1" operator="equal">
      <formula>"半面"</formula>
    </cfRule>
  </conditionalFormatting>
  <conditionalFormatting sqref="D318">
    <cfRule type="cellIs" dxfId="698" priority="10" stopIfTrue="1" operator="equal">
      <formula>"半面"</formula>
    </cfRule>
  </conditionalFormatting>
  <conditionalFormatting sqref="D319">
    <cfRule type="cellIs" dxfId="697" priority="8" stopIfTrue="1" operator="equal">
      <formula>"半面"</formula>
    </cfRule>
  </conditionalFormatting>
  <conditionalFormatting sqref="D320">
    <cfRule type="cellIs" dxfId="696" priority="7" stopIfTrue="1" operator="equal">
      <formula>"半面"</formula>
    </cfRule>
  </conditionalFormatting>
  <conditionalFormatting sqref="R323:W323">
    <cfRule type="cellIs" dxfId="695" priority="6" stopIfTrue="1" operator="equal">
      <formula>"半面"</formula>
    </cfRule>
  </conditionalFormatting>
  <conditionalFormatting sqref="B323:D323 M323">
    <cfRule type="cellIs" dxfId="694" priority="5" stopIfTrue="1" operator="equal">
      <formula>"半面"</formula>
    </cfRule>
  </conditionalFormatting>
  <conditionalFormatting sqref="R321:W321">
    <cfRule type="cellIs" dxfId="693" priority="4" stopIfTrue="1" operator="equal">
      <formula>"半面"</formula>
    </cfRule>
  </conditionalFormatting>
  <conditionalFormatting sqref="B321 M321 D321">
    <cfRule type="cellIs" dxfId="692" priority="3" stopIfTrue="1" operator="equal">
      <formula>"半面"</formula>
    </cfRule>
  </conditionalFormatting>
  <conditionalFormatting sqref="R322:W322">
    <cfRule type="cellIs" dxfId="691" priority="2" stopIfTrue="1" operator="equal">
      <formula>"半面"</formula>
    </cfRule>
  </conditionalFormatting>
  <conditionalFormatting sqref="M322">
    <cfRule type="cellIs" dxfId="690" priority="1" stopIfTrue="1" operator="equal">
      <formula>"半面"</formula>
    </cfRule>
  </conditionalFormatting>
  <dataValidations count="2">
    <dataValidation imeMode="off" allowBlank="1" showInputMessage="1" showErrorMessage="1" sqref="S251:W251 S284:W284 C325 N287 X252:AB252 C284 C251 C200 S200:W200 I201:AB201 O28:R28 X131:AB131 I131:R131 C130 S130:W130 X82:AB84 I1:R2 S53:W54 S28:W29 S80:W81 C28 C53 N54:R54 I29:R29 C80 X102:AB102 I31:I52 C101 S101:W101 I102:R102 I155:AB155 C154 S154:W154 I177:R177 C176 S176:W176 X177:AB177 S226:W226 I227:R227 C226 X227:AB227 I254 J32:M52 N31:N52 N254 C329 X331:X65522 Y285:AB285 E330 S333:W65522 S325:W325 Y326:AB65522 I287 X326:X328 I331:R65522 I326:R327 E329:W329 N83:N100 O32:W52 O84:W100 O230:W250 I83:I100 J84:M100 I133:I153 J134:M153 O134:W153 N133:N153 I203:I225 J204:M225 N203:N225 O204:W225 N229:N250 O5:W27 B1:B30 N4:N28 J5:M27 I4:I27 O57:W79 N56:N79 J57:M79 I56:I79 N104:N129 O105:W129 I104:I129 J105:M129 J158:M175 I157:I175 O158:W175 N157:N175 I179:I199 O180:W199 N179:N199 J180:M199 J230:M250 I229:I250 I255:W283 I288:W324 B33:B65522"/>
    <dataValidation imeMode="hiragana" allowBlank="1" showInputMessage="1" showErrorMessage="1" sqref="F29:H29 G1:H2 F5 F143:H153 F86:H100 G85:H85 F32:F52 F326:H327 G231:H250 F331:H65522 G33:H52 F180:F199 F6:H27 G58:G66 F57:F66 F84:F85 F255:F283 F105:F113 G106:H113 G135:H142 F134:F142 H58:H79 G205:H225 F204:F225 F230:F250 F158 F67:G79 F114:H129 F159:H175 G181:H199 G256:H283 G289:H324 F288:F324"/>
  </dataValidations>
  <pageMargins left="0.25" right="0.25" top="0.75" bottom="0.75" header="0.3" footer="0.3"/>
  <pageSetup paperSize="9" scale="65" orientation="landscape" r:id="rId1"/>
  <headerFooter alignWithMargins="0"/>
  <rowBreaks count="4" manualBreakCount="4">
    <brk id="53" min="1" max="23" man="1"/>
    <brk id="130" min="1" max="23" man="1"/>
    <brk id="176" min="1" max="23" man="1"/>
    <brk id="251" min="1" max="23" man="1"/>
  </rowBreaks>
  <ignoredErrors>
    <ignoredError sqref="M3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V631"/>
  <sheetViews>
    <sheetView view="pageBreakPreview" zoomScale="140" zoomScaleNormal="75" zoomScaleSheetLayoutView="140" workbookViewId="0">
      <pane xSplit="5" ySplit="4" topLeftCell="AA590" activePane="bottomRight" state="frozen"/>
      <selection pane="topRight" activeCell="F1" sqref="F1"/>
      <selection pane="bottomLeft" activeCell="A5" sqref="A5"/>
      <selection pane="bottomRight" activeCell="D508" sqref="D508:D597"/>
    </sheetView>
  </sheetViews>
  <sheetFormatPr defaultRowHeight="12" outlineLevelRow="1" outlineLevelCol="1" x14ac:dyDescent="0.15"/>
  <cols>
    <col min="1" max="1" width="2" style="86" customWidth="1"/>
    <col min="2" max="2" width="6.875" style="86" customWidth="1"/>
    <col min="3" max="3" width="8.625" style="86" customWidth="1"/>
    <col min="4" max="4" width="15" style="240" customWidth="1"/>
    <col min="5" max="5" width="12.375" style="241" customWidth="1"/>
    <col min="6" max="6" width="3.625" style="86" customWidth="1"/>
    <col min="7" max="7" width="1.75" style="86" customWidth="1"/>
    <col min="8" max="8" width="3.625" style="86" customWidth="1"/>
    <col min="9" max="9" width="2.625" style="86" customWidth="1"/>
    <col min="10" max="10" width="3.625" style="86" customWidth="1"/>
    <col min="11" max="11" width="1.5" style="86" customWidth="1"/>
    <col min="12" max="12" width="3.625" style="86" customWidth="1"/>
    <col min="13" max="13" width="4.625" style="86" customWidth="1" outlineLevel="1"/>
    <col min="14" max="14" width="3.625" style="86" customWidth="1"/>
    <col min="15" max="15" width="1.75" style="86" customWidth="1"/>
    <col min="16" max="16" width="3.625" style="86" customWidth="1"/>
    <col min="17" max="17" width="2.625" style="86" customWidth="1"/>
    <col min="18" max="18" width="3.625" style="86" customWidth="1"/>
    <col min="19" max="19" width="1.5" style="86" customWidth="1"/>
    <col min="20" max="20" width="3.625" style="86" customWidth="1"/>
    <col min="21" max="21" width="4.625" style="86" customWidth="1" outlineLevel="1"/>
    <col min="22" max="22" width="6" style="249" customWidth="1" outlineLevel="1"/>
    <col min="23" max="23" width="7.75" style="252" customWidth="1"/>
    <col min="24" max="24" width="5.375" style="251" customWidth="1"/>
    <col min="25" max="28" width="5.375" style="249" customWidth="1" outlineLevel="1"/>
    <col min="29" max="29" width="5.875" style="249" customWidth="1"/>
    <col min="30" max="33" width="5.625" style="249" customWidth="1" outlineLevel="1"/>
    <col min="34" max="34" width="5.625" style="249" customWidth="1"/>
    <col min="35" max="37" width="5.75" style="86" customWidth="1"/>
    <col min="38" max="38" width="5.75" style="247" customWidth="1"/>
    <col min="39" max="39" width="6.875" style="248" customWidth="1"/>
    <col min="40" max="48" width="5.375" style="86" customWidth="1"/>
    <col min="49" max="16384" width="9" style="86"/>
  </cols>
  <sheetData>
    <row r="1" spans="3:39" s="80" customFormat="1" ht="37.5" customHeight="1" x14ac:dyDescent="0.15">
      <c r="C1" s="604" t="s">
        <v>81</v>
      </c>
      <c r="D1" s="605"/>
      <c r="E1" s="605"/>
      <c r="F1" s="605"/>
      <c r="G1" s="605"/>
      <c r="H1" s="605"/>
      <c r="I1" s="605"/>
      <c r="L1" s="429"/>
      <c r="U1" s="413"/>
      <c r="V1" s="81"/>
      <c r="W1" s="82"/>
      <c r="X1" s="83"/>
      <c r="Y1" s="81"/>
      <c r="Z1" s="81"/>
      <c r="AA1" s="81"/>
      <c r="AB1" s="81"/>
      <c r="AC1" s="84"/>
      <c r="AD1" s="81"/>
      <c r="AE1" s="81"/>
      <c r="AF1" s="81"/>
      <c r="AG1" s="81"/>
      <c r="AH1" s="84"/>
      <c r="AI1" s="85"/>
    </row>
    <row r="2" spans="3:39" ht="13.5" customHeight="1" x14ac:dyDescent="0.15">
      <c r="C2" s="599" t="s">
        <v>19</v>
      </c>
      <c r="D2" s="602" t="s">
        <v>20</v>
      </c>
      <c r="E2" s="603" t="s">
        <v>21</v>
      </c>
      <c r="F2" s="594" t="s">
        <v>22</v>
      </c>
      <c r="G2" s="594"/>
      <c r="H2" s="594"/>
      <c r="I2" s="594"/>
      <c r="J2" s="594"/>
      <c r="K2" s="594"/>
      <c r="L2" s="594"/>
      <c r="M2" s="594"/>
      <c r="N2" s="593" t="s">
        <v>23</v>
      </c>
      <c r="O2" s="594"/>
      <c r="P2" s="594"/>
      <c r="Q2" s="594"/>
      <c r="R2" s="594"/>
      <c r="S2" s="594"/>
      <c r="T2" s="594"/>
      <c r="U2" s="595"/>
      <c r="V2" s="621" t="s">
        <v>4</v>
      </c>
      <c r="W2" s="622"/>
      <c r="X2" s="622"/>
      <c r="Y2" s="622"/>
      <c r="Z2" s="622"/>
      <c r="AA2" s="622"/>
      <c r="AB2" s="622"/>
      <c r="AC2" s="623"/>
      <c r="AD2" s="624" t="s">
        <v>5</v>
      </c>
      <c r="AE2" s="624"/>
      <c r="AF2" s="624"/>
      <c r="AG2" s="624"/>
      <c r="AH2" s="625"/>
      <c r="AI2" s="607" t="s">
        <v>24</v>
      </c>
      <c r="AJ2" s="608"/>
      <c r="AK2" s="608"/>
      <c r="AL2" s="608"/>
      <c r="AM2" s="609"/>
    </row>
    <row r="3" spans="3:39" ht="12" customHeight="1" x14ac:dyDescent="0.15">
      <c r="C3" s="600"/>
      <c r="D3" s="587"/>
      <c r="E3" s="590"/>
      <c r="F3" s="606"/>
      <c r="G3" s="606"/>
      <c r="H3" s="606"/>
      <c r="I3" s="606"/>
      <c r="J3" s="606"/>
      <c r="K3" s="606"/>
      <c r="L3" s="606"/>
      <c r="M3" s="606"/>
      <c r="N3" s="596"/>
      <c r="O3" s="597"/>
      <c r="P3" s="597"/>
      <c r="Q3" s="597"/>
      <c r="R3" s="597"/>
      <c r="S3" s="597"/>
      <c r="T3" s="597"/>
      <c r="U3" s="598"/>
      <c r="V3" s="612" t="s">
        <v>7</v>
      </c>
      <c r="W3" s="613"/>
      <c r="X3" s="614" t="s">
        <v>25</v>
      </c>
      <c r="Y3" s="616" t="s">
        <v>8</v>
      </c>
      <c r="Z3" s="617"/>
      <c r="AA3" s="617"/>
      <c r="AB3" s="617"/>
      <c r="AC3" s="618"/>
      <c r="AD3" s="619" t="s">
        <v>8</v>
      </c>
      <c r="AE3" s="619"/>
      <c r="AF3" s="619"/>
      <c r="AG3" s="619"/>
      <c r="AH3" s="620"/>
      <c r="AI3" s="610"/>
      <c r="AJ3" s="556"/>
      <c r="AK3" s="556"/>
      <c r="AL3" s="556"/>
      <c r="AM3" s="611"/>
    </row>
    <row r="4" spans="3:39" ht="12.75" thickBot="1" x14ac:dyDescent="0.2">
      <c r="C4" s="601"/>
      <c r="D4" s="588"/>
      <c r="E4" s="591"/>
      <c r="F4" s="87" t="s">
        <v>26</v>
      </c>
      <c r="G4" s="88"/>
      <c r="H4" s="88" t="s">
        <v>27</v>
      </c>
      <c r="I4" s="88"/>
      <c r="J4" s="88" t="s">
        <v>26</v>
      </c>
      <c r="K4" s="88"/>
      <c r="L4" s="89" t="s">
        <v>27</v>
      </c>
      <c r="M4" s="90" t="s">
        <v>28</v>
      </c>
      <c r="N4" s="87" t="s">
        <v>26</v>
      </c>
      <c r="O4" s="88"/>
      <c r="P4" s="88" t="s">
        <v>27</v>
      </c>
      <c r="Q4" s="88"/>
      <c r="R4" s="88" t="s">
        <v>26</v>
      </c>
      <c r="S4" s="88"/>
      <c r="T4" s="89" t="s">
        <v>27</v>
      </c>
      <c r="U4" s="90" t="s">
        <v>28</v>
      </c>
      <c r="V4" s="91" t="s">
        <v>29</v>
      </c>
      <c r="W4" s="92" t="s">
        <v>30</v>
      </c>
      <c r="X4" s="615"/>
      <c r="Y4" s="93" t="s">
        <v>12</v>
      </c>
      <c r="Z4" s="94" t="s">
        <v>13</v>
      </c>
      <c r="AA4" s="95" t="s">
        <v>14</v>
      </c>
      <c r="AB4" s="96" t="s">
        <v>15</v>
      </c>
      <c r="AC4" s="97" t="s">
        <v>16</v>
      </c>
      <c r="AD4" s="98" t="s">
        <v>12</v>
      </c>
      <c r="AE4" s="98" t="s">
        <v>13</v>
      </c>
      <c r="AF4" s="99" t="s">
        <v>14</v>
      </c>
      <c r="AG4" s="100" t="s">
        <v>15</v>
      </c>
      <c r="AH4" s="101" t="s">
        <v>16</v>
      </c>
      <c r="AI4" s="102" t="s">
        <v>12</v>
      </c>
      <c r="AJ4" s="103" t="s">
        <v>13</v>
      </c>
      <c r="AK4" s="104" t="s">
        <v>14</v>
      </c>
      <c r="AL4" s="105" t="s">
        <v>15</v>
      </c>
      <c r="AM4" s="106" t="s">
        <v>16</v>
      </c>
    </row>
    <row r="5" spans="3:39" outlineLevel="1" x14ac:dyDescent="0.15">
      <c r="C5" s="419">
        <v>43191</v>
      </c>
      <c r="D5" s="385">
        <v>1</v>
      </c>
      <c r="E5" s="108" t="s">
        <v>84</v>
      </c>
      <c r="F5" s="420">
        <v>9</v>
      </c>
      <c r="G5" s="110" t="s">
        <v>31</v>
      </c>
      <c r="H5" s="110">
        <v>0</v>
      </c>
      <c r="I5" s="110" t="s">
        <v>32</v>
      </c>
      <c r="J5" s="110">
        <v>12</v>
      </c>
      <c r="K5" s="110" t="s">
        <v>31</v>
      </c>
      <c r="L5" s="111">
        <v>0</v>
      </c>
      <c r="M5" s="112">
        <v>3</v>
      </c>
      <c r="N5" s="140"/>
      <c r="O5" s="141" t="s">
        <v>31</v>
      </c>
      <c r="P5" s="141"/>
      <c r="Q5" s="141" t="s">
        <v>32</v>
      </c>
      <c r="R5" s="141"/>
      <c r="S5" s="141" t="s">
        <v>31</v>
      </c>
      <c r="T5" s="142"/>
      <c r="U5" s="143"/>
      <c r="V5" s="130"/>
      <c r="W5" s="114">
        <f t="shared" ref="W5:W10" si="0">SUM(M5*V5)</f>
        <v>0</v>
      </c>
      <c r="X5" s="131"/>
      <c r="Y5" s="132"/>
      <c r="Z5" s="133"/>
      <c r="AA5" s="134"/>
      <c r="AB5" s="135"/>
      <c r="AC5" s="120">
        <f t="shared" ref="AC5:AC26" si="1">SUM(Y5:AB5)</f>
        <v>0</v>
      </c>
      <c r="AD5" s="136">
        <v>23</v>
      </c>
      <c r="AE5" s="136"/>
      <c r="AF5" s="137"/>
      <c r="AG5" s="138">
        <v>9</v>
      </c>
      <c r="AH5" s="124">
        <f t="shared" ref="AH5:AH16" si="2">SUM(AD5:AG5)</f>
        <v>32</v>
      </c>
      <c r="AI5" s="125">
        <f t="shared" ref="AI5:AL47" si="3">Y5+AD5</f>
        <v>23</v>
      </c>
      <c r="AJ5" s="126">
        <f t="shared" si="3"/>
        <v>0</v>
      </c>
      <c r="AK5" s="127">
        <f t="shared" si="3"/>
        <v>0</v>
      </c>
      <c r="AL5" s="128">
        <f t="shared" si="3"/>
        <v>9</v>
      </c>
      <c r="AM5" s="129">
        <f t="shared" ref="AM5:AM27" si="4">SUM(AI5:AL5)</f>
        <v>32</v>
      </c>
    </row>
    <row r="6" spans="3:39" ht="13.5" customHeight="1" outlineLevel="1" x14ac:dyDescent="0.15">
      <c r="C6" s="419"/>
      <c r="D6" s="385">
        <v>1</v>
      </c>
      <c r="E6" s="108" t="s">
        <v>85</v>
      </c>
      <c r="F6" s="420">
        <v>13</v>
      </c>
      <c r="G6" s="110" t="s">
        <v>31</v>
      </c>
      <c r="H6" s="110">
        <v>0</v>
      </c>
      <c r="I6" s="110" t="s">
        <v>32</v>
      </c>
      <c r="J6" s="110">
        <v>17</v>
      </c>
      <c r="K6" s="110" t="s">
        <v>31</v>
      </c>
      <c r="L6" s="111">
        <v>0</v>
      </c>
      <c r="M6" s="112">
        <v>4</v>
      </c>
      <c r="N6" s="109"/>
      <c r="O6" s="110" t="s">
        <v>31</v>
      </c>
      <c r="P6" s="110"/>
      <c r="Q6" s="110" t="s">
        <v>32</v>
      </c>
      <c r="R6" s="110"/>
      <c r="S6" s="110" t="s">
        <v>31</v>
      </c>
      <c r="T6" s="111"/>
      <c r="U6" s="112"/>
      <c r="V6" s="130"/>
      <c r="W6" s="114">
        <f t="shared" si="0"/>
        <v>0</v>
      </c>
      <c r="X6" s="131"/>
      <c r="Y6" s="132"/>
      <c r="Z6" s="133"/>
      <c r="AA6" s="134"/>
      <c r="AB6" s="135"/>
      <c r="AC6" s="120">
        <f t="shared" si="1"/>
        <v>0</v>
      </c>
      <c r="AD6" s="136"/>
      <c r="AE6" s="136">
        <v>8</v>
      </c>
      <c r="AF6" s="137"/>
      <c r="AG6" s="138">
        <v>2</v>
      </c>
      <c r="AH6" s="124">
        <f t="shared" si="2"/>
        <v>10</v>
      </c>
      <c r="AI6" s="125">
        <f t="shared" si="3"/>
        <v>0</v>
      </c>
      <c r="AJ6" s="126">
        <f t="shared" si="3"/>
        <v>8</v>
      </c>
      <c r="AK6" s="127">
        <f t="shared" si="3"/>
        <v>0</v>
      </c>
      <c r="AL6" s="128">
        <f t="shared" si="3"/>
        <v>2</v>
      </c>
      <c r="AM6" s="139">
        <f t="shared" si="4"/>
        <v>10</v>
      </c>
    </row>
    <row r="7" spans="3:39" ht="12" customHeight="1" outlineLevel="1" x14ac:dyDescent="0.15">
      <c r="C7" s="419"/>
      <c r="D7" s="385">
        <v>1</v>
      </c>
      <c r="E7" s="108" t="s">
        <v>84</v>
      </c>
      <c r="F7" s="140">
        <v>17</v>
      </c>
      <c r="G7" s="110" t="s">
        <v>31</v>
      </c>
      <c r="H7" s="141">
        <v>0</v>
      </c>
      <c r="I7" s="141" t="s">
        <v>32</v>
      </c>
      <c r="J7" s="141">
        <v>20</v>
      </c>
      <c r="K7" s="141" t="s">
        <v>31</v>
      </c>
      <c r="L7" s="142">
        <v>0</v>
      </c>
      <c r="M7" s="143">
        <v>3</v>
      </c>
      <c r="N7" s="140"/>
      <c r="O7" s="141" t="s">
        <v>31</v>
      </c>
      <c r="P7" s="141"/>
      <c r="Q7" s="141" t="s">
        <v>32</v>
      </c>
      <c r="R7" s="141"/>
      <c r="S7" s="141" t="s">
        <v>31</v>
      </c>
      <c r="T7" s="142"/>
      <c r="U7" s="143"/>
      <c r="V7" s="130">
        <v>1360</v>
      </c>
      <c r="W7" s="114">
        <f t="shared" si="0"/>
        <v>4080</v>
      </c>
      <c r="X7" s="131"/>
      <c r="Y7" s="132">
        <v>10</v>
      </c>
      <c r="Z7" s="133">
        <v>2</v>
      </c>
      <c r="AA7" s="134">
        <v>1</v>
      </c>
      <c r="AB7" s="135">
        <v>2</v>
      </c>
      <c r="AC7" s="120">
        <f t="shared" si="1"/>
        <v>15</v>
      </c>
      <c r="AD7" s="136"/>
      <c r="AE7" s="136"/>
      <c r="AF7" s="137"/>
      <c r="AG7" s="138"/>
      <c r="AH7" s="124">
        <f t="shared" si="2"/>
        <v>0</v>
      </c>
      <c r="AI7" s="125">
        <f t="shared" si="3"/>
        <v>10</v>
      </c>
      <c r="AJ7" s="126">
        <f t="shared" si="3"/>
        <v>2</v>
      </c>
      <c r="AK7" s="127">
        <f t="shared" si="3"/>
        <v>1</v>
      </c>
      <c r="AL7" s="128">
        <f t="shared" si="3"/>
        <v>2</v>
      </c>
      <c r="AM7" s="139">
        <f t="shared" si="4"/>
        <v>15</v>
      </c>
    </row>
    <row r="8" spans="3:39" outlineLevel="1" x14ac:dyDescent="0.15">
      <c r="C8" s="419"/>
      <c r="D8" s="385">
        <v>1</v>
      </c>
      <c r="E8" s="108" t="s">
        <v>84</v>
      </c>
      <c r="F8" s="420">
        <v>20</v>
      </c>
      <c r="G8" s="110" t="s">
        <v>31</v>
      </c>
      <c r="H8" s="110">
        <v>0</v>
      </c>
      <c r="I8" s="110" t="s">
        <v>32</v>
      </c>
      <c r="J8" s="110">
        <v>22</v>
      </c>
      <c r="K8" s="110" t="s">
        <v>31</v>
      </c>
      <c r="L8" s="111">
        <v>0</v>
      </c>
      <c r="M8" s="112">
        <v>2</v>
      </c>
      <c r="N8" s="109"/>
      <c r="O8" s="110" t="s">
        <v>31</v>
      </c>
      <c r="P8" s="110"/>
      <c r="Q8" s="110" t="s">
        <v>32</v>
      </c>
      <c r="R8" s="110"/>
      <c r="S8" s="110" t="s">
        <v>31</v>
      </c>
      <c r="T8" s="111"/>
      <c r="U8" s="112"/>
      <c r="V8" s="130">
        <v>1360</v>
      </c>
      <c r="W8" s="114">
        <f t="shared" si="0"/>
        <v>2720</v>
      </c>
      <c r="X8" s="131"/>
      <c r="Y8" s="132"/>
      <c r="Z8" s="133"/>
      <c r="AA8" s="134"/>
      <c r="AB8" s="135">
        <v>20</v>
      </c>
      <c r="AC8" s="120">
        <f t="shared" si="1"/>
        <v>20</v>
      </c>
      <c r="AD8" s="136"/>
      <c r="AE8" s="136"/>
      <c r="AF8" s="137"/>
      <c r="AG8" s="138"/>
      <c r="AH8" s="124">
        <f t="shared" si="2"/>
        <v>0</v>
      </c>
      <c r="AI8" s="125">
        <f t="shared" si="3"/>
        <v>0</v>
      </c>
      <c r="AJ8" s="126">
        <f t="shared" si="3"/>
        <v>0</v>
      </c>
      <c r="AK8" s="127">
        <f t="shared" si="3"/>
        <v>0</v>
      </c>
      <c r="AL8" s="128">
        <f t="shared" si="3"/>
        <v>20</v>
      </c>
      <c r="AM8" s="139">
        <f t="shared" si="4"/>
        <v>20</v>
      </c>
    </row>
    <row r="9" spans="3:39" outlineLevel="1" x14ac:dyDescent="0.15">
      <c r="C9" s="419">
        <v>43192</v>
      </c>
      <c r="D9" s="385">
        <v>1</v>
      </c>
      <c r="E9" s="108" t="s">
        <v>86</v>
      </c>
      <c r="F9" s="420">
        <v>9</v>
      </c>
      <c r="G9" s="110" t="s">
        <v>31</v>
      </c>
      <c r="H9" s="110">
        <v>0</v>
      </c>
      <c r="I9" s="110" t="s">
        <v>32</v>
      </c>
      <c r="J9" s="110">
        <v>13</v>
      </c>
      <c r="K9" s="110" t="s">
        <v>31</v>
      </c>
      <c r="L9" s="111">
        <v>0</v>
      </c>
      <c r="M9" s="112">
        <v>4</v>
      </c>
      <c r="N9" s="140"/>
      <c r="O9" s="141" t="s">
        <v>31</v>
      </c>
      <c r="P9" s="141"/>
      <c r="Q9" s="141" t="s">
        <v>32</v>
      </c>
      <c r="R9" s="141"/>
      <c r="S9" s="141" t="s">
        <v>31</v>
      </c>
      <c r="T9" s="142"/>
      <c r="U9" s="143"/>
      <c r="V9" s="130"/>
      <c r="W9" s="114">
        <f t="shared" si="0"/>
        <v>0</v>
      </c>
      <c r="X9" s="131"/>
      <c r="Y9" s="132"/>
      <c r="Z9" s="133"/>
      <c r="AA9" s="134"/>
      <c r="AB9" s="135"/>
      <c r="AC9" s="120">
        <f t="shared" si="1"/>
        <v>0</v>
      </c>
      <c r="AD9" s="136"/>
      <c r="AE9" s="136">
        <v>6</v>
      </c>
      <c r="AF9" s="137"/>
      <c r="AG9" s="138">
        <v>2</v>
      </c>
      <c r="AH9" s="124">
        <f t="shared" si="2"/>
        <v>8</v>
      </c>
      <c r="AI9" s="125">
        <f t="shared" si="3"/>
        <v>0</v>
      </c>
      <c r="AJ9" s="126">
        <f t="shared" si="3"/>
        <v>6</v>
      </c>
      <c r="AK9" s="127">
        <f t="shared" si="3"/>
        <v>0</v>
      </c>
      <c r="AL9" s="128">
        <f t="shared" si="3"/>
        <v>2</v>
      </c>
      <c r="AM9" s="139">
        <f t="shared" si="4"/>
        <v>8</v>
      </c>
    </row>
    <row r="10" spans="3:39" outlineLevel="1" x14ac:dyDescent="0.15">
      <c r="C10" s="419"/>
      <c r="D10" s="385">
        <v>1</v>
      </c>
      <c r="E10" s="108" t="s">
        <v>86</v>
      </c>
      <c r="F10" s="420">
        <v>13</v>
      </c>
      <c r="G10" s="110" t="s">
        <v>31</v>
      </c>
      <c r="H10" s="110">
        <v>0</v>
      </c>
      <c r="I10" s="110" t="s">
        <v>32</v>
      </c>
      <c r="J10" s="110">
        <v>17</v>
      </c>
      <c r="K10" s="110" t="s">
        <v>77</v>
      </c>
      <c r="L10" s="111">
        <v>0</v>
      </c>
      <c r="M10" s="112">
        <v>4</v>
      </c>
      <c r="N10" s="140"/>
      <c r="O10" s="141" t="s">
        <v>31</v>
      </c>
      <c r="P10" s="141"/>
      <c r="Q10" s="141" t="s">
        <v>32</v>
      </c>
      <c r="R10" s="141"/>
      <c r="S10" s="141" t="s">
        <v>31</v>
      </c>
      <c r="T10" s="142"/>
      <c r="U10" s="143"/>
      <c r="V10" s="130">
        <v>1360</v>
      </c>
      <c r="W10" s="114">
        <f t="shared" si="0"/>
        <v>5440</v>
      </c>
      <c r="X10" s="131"/>
      <c r="Y10" s="132"/>
      <c r="Z10" s="133"/>
      <c r="AA10" s="134">
        <v>14</v>
      </c>
      <c r="AB10" s="135">
        <v>2</v>
      </c>
      <c r="AC10" s="120">
        <f t="shared" si="1"/>
        <v>16</v>
      </c>
      <c r="AD10" s="136"/>
      <c r="AE10" s="136"/>
      <c r="AF10" s="137"/>
      <c r="AG10" s="138"/>
      <c r="AH10" s="124">
        <f t="shared" si="2"/>
        <v>0</v>
      </c>
      <c r="AI10" s="125">
        <f t="shared" si="3"/>
        <v>0</v>
      </c>
      <c r="AJ10" s="126">
        <f t="shared" si="3"/>
        <v>0</v>
      </c>
      <c r="AK10" s="127">
        <f t="shared" si="3"/>
        <v>14</v>
      </c>
      <c r="AL10" s="128">
        <f t="shared" si="3"/>
        <v>2</v>
      </c>
      <c r="AM10" s="139">
        <f t="shared" si="4"/>
        <v>16</v>
      </c>
    </row>
    <row r="11" spans="3:39" outlineLevel="1" x14ac:dyDescent="0.15">
      <c r="C11" s="419"/>
      <c r="D11" s="385">
        <v>1</v>
      </c>
      <c r="E11" s="108" t="s">
        <v>86</v>
      </c>
      <c r="F11" s="420"/>
      <c r="G11" s="110" t="s">
        <v>31</v>
      </c>
      <c r="H11" s="110">
        <v>0</v>
      </c>
      <c r="I11" s="110" t="s">
        <v>32</v>
      </c>
      <c r="J11" s="110"/>
      <c r="K11" s="110" t="s">
        <v>77</v>
      </c>
      <c r="L11" s="111">
        <v>0</v>
      </c>
      <c r="M11" s="112"/>
      <c r="N11" s="140">
        <v>18</v>
      </c>
      <c r="O11" s="141" t="s">
        <v>31</v>
      </c>
      <c r="P11" s="141">
        <v>0</v>
      </c>
      <c r="Q11" s="141" t="s">
        <v>32</v>
      </c>
      <c r="R11" s="141">
        <v>20</v>
      </c>
      <c r="S11" s="141" t="s">
        <v>31</v>
      </c>
      <c r="T11" s="142">
        <v>0</v>
      </c>
      <c r="U11" s="143">
        <v>2</v>
      </c>
      <c r="V11" s="130">
        <v>690</v>
      </c>
      <c r="W11" s="114">
        <f>SUM(U11*V11)</f>
        <v>1380</v>
      </c>
      <c r="X11" s="131"/>
      <c r="Y11" s="132"/>
      <c r="Z11" s="133"/>
      <c r="AA11" s="134"/>
      <c r="AB11" s="135">
        <v>4</v>
      </c>
      <c r="AC11" s="120">
        <f t="shared" si="1"/>
        <v>4</v>
      </c>
      <c r="AD11" s="136"/>
      <c r="AE11" s="136"/>
      <c r="AF11" s="137"/>
      <c r="AG11" s="138"/>
      <c r="AH11" s="124">
        <f t="shared" si="2"/>
        <v>0</v>
      </c>
      <c r="AI11" s="125">
        <f t="shared" si="3"/>
        <v>0</v>
      </c>
      <c r="AJ11" s="126">
        <f t="shared" si="3"/>
        <v>0</v>
      </c>
      <c r="AK11" s="127">
        <f t="shared" si="3"/>
        <v>0</v>
      </c>
      <c r="AL11" s="128">
        <f t="shared" si="3"/>
        <v>4</v>
      </c>
      <c r="AM11" s="139">
        <f t="shared" si="4"/>
        <v>4</v>
      </c>
    </row>
    <row r="12" spans="3:39" outlineLevel="1" x14ac:dyDescent="0.15">
      <c r="C12" s="419"/>
      <c r="D12" s="385">
        <v>1</v>
      </c>
      <c r="E12" s="418" t="s">
        <v>86</v>
      </c>
      <c r="F12" s="420"/>
      <c r="G12" s="110" t="s">
        <v>31</v>
      </c>
      <c r="H12" s="110">
        <v>0</v>
      </c>
      <c r="I12" s="110" t="s">
        <v>32</v>
      </c>
      <c r="J12" s="110"/>
      <c r="K12" s="110" t="s">
        <v>31</v>
      </c>
      <c r="L12" s="111">
        <v>0</v>
      </c>
      <c r="M12" s="112"/>
      <c r="N12" s="140">
        <v>19</v>
      </c>
      <c r="O12" s="141" t="s">
        <v>31</v>
      </c>
      <c r="P12" s="141">
        <v>0</v>
      </c>
      <c r="Q12" s="141" t="s">
        <v>32</v>
      </c>
      <c r="R12" s="141">
        <v>21</v>
      </c>
      <c r="S12" s="141" t="s">
        <v>31</v>
      </c>
      <c r="T12" s="142">
        <v>0</v>
      </c>
      <c r="U12" s="143">
        <v>2</v>
      </c>
      <c r="V12" s="130">
        <v>690</v>
      </c>
      <c r="W12" s="114">
        <f>SUM(U12*V12)</f>
        <v>1380</v>
      </c>
      <c r="X12" s="131"/>
      <c r="Y12" s="132"/>
      <c r="Z12" s="133"/>
      <c r="AA12" s="134"/>
      <c r="AB12" s="135">
        <v>4</v>
      </c>
      <c r="AC12" s="120">
        <f t="shared" si="1"/>
        <v>4</v>
      </c>
      <c r="AD12" s="136"/>
      <c r="AE12" s="136"/>
      <c r="AF12" s="137"/>
      <c r="AG12" s="138"/>
      <c r="AH12" s="124">
        <f t="shared" si="2"/>
        <v>0</v>
      </c>
      <c r="AI12" s="125">
        <f t="shared" si="3"/>
        <v>0</v>
      </c>
      <c r="AJ12" s="126">
        <f t="shared" si="3"/>
        <v>0</v>
      </c>
      <c r="AK12" s="127">
        <f t="shared" si="3"/>
        <v>0</v>
      </c>
      <c r="AL12" s="128">
        <f t="shared" si="3"/>
        <v>4</v>
      </c>
      <c r="AM12" s="139">
        <f t="shared" si="4"/>
        <v>4</v>
      </c>
    </row>
    <row r="13" spans="3:39" outlineLevel="1" x14ac:dyDescent="0.15">
      <c r="C13" s="419">
        <v>43193</v>
      </c>
      <c r="D13" s="385">
        <v>1</v>
      </c>
      <c r="E13" s="108" t="s">
        <v>85</v>
      </c>
      <c r="F13" s="420">
        <v>9</v>
      </c>
      <c r="G13" s="110" t="s">
        <v>31</v>
      </c>
      <c r="H13" s="110">
        <v>0</v>
      </c>
      <c r="I13" s="110" t="s">
        <v>32</v>
      </c>
      <c r="J13" s="110">
        <v>13</v>
      </c>
      <c r="K13" s="110" t="s">
        <v>31</v>
      </c>
      <c r="L13" s="111">
        <v>0</v>
      </c>
      <c r="M13" s="112">
        <v>4</v>
      </c>
      <c r="N13" s="140"/>
      <c r="O13" s="141" t="s">
        <v>31</v>
      </c>
      <c r="P13" s="141"/>
      <c r="Q13" s="141" t="s">
        <v>32</v>
      </c>
      <c r="R13" s="141"/>
      <c r="S13" s="141" t="s">
        <v>31</v>
      </c>
      <c r="T13" s="142"/>
      <c r="U13" s="143"/>
      <c r="V13" s="130"/>
      <c r="W13" s="114">
        <f t="shared" ref="W13:W26" si="5">SUM(M13*V13)</f>
        <v>0</v>
      </c>
      <c r="X13" s="131"/>
      <c r="Y13" s="132"/>
      <c r="Z13" s="133"/>
      <c r="AA13" s="134"/>
      <c r="AB13" s="135"/>
      <c r="AC13" s="120">
        <f t="shared" si="1"/>
        <v>0</v>
      </c>
      <c r="AD13" s="136"/>
      <c r="AE13" s="136">
        <v>9</v>
      </c>
      <c r="AF13" s="137"/>
      <c r="AG13" s="138">
        <v>2</v>
      </c>
      <c r="AH13" s="124">
        <f t="shared" si="2"/>
        <v>11</v>
      </c>
      <c r="AI13" s="125">
        <f t="shared" si="3"/>
        <v>0</v>
      </c>
      <c r="AJ13" s="126">
        <f t="shared" si="3"/>
        <v>9</v>
      </c>
      <c r="AK13" s="127">
        <f t="shared" si="3"/>
        <v>0</v>
      </c>
      <c r="AL13" s="128">
        <f t="shared" si="3"/>
        <v>2</v>
      </c>
      <c r="AM13" s="139">
        <f t="shared" si="4"/>
        <v>11</v>
      </c>
    </row>
    <row r="14" spans="3:39" outlineLevel="1" x14ac:dyDescent="0.15">
      <c r="C14" s="419"/>
      <c r="D14" s="385">
        <v>1</v>
      </c>
      <c r="E14" s="108" t="s">
        <v>84</v>
      </c>
      <c r="F14" s="420">
        <v>15</v>
      </c>
      <c r="G14" s="110" t="s">
        <v>31</v>
      </c>
      <c r="H14" s="110">
        <v>0</v>
      </c>
      <c r="I14" s="110" t="s">
        <v>32</v>
      </c>
      <c r="J14" s="110">
        <v>18</v>
      </c>
      <c r="K14" s="110" t="s">
        <v>77</v>
      </c>
      <c r="L14" s="111">
        <v>0</v>
      </c>
      <c r="M14" s="112">
        <v>3</v>
      </c>
      <c r="N14" s="140"/>
      <c r="O14" s="141" t="s">
        <v>31</v>
      </c>
      <c r="P14" s="141"/>
      <c r="Q14" s="141" t="s">
        <v>32</v>
      </c>
      <c r="R14" s="141"/>
      <c r="S14" s="141" t="s">
        <v>31</v>
      </c>
      <c r="T14" s="142"/>
      <c r="U14" s="143"/>
      <c r="V14" s="130"/>
      <c r="W14" s="114">
        <f t="shared" si="5"/>
        <v>0</v>
      </c>
      <c r="X14" s="131"/>
      <c r="Y14" s="132"/>
      <c r="Z14" s="133"/>
      <c r="AA14" s="134"/>
      <c r="AB14" s="135"/>
      <c r="AC14" s="120">
        <f t="shared" si="1"/>
        <v>0</v>
      </c>
      <c r="AD14" s="136"/>
      <c r="AE14" s="136">
        <v>16</v>
      </c>
      <c r="AF14" s="137"/>
      <c r="AG14" s="138">
        <v>5</v>
      </c>
      <c r="AH14" s="124">
        <f t="shared" si="2"/>
        <v>21</v>
      </c>
      <c r="AI14" s="125">
        <f t="shared" si="3"/>
        <v>0</v>
      </c>
      <c r="AJ14" s="126">
        <f t="shared" si="3"/>
        <v>16</v>
      </c>
      <c r="AK14" s="127">
        <f t="shared" si="3"/>
        <v>0</v>
      </c>
      <c r="AL14" s="128">
        <f t="shared" si="3"/>
        <v>5</v>
      </c>
      <c r="AM14" s="139">
        <f t="shared" si="4"/>
        <v>21</v>
      </c>
    </row>
    <row r="15" spans="3:39" outlineLevel="1" x14ac:dyDescent="0.15">
      <c r="C15" s="419">
        <v>43194</v>
      </c>
      <c r="D15" s="385">
        <v>1</v>
      </c>
      <c r="E15" s="108" t="s">
        <v>85</v>
      </c>
      <c r="F15" s="420">
        <v>9</v>
      </c>
      <c r="G15" s="110" t="s">
        <v>31</v>
      </c>
      <c r="H15" s="110">
        <v>0</v>
      </c>
      <c r="I15" s="110" t="s">
        <v>32</v>
      </c>
      <c r="J15" s="110">
        <v>13</v>
      </c>
      <c r="K15" s="110" t="s">
        <v>31</v>
      </c>
      <c r="L15" s="111">
        <v>0</v>
      </c>
      <c r="M15" s="112">
        <v>4</v>
      </c>
      <c r="N15" s="140"/>
      <c r="O15" s="141" t="s">
        <v>31</v>
      </c>
      <c r="P15" s="141"/>
      <c r="Q15" s="141" t="s">
        <v>32</v>
      </c>
      <c r="R15" s="141"/>
      <c r="S15" s="141" t="s">
        <v>31</v>
      </c>
      <c r="T15" s="142"/>
      <c r="U15" s="143"/>
      <c r="V15" s="130"/>
      <c r="W15" s="114">
        <f t="shared" si="5"/>
        <v>0</v>
      </c>
      <c r="X15" s="131"/>
      <c r="Y15" s="132"/>
      <c r="Z15" s="133"/>
      <c r="AA15" s="134"/>
      <c r="AB15" s="135"/>
      <c r="AC15" s="120">
        <f t="shared" si="1"/>
        <v>0</v>
      </c>
      <c r="AD15" s="136"/>
      <c r="AE15" s="136">
        <v>10</v>
      </c>
      <c r="AF15" s="137"/>
      <c r="AG15" s="138">
        <v>1</v>
      </c>
      <c r="AH15" s="124">
        <f t="shared" si="2"/>
        <v>11</v>
      </c>
      <c r="AI15" s="125">
        <f t="shared" si="3"/>
        <v>0</v>
      </c>
      <c r="AJ15" s="126">
        <f t="shared" si="3"/>
        <v>10</v>
      </c>
      <c r="AK15" s="127">
        <f t="shared" si="3"/>
        <v>0</v>
      </c>
      <c r="AL15" s="128">
        <f t="shared" si="3"/>
        <v>1</v>
      </c>
      <c r="AM15" s="139">
        <f t="shared" si="4"/>
        <v>11</v>
      </c>
    </row>
    <row r="16" spans="3:39" outlineLevel="1" x14ac:dyDescent="0.15">
      <c r="C16" s="419"/>
      <c r="D16" s="385">
        <v>1</v>
      </c>
      <c r="E16" s="108" t="s">
        <v>84</v>
      </c>
      <c r="F16" s="420">
        <v>14</v>
      </c>
      <c r="G16" s="110" t="s">
        <v>31</v>
      </c>
      <c r="H16" s="110">
        <v>0</v>
      </c>
      <c r="I16" s="110" t="s">
        <v>32</v>
      </c>
      <c r="J16" s="110">
        <v>17</v>
      </c>
      <c r="K16" s="110" t="s">
        <v>77</v>
      </c>
      <c r="L16" s="111">
        <v>0</v>
      </c>
      <c r="M16" s="112">
        <v>3</v>
      </c>
      <c r="N16" s="140"/>
      <c r="O16" s="141" t="s">
        <v>31</v>
      </c>
      <c r="P16" s="141"/>
      <c r="Q16" s="141" t="s">
        <v>32</v>
      </c>
      <c r="R16" s="141"/>
      <c r="S16" s="141" t="s">
        <v>31</v>
      </c>
      <c r="T16" s="142"/>
      <c r="U16" s="143"/>
      <c r="V16" s="130">
        <v>1360</v>
      </c>
      <c r="W16" s="114">
        <f t="shared" si="5"/>
        <v>4080</v>
      </c>
      <c r="X16" s="131"/>
      <c r="Y16" s="132">
        <v>11</v>
      </c>
      <c r="Z16" s="133"/>
      <c r="AA16" s="134"/>
      <c r="AB16" s="135">
        <v>6</v>
      </c>
      <c r="AC16" s="120">
        <f t="shared" si="1"/>
        <v>17</v>
      </c>
      <c r="AD16" s="136"/>
      <c r="AE16" s="136"/>
      <c r="AF16" s="137"/>
      <c r="AG16" s="138"/>
      <c r="AH16" s="124">
        <f t="shared" si="2"/>
        <v>0</v>
      </c>
      <c r="AI16" s="125">
        <f t="shared" si="3"/>
        <v>11</v>
      </c>
      <c r="AJ16" s="126">
        <f t="shared" si="3"/>
        <v>0</v>
      </c>
      <c r="AK16" s="127">
        <f t="shared" si="3"/>
        <v>0</v>
      </c>
      <c r="AL16" s="128">
        <f t="shared" si="3"/>
        <v>6</v>
      </c>
      <c r="AM16" s="139">
        <f t="shared" si="4"/>
        <v>17</v>
      </c>
    </row>
    <row r="17" spans="3:39" outlineLevel="1" x14ac:dyDescent="0.15">
      <c r="C17" s="419"/>
      <c r="D17" s="385">
        <v>1</v>
      </c>
      <c r="E17" s="418" t="s">
        <v>84</v>
      </c>
      <c r="F17" s="420">
        <v>17</v>
      </c>
      <c r="G17" s="110" t="s">
        <v>31</v>
      </c>
      <c r="H17" s="110">
        <v>0</v>
      </c>
      <c r="I17" s="110" t="s">
        <v>32</v>
      </c>
      <c r="J17" s="110">
        <v>19</v>
      </c>
      <c r="K17" s="110" t="s">
        <v>77</v>
      </c>
      <c r="L17" s="111">
        <v>0</v>
      </c>
      <c r="M17" s="112">
        <v>2</v>
      </c>
      <c r="N17" s="140"/>
      <c r="O17" s="141" t="s">
        <v>31</v>
      </c>
      <c r="P17" s="141"/>
      <c r="Q17" s="141" t="s">
        <v>32</v>
      </c>
      <c r="R17" s="141"/>
      <c r="S17" s="141" t="s">
        <v>31</v>
      </c>
      <c r="T17" s="142"/>
      <c r="U17" s="143"/>
      <c r="V17" s="130"/>
      <c r="W17" s="114">
        <f t="shared" si="5"/>
        <v>0</v>
      </c>
      <c r="X17" s="131"/>
      <c r="Y17" s="132"/>
      <c r="Z17" s="133"/>
      <c r="AA17" s="134"/>
      <c r="AB17" s="135"/>
      <c r="AC17" s="120">
        <f t="shared" si="1"/>
        <v>0</v>
      </c>
      <c r="AD17" s="136">
        <v>16</v>
      </c>
      <c r="AE17" s="136"/>
      <c r="AF17" s="137"/>
      <c r="AG17" s="138">
        <v>7</v>
      </c>
      <c r="AH17" s="124">
        <f t="shared" ref="AH17:AH27" si="6">SUM(AD17:AG17)</f>
        <v>23</v>
      </c>
      <c r="AI17" s="125">
        <f t="shared" si="3"/>
        <v>16</v>
      </c>
      <c r="AJ17" s="126">
        <f t="shared" si="3"/>
        <v>0</v>
      </c>
      <c r="AK17" s="127">
        <f t="shared" si="3"/>
        <v>0</v>
      </c>
      <c r="AL17" s="128">
        <f t="shared" si="3"/>
        <v>7</v>
      </c>
      <c r="AM17" s="139">
        <f t="shared" si="4"/>
        <v>23</v>
      </c>
    </row>
    <row r="18" spans="3:39" outlineLevel="1" x14ac:dyDescent="0.15">
      <c r="C18" s="419"/>
      <c r="D18" s="385">
        <v>1</v>
      </c>
      <c r="E18" s="108" t="s">
        <v>88</v>
      </c>
      <c r="F18" s="420">
        <v>19</v>
      </c>
      <c r="G18" s="110" t="s">
        <v>31</v>
      </c>
      <c r="H18" s="110">
        <v>0</v>
      </c>
      <c r="I18" s="110" t="s">
        <v>32</v>
      </c>
      <c r="J18" s="110">
        <v>21</v>
      </c>
      <c r="K18" s="110" t="s">
        <v>77</v>
      </c>
      <c r="L18" s="111">
        <v>0</v>
      </c>
      <c r="M18" s="112">
        <v>2</v>
      </c>
      <c r="N18" s="140"/>
      <c r="O18" s="141" t="s">
        <v>31</v>
      </c>
      <c r="P18" s="141"/>
      <c r="Q18" s="141" t="s">
        <v>32</v>
      </c>
      <c r="R18" s="141"/>
      <c r="S18" s="141" t="s">
        <v>31</v>
      </c>
      <c r="T18" s="142"/>
      <c r="U18" s="143"/>
      <c r="V18" s="130">
        <v>1360</v>
      </c>
      <c r="W18" s="114">
        <f t="shared" si="5"/>
        <v>2720</v>
      </c>
      <c r="X18" s="131"/>
      <c r="Y18" s="132"/>
      <c r="Z18" s="133"/>
      <c r="AA18" s="134"/>
      <c r="AB18" s="135">
        <v>16</v>
      </c>
      <c r="AC18" s="120">
        <f t="shared" si="1"/>
        <v>16</v>
      </c>
      <c r="AD18" s="136"/>
      <c r="AE18" s="136"/>
      <c r="AF18" s="137"/>
      <c r="AG18" s="138"/>
      <c r="AH18" s="124">
        <f t="shared" si="6"/>
        <v>0</v>
      </c>
      <c r="AI18" s="125">
        <f t="shared" si="3"/>
        <v>0</v>
      </c>
      <c r="AJ18" s="126">
        <f t="shared" si="3"/>
        <v>0</v>
      </c>
      <c r="AK18" s="127">
        <f t="shared" si="3"/>
        <v>0</v>
      </c>
      <c r="AL18" s="128">
        <f t="shared" si="3"/>
        <v>16</v>
      </c>
      <c r="AM18" s="139">
        <f t="shared" si="4"/>
        <v>16</v>
      </c>
    </row>
    <row r="19" spans="3:39" outlineLevel="1" x14ac:dyDescent="0.15">
      <c r="C19" s="419">
        <v>43195</v>
      </c>
      <c r="D19" s="385">
        <v>1</v>
      </c>
      <c r="E19" s="108" t="s">
        <v>85</v>
      </c>
      <c r="F19" s="420">
        <v>9</v>
      </c>
      <c r="G19" s="110" t="s">
        <v>31</v>
      </c>
      <c r="H19" s="110">
        <v>0</v>
      </c>
      <c r="I19" s="110" t="s">
        <v>32</v>
      </c>
      <c r="J19" s="110">
        <v>13</v>
      </c>
      <c r="K19" s="110" t="s">
        <v>31</v>
      </c>
      <c r="L19" s="111">
        <v>0</v>
      </c>
      <c r="M19" s="112">
        <v>4</v>
      </c>
      <c r="N19" s="140"/>
      <c r="O19" s="141" t="s">
        <v>31</v>
      </c>
      <c r="P19" s="141"/>
      <c r="Q19" s="141" t="s">
        <v>32</v>
      </c>
      <c r="R19" s="141"/>
      <c r="S19" s="141" t="s">
        <v>31</v>
      </c>
      <c r="T19" s="142"/>
      <c r="U19" s="143"/>
      <c r="V19" s="130"/>
      <c r="W19" s="114">
        <f t="shared" si="5"/>
        <v>0</v>
      </c>
      <c r="X19" s="131"/>
      <c r="Y19" s="132"/>
      <c r="Z19" s="133"/>
      <c r="AA19" s="134"/>
      <c r="AB19" s="135"/>
      <c r="AC19" s="120">
        <f t="shared" si="1"/>
        <v>0</v>
      </c>
      <c r="AD19" s="136"/>
      <c r="AE19" s="136">
        <v>17</v>
      </c>
      <c r="AF19" s="137"/>
      <c r="AG19" s="138">
        <v>1</v>
      </c>
      <c r="AH19" s="124">
        <f t="shared" si="6"/>
        <v>18</v>
      </c>
      <c r="AI19" s="125">
        <f t="shared" si="3"/>
        <v>0</v>
      </c>
      <c r="AJ19" s="126">
        <f t="shared" si="3"/>
        <v>17</v>
      </c>
      <c r="AK19" s="127">
        <f t="shared" si="3"/>
        <v>0</v>
      </c>
      <c r="AL19" s="128">
        <f t="shared" si="3"/>
        <v>1</v>
      </c>
      <c r="AM19" s="139">
        <f t="shared" si="4"/>
        <v>18</v>
      </c>
    </row>
    <row r="20" spans="3:39" outlineLevel="1" x14ac:dyDescent="0.15">
      <c r="C20" s="419"/>
      <c r="D20" s="385">
        <v>1</v>
      </c>
      <c r="E20" s="108" t="s">
        <v>84</v>
      </c>
      <c r="F20" s="420">
        <v>15</v>
      </c>
      <c r="G20" s="110" t="s">
        <v>31</v>
      </c>
      <c r="H20" s="110">
        <v>0</v>
      </c>
      <c r="I20" s="110" t="s">
        <v>32</v>
      </c>
      <c r="J20" s="110">
        <v>18</v>
      </c>
      <c r="K20" s="110" t="s">
        <v>31</v>
      </c>
      <c r="L20" s="111">
        <v>0</v>
      </c>
      <c r="M20" s="112">
        <v>3</v>
      </c>
      <c r="N20" s="140"/>
      <c r="O20" s="141" t="s">
        <v>31</v>
      </c>
      <c r="P20" s="141"/>
      <c r="Q20" s="141" t="s">
        <v>32</v>
      </c>
      <c r="R20" s="141"/>
      <c r="S20" s="141" t="s">
        <v>31</v>
      </c>
      <c r="T20" s="142"/>
      <c r="U20" s="143"/>
      <c r="V20" s="130"/>
      <c r="W20" s="114">
        <f t="shared" si="5"/>
        <v>0</v>
      </c>
      <c r="X20" s="131"/>
      <c r="Y20" s="132"/>
      <c r="Z20" s="133"/>
      <c r="AA20" s="134"/>
      <c r="AB20" s="135"/>
      <c r="AC20" s="120">
        <f t="shared" si="1"/>
        <v>0</v>
      </c>
      <c r="AD20" s="136">
        <v>17</v>
      </c>
      <c r="AE20" s="136">
        <v>1</v>
      </c>
      <c r="AF20" s="137"/>
      <c r="AG20" s="138">
        <v>5</v>
      </c>
      <c r="AH20" s="124">
        <f t="shared" si="6"/>
        <v>23</v>
      </c>
      <c r="AI20" s="125">
        <f t="shared" si="3"/>
        <v>17</v>
      </c>
      <c r="AJ20" s="126">
        <f t="shared" si="3"/>
        <v>1</v>
      </c>
      <c r="AK20" s="127">
        <f t="shared" si="3"/>
        <v>0</v>
      </c>
      <c r="AL20" s="128">
        <f t="shared" si="3"/>
        <v>5</v>
      </c>
      <c r="AM20" s="139">
        <f t="shared" si="4"/>
        <v>23</v>
      </c>
    </row>
    <row r="21" spans="3:39" outlineLevel="1" x14ac:dyDescent="0.15">
      <c r="C21" s="419">
        <v>43196</v>
      </c>
      <c r="D21" s="385">
        <v>1</v>
      </c>
      <c r="E21" s="108" t="s">
        <v>90</v>
      </c>
      <c r="F21" s="420">
        <v>9</v>
      </c>
      <c r="G21" s="110" t="s">
        <v>31</v>
      </c>
      <c r="H21" s="110">
        <v>0</v>
      </c>
      <c r="I21" s="110" t="s">
        <v>32</v>
      </c>
      <c r="J21" s="110">
        <v>13</v>
      </c>
      <c r="K21" s="110" t="s">
        <v>31</v>
      </c>
      <c r="L21" s="111">
        <v>0</v>
      </c>
      <c r="M21" s="112">
        <v>4</v>
      </c>
      <c r="N21" s="140"/>
      <c r="O21" s="141" t="s">
        <v>31</v>
      </c>
      <c r="P21" s="141"/>
      <c r="Q21" s="141" t="s">
        <v>32</v>
      </c>
      <c r="R21" s="141"/>
      <c r="S21" s="141" t="s">
        <v>31</v>
      </c>
      <c r="T21" s="142"/>
      <c r="U21" s="143"/>
      <c r="V21" s="130"/>
      <c r="W21" s="114">
        <f t="shared" si="5"/>
        <v>0</v>
      </c>
      <c r="X21" s="131"/>
      <c r="Y21" s="132"/>
      <c r="Z21" s="133"/>
      <c r="AA21" s="134"/>
      <c r="AB21" s="135"/>
      <c r="AC21" s="120">
        <f t="shared" si="1"/>
        <v>0</v>
      </c>
      <c r="AD21" s="136"/>
      <c r="AE21" s="136">
        <v>26</v>
      </c>
      <c r="AF21" s="137"/>
      <c r="AG21" s="138">
        <v>4</v>
      </c>
      <c r="AH21" s="124">
        <f t="shared" si="6"/>
        <v>30</v>
      </c>
      <c r="AI21" s="125">
        <f t="shared" si="3"/>
        <v>0</v>
      </c>
      <c r="AJ21" s="126">
        <f t="shared" si="3"/>
        <v>26</v>
      </c>
      <c r="AK21" s="127">
        <f t="shared" si="3"/>
        <v>0</v>
      </c>
      <c r="AL21" s="128">
        <f t="shared" si="3"/>
        <v>4</v>
      </c>
      <c r="AM21" s="139">
        <f t="shared" si="4"/>
        <v>30</v>
      </c>
    </row>
    <row r="22" spans="3:39" outlineLevel="1" x14ac:dyDescent="0.15">
      <c r="C22" s="419"/>
      <c r="D22" s="385">
        <v>1</v>
      </c>
      <c r="E22" s="108" t="s">
        <v>84</v>
      </c>
      <c r="F22" s="420">
        <v>15</v>
      </c>
      <c r="G22" s="110" t="s">
        <v>31</v>
      </c>
      <c r="H22" s="110">
        <v>0</v>
      </c>
      <c r="I22" s="110" t="s">
        <v>32</v>
      </c>
      <c r="J22" s="110">
        <v>18</v>
      </c>
      <c r="K22" s="110" t="s">
        <v>31</v>
      </c>
      <c r="L22" s="111">
        <v>0</v>
      </c>
      <c r="M22" s="112">
        <v>3</v>
      </c>
      <c r="N22" s="140"/>
      <c r="O22" s="141" t="s">
        <v>31</v>
      </c>
      <c r="P22" s="141"/>
      <c r="Q22" s="141" t="s">
        <v>32</v>
      </c>
      <c r="R22" s="141"/>
      <c r="S22" s="141" t="s">
        <v>31</v>
      </c>
      <c r="T22" s="142"/>
      <c r="U22" s="143"/>
      <c r="V22" s="130"/>
      <c r="W22" s="114">
        <f t="shared" si="5"/>
        <v>0</v>
      </c>
      <c r="X22" s="131"/>
      <c r="Y22" s="132"/>
      <c r="Z22" s="133"/>
      <c r="AA22" s="134"/>
      <c r="AB22" s="135"/>
      <c r="AC22" s="120">
        <f t="shared" si="1"/>
        <v>0</v>
      </c>
      <c r="AD22" s="136">
        <v>17</v>
      </c>
      <c r="AE22" s="136"/>
      <c r="AF22" s="137"/>
      <c r="AG22" s="138">
        <v>5</v>
      </c>
      <c r="AH22" s="124">
        <f t="shared" si="6"/>
        <v>22</v>
      </c>
      <c r="AI22" s="125">
        <f t="shared" si="3"/>
        <v>17</v>
      </c>
      <c r="AJ22" s="126">
        <f t="shared" si="3"/>
        <v>0</v>
      </c>
      <c r="AK22" s="127">
        <f t="shared" si="3"/>
        <v>0</v>
      </c>
      <c r="AL22" s="128">
        <f t="shared" si="3"/>
        <v>5</v>
      </c>
      <c r="AM22" s="139">
        <f t="shared" si="4"/>
        <v>22</v>
      </c>
    </row>
    <row r="23" spans="3:39" outlineLevel="1" x14ac:dyDescent="0.15">
      <c r="C23" s="419">
        <v>43197</v>
      </c>
      <c r="D23" s="385">
        <v>1</v>
      </c>
      <c r="E23" s="108" t="s">
        <v>85</v>
      </c>
      <c r="F23" s="420">
        <v>9</v>
      </c>
      <c r="G23" s="110" t="s">
        <v>31</v>
      </c>
      <c r="H23" s="110">
        <v>0</v>
      </c>
      <c r="I23" s="110" t="s">
        <v>32</v>
      </c>
      <c r="J23" s="110">
        <v>13</v>
      </c>
      <c r="K23" s="110" t="s">
        <v>31</v>
      </c>
      <c r="L23" s="111">
        <v>0</v>
      </c>
      <c r="M23" s="112">
        <v>4</v>
      </c>
      <c r="N23" s="140"/>
      <c r="O23" s="141" t="s">
        <v>31</v>
      </c>
      <c r="P23" s="141"/>
      <c r="Q23" s="141" t="s">
        <v>32</v>
      </c>
      <c r="R23" s="141"/>
      <c r="S23" s="141" t="s">
        <v>31</v>
      </c>
      <c r="T23" s="142"/>
      <c r="U23" s="143"/>
      <c r="V23" s="130"/>
      <c r="W23" s="114">
        <f t="shared" si="5"/>
        <v>0</v>
      </c>
      <c r="X23" s="131"/>
      <c r="Y23" s="132"/>
      <c r="Z23" s="133"/>
      <c r="AA23" s="134"/>
      <c r="AB23" s="135"/>
      <c r="AC23" s="120">
        <f t="shared" si="1"/>
        <v>0</v>
      </c>
      <c r="AD23" s="136"/>
      <c r="AE23" s="136">
        <v>17</v>
      </c>
      <c r="AF23" s="137"/>
      <c r="AG23" s="138">
        <v>3</v>
      </c>
      <c r="AH23" s="124">
        <f t="shared" si="6"/>
        <v>20</v>
      </c>
      <c r="AI23" s="125">
        <f t="shared" si="3"/>
        <v>0</v>
      </c>
      <c r="AJ23" s="126">
        <f t="shared" si="3"/>
        <v>17</v>
      </c>
      <c r="AK23" s="127">
        <f t="shared" si="3"/>
        <v>0</v>
      </c>
      <c r="AL23" s="128">
        <f t="shared" si="3"/>
        <v>3</v>
      </c>
      <c r="AM23" s="139">
        <f t="shared" si="4"/>
        <v>20</v>
      </c>
    </row>
    <row r="24" spans="3:39" outlineLevel="1" x14ac:dyDescent="0.15">
      <c r="C24" s="419"/>
      <c r="D24" s="385">
        <v>1</v>
      </c>
      <c r="E24" s="108" t="s">
        <v>84</v>
      </c>
      <c r="F24" s="420">
        <v>13</v>
      </c>
      <c r="G24" s="110" t="s">
        <v>31</v>
      </c>
      <c r="H24" s="110">
        <v>0</v>
      </c>
      <c r="I24" s="110" t="s">
        <v>32</v>
      </c>
      <c r="J24" s="110">
        <v>16</v>
      </c>
      <c r="K24" s="110" t="s">
        <v>77</v>
      </c>
      <c r="L24" s="111">
        <v>0</v>
      </c>
      <c r="M24" s="112">
        <v>3</v>
      </c>
      <c r="N24" s="140"/>
      <c r="O24" s="141" t="s">
        <v>31</v>
      </c>
      <c r="P24" s="141"/>
      <c r="Q24" s="141" t="s">
        <v>32</v>
      </c>
      <c r="R24" s="141"/>
      <c r="S24" s="141" t="s">
        <v>31</v>
      </c>
      <c r="T24" s="142"/>
      <c r="U24" s="143"/>
      <c r="V24" s="130"/>
      <c r="W24" s="114">
        <f t="shared" si="5"/>
        <v>0</v>
      </c>
      <c r="X24" s="131"/>
      <c r="Y24" s="132"/>
      <c r="Z24" s="133"/>
      <c r="AA24" s="134"/>
      <c r="AB24" s="135"/>
      <c r="AC24" s="120">
        <f t="shared" si="1"/>
        <v>0</v>
      </c>
      <c r="AD24" s="136">
        <v>25</v>
      </c>
      <c r="AE24" s="136"/>
      <c r="AF24" s="137"/>
      <c r="AG24" s="138">
        <v>7</v>
      </c>
      <c r="AH24" s="124">
        <f t="shared" si="6"/>
        <v>32</v>
      </c>
      <c r="AI24" s="125">
        <f t="shared" si="3"/>
        <v>25</v>
      </c>
      <c r="AJ24" s="126">
        <f t="shared" si="3"/>
        <v>0</v>
      </c>
      <c r="AK24" s="127">
        <f t="shared" si="3"/>
        <v>0</v>
      </c>
      <c r="AL24" s="128">
        <f t="shared" si="3"/>
        <v>7</v>
      </c>
      <c r="AM24" s="139">
        <f t="shared" si="4"/>
        <v>32</v>
      </c>
    </row>
    <row r="25" spans="3:39" outlineLevel="1" x14ac:dyDescent="0.15">
      <c r="C25" s="419"/>
      <c r="D25" s="385">
        <v>1</v>
      </c>
      <c r="E25" s="108" t="s">
        <v>92</v>
      </c>
      <c r="F25" s="420">
        <v>16</v>
      </c>
      <c r="G25" s="110" t="s">
        <v>31</v>
      </c>
      <c r="H25" s="110">
        <v>0</v>
      </c>
      <c r="I25" s="110" t="s">
        <v>32</v>
      </c>
      <c r="J25" s="110">
        <v>19</v>
      </c>
      <c r="K25" s="110" t="s">
        <v>31</v>
      </c>
      <c r="L25" s="111">
        <v>0</v>
      </c>
      <c r="M25" s="112">
        <v>3</v>
      </c>
      <c r="N25" s="140"/>
      <c r="O25" s="141" t="s">
        <v>31</v>
      </c>
      <c r="P25" s="141"/>
      <c r="Q25" s="141" t="s">
        <v>32</v>
      </c>
      <c r="R25" s="141"/>
      <c r="S25" s="141" t="s">
        <v>31</v>
      </c>
      <c r="T25" s="142"/>
      <c r="U25" s="143"/>
      <c r="V25" s="130">
        <v>1360</v>
      </c>
      <c r="W25" s="114">
        <f t="shared" si="5"/>
        <v>4080</v>
      </c>
      <c r="X25" s="131"/>
      <c r="Y25" s="132">
        <v>10</v>
      </c>
      <c r="Z25" s="133"/>
      <c r="AA25" s="134"/>
      <c r="AB25" s="135">
        <v>5</v>
      </c>
      <c r="AC25" s="120">
        <f t="shared" si="1"/>
        <v>15</v>
      </c>
      <c r="AD25" s="136"/>
      <c r="AE25" s="136"/>
      <c r="AF25" s="137"/>
      <c r="AG25" s="138"/>
      <c r="AH25" s="124">
        <f t="shared" si="6"/>
        <v>0</v>
      </c>
      <c r="AI25" s="125">
        <f t="shared" si="3"/>
        <v>10</v>
      </c>
      <c r="AJ25" s="126">
        <f t="shared" si="3"/>
        <v>0</v>
      </c>
      <c r="AK25" s="127">
        <f t="shared" si="3"/>
        <v>0</v>
      </c>
      <c r="AL25" s="128">
        <f t="shared" si="3"/>
        <v>5</v>
      </c>
      <c r="AM25" s="139">
        <f t="shared" si="4"/>
        <v>15</v>
      </c>
    </row>
    <row r="26" spans="3:39" outlineLevel="1" x14ac:dyDescent="0.15">
      <c r="C26" s="419"/>
      <c r="D26" s="385">
        <v>1</v>
      </c>
      <c r="E26" s="108" t="s">
        <v>92</v>
      </c>
      <c r="F26" s="420">
        <v>19</v>
      </c>
      <c r="G26" s="110" t="s">
        <v>31</v>
      </c>
      <c r="H26" s="110">
        <v>0</v>
      </c>
      <c r="I26" s="110" t="s">
        <v>32</v>
      </c>
      <c r="J26" s="110">
        <v>22</v>
      </c>
      <c r="K26" s="110" t="s">
        <v>77</v>
      </c>
      <c r="L26" s="111">
        <v>0</v>
      </c>
      <c r="M26" s="112">
        <v>3</v>
      </c>
      <c r="N26" s="140"/>
      <c r="O26" s="141" t="s">
        <v>31</v>
      </c>
      <c r="P26" s="141"/>
      <c r="Q26" s="141" t="s">
        <v>32</v>
      </c>
      <c r="R26" s="141"/>
      <c r="S26" s="141" t="s">
        <v>31</v>
      </c>
      <c r="T26" s="142"/>
      <c r="U26" s="143"/>
      <c r="V26" s="130">
        <v>1360</v>
      </c>
      <c r="W26" s="114">
        <f t="shared" si="5"/>
        <v>4080</v>
      </c>
      <c r="X26" s="131"/>
      <c r="Y26" s="132"/>
      <c r="Z26" s="133"/>
      <c r="AA26" s="134"/>
      <c r="AB26" s="135">
        <v>10</v>
      </c>
      <c r="AC26" s="120">
        <f t="shared" si="1"/>
        <v>10</v>
      </c>
      <c r="AD26" s="136"/>
      <c r="AE26" s="136"/>
      <c r="AF26" s="137"/>
      <c r="AG26" s="138"/>
      <c r="AH26" s="124">
        <f t="shared" si="6"/>
        <v>0</v>
      </c>
      <c r="AI26" s="125">
        <f t="shared" si="3"/>
        <v>0</v>
      </c>
      <c r="AJ26" s="126">
        <f t="shared" si="3"/>
        <v>0</v>
      </c>
      <c r="AK26" s="127">
        <f t="shared" si="3"/>
        <v>0</v>
      </c>
      <c r="AL26" s="128">
        <f t="shared" si="3"/>
        <v>10</v>
      </c>
      <c r="AM26" s="139">
        <f t="shared" si="4"/>
        <v>10</v>
      </c>
    </row>
    <row r="27" spans="3:39" outlineLevel="1" x14ac:dyDescent="0.15">
      <c r="C27" s="417">
        <v>43198</v>
      </c>
      <c r="D27" s="385">
        <v>1</v>
      </c>
      <c r="E27" s="418" t="s">
        <v>93</v>
      </c>
      <c r="F27" s="420">
        <v>9</v>
      </c>
      <c r="G27" s="110" t="s">
        <v>31</v>
      </c>
      <c r="H27" s="110">
        <v>0</v>
      </c>
      <c r="I27" s="110" t="s">
        <v>32</v>
      </c>
      <c r="J27" s="110">
        <v>12</v>
      </c>
      <c r="K27" s="110" t="s">
        <v>31</v>
      </c>
      <c r="L27" s="111">
        <v>0</v>
      </c>
      <c r="M27" s="112">
        <v>3</v>
      </c>
      <c r="N27" s="109"/>
      <c r="O27" s="110" t="s">
        <v>53</v>
      </c>
      <c r="P27" s="110"/>
      <c r="Q27" s="110" t="s">
        <v>54</v>
      </c>
      <c r="R27" s="110"/>
      <c r="S27" s="110" t="s">
        <v>53</v>
      </c>
      <c r="T27" s="111"/>
      <c r="U27" s="112"/>
      <c r="V27" s="130"/>
      <c r="W27" s="114">
        <f t="shared" ref="W27:W68" si="7">SUM(M27*V27)</f>
        <v>0</v>
      </c>
      <c r="X27" s="144"/>
      <c r="Y27" s="132"/>
      <c r="Z27" s="133"/>
      <c r="AA27" s="134"/>
      <c r="AB27" s="135"/>
      <c r="AC27" s="120">
        <f>SUM(Y27:AB27)</f>
        <v>0</v>
      </c>
      <c r="AD27" s="136">
        <v>25</v>
      </c>
      <c r="AE27" s="136">
        <v>1</v>
      </c>
      <c r="AF27" s="137"/>
      <c r="AG27" s="138">
        <v>5</v>
      </c>
      <c r="AH27" s="124">
        <f t="shared" si="6"/>
        <v>31</v>
      </c>
      <c r="AI27" s="125">
        <f t="shared" si="3"/>
        <v>25</v>
      </c>
      <c r="AJ27" s="126">
        <f t="shared" si="3"/>
        <v>1</v>
      </c>
      <c r="AK27" s="127">
        <f t="shared" si="3"/>
        <v>0</v>
      </c>
      <c r="AL27" s="128">
        <f t="shared" si="3"/>
        <v>5</v>
      </c>
      <c r="AM27" s="139">
        <f t="shared" si="4"/>
        <v>31</v>
      </c>
    </row>
    <row r="28" spans="3:39" outlineLevel="1" x14ac:dyDescent="0.15">
      <c r="C28" s="417"/>
      <c r="D28" s="385">
        <v>1</v>
      </c>
      <c r="E28" s="418" t="s">
        <v>93</v>
      </c>
      <c r="F28" s="480"/>
      <c r="G28" s="110" t="s">
        <v>31</v>
      </c>
      <c r="H28" s="141">
        <v>0</v>
      </c>
      <c r="I28" s="141" t="s">
        <v>32</v>
      </c>
      <c r="J28" s="141"/>
      <c r="K28" s="141" t="s">
        <v>31</v>
      </c>
      <c r="L28" s="142">
        <v>0</v>
      </c>
      <c r="M28" s="143"/>
      <c r="N28" s="109">
        <v>12</v>
      </c>
      <c r="O28" s="110" t="s">
        <v>53</v>
      </c>
      <c r="P28" s="110">
        <v>0</v>
      </c>
      <c r="Q28" s="110" t="s">
        <v>54</v>
      </c>
      <c r="R28" s="110">
        <v>13</v>
      </c>
      <c r="S28" s="110" t="s">
        <v>53</v>
      </c>
      <c r="T28" s="111">
        <v>0</v>
      </c>
      <c r="U28" s="112">
        <v>1</v>
      </c>
      <c r="V28" s="130">
        <v>690</v>
      </c>
      <c r="W28" s="114">
        <v>690</v>
      </c>
      <c r="X28" s="144"/>
      <c r="Y28" s="132">
        <v>1</v>
      </c>
      <c r="Z28" s="133"/>
      <c r="AA28" s="134"/>
      <c r="AB28" s="135">
        <v>2</v>
      </c>
      <c r="AC28" s="120">
        <f t="shared" ref="AC28:AC34" si="8">SUM(Y28:AB28)</f>
        <v>3</v>
      </c>
      <c r="AD28" s="136"/>
      <c r="AE28" s="136"/>
      <c r="AF28" s="137"/>
      <c r="AG28" s="138"/>
      <c r="AH28" s="124">
        <f t="shared" ref="AH28:AH34" si="9">SUM(AD28:AG28)</f>
        <v>0</v>
      </c>
      <c r="AI28" s="125">
        <f t="shared" ref="AI28:AI34" si="10">Y28+AD28</f>
        <v>1</v>
      </c>
      <c r="AJ28" s="126">
        <f t="shared" ref="AJ28:AJ34" si="11">Z28+AE28</f>
        <v>0</v>
      </c>
      <c r="AK28" s="127">
        <f t="shared" ref="AK28:AK34" si="12">AA28+AF28</f>
        <v>0</v>
      </c>
      <c r="AL28" s="128">
        <f t="shared" ref="AL28:AL34" si="13">AB28+AG28</f>
        <v>2</v>
      </c>
      <c r="AM28" s="139">
        <f t="shared" ref="AM28:AM34" si="14">SUM(AI28:AL28)</f>
        <v>3</v>
      </c>
    </row>
    <row r="29" spans="3:39" outlineLevel="1" x14ac:dyDescent="0.15">
      <c r="C29" s="417"/>
      <c r="D29" s="385">
        <v>1</v>
      </c>
      <c r="E29" s="418" t="s">
        <v>94</v>
      </c>
      <c r="F29" s="480">
        <v>13</v>
      </c>
      <c r="G29" s="110" t="s">
        <v>31</v>
      </c>
      <c r="H29" s="141">
        <v>0</v>
      </c>
      <c r="I29" s="141" t="s">
        <v>32</v>
      </c>
      <c r="J29" s="141">
        <v>17</v>
      </c>
      <c r="K29" s="141" t="s">
        <v>31</v>
      </c>
      <c r="L29" s="142">
        <v>0</v>
      </c>
      <c r="M29" s="143">
        <v>4</v>
      </c>
      <c r="N29" s="109"/>
      <c r="O29" s="110" t="s">
        <v>31</v>
      </c>
      <c r="P29" s="110"/>
      <c r="Q29" s="110" t="s">
        <v>32</v>
      </c>
      <c r="R29" s="110"/>
      <c r="S29" s="110" t="s">
        <v>31</v>
      </c>
      <c r="T29" s="111"/>
      <c r="U29" s="112"/>
      <c r="V29" s="130"/>
      <c r="W29" s="114">
        <f t="shared" si="7"/>
        <v>0</v>
      </c>
      <c r="X29" s="144"/>
      <c r="Y29" s="132"/>
      <c r="Z29" s="133"/>
      <c r="AA29" s="134"/>
      <c r="AB29" s="135"/>
      <c r="AC29" s="120">
        <f t="shared" si="8"/>
        <v>0</v>
      </c>
      <c r="AD29" s="136"/>
      <c r="AE29" s="136">
        <v>12</v>
      </c>
      <c r="AF29" s="137"/>
      <c r="AG29" s="138">
        <v>1</v>
      </c>
      <c r="AH29" s="124">
        <f t="shared" si="9"/>
        <v>13</v>
      </c>
      <c r="AI29" s="125">
        <f t="shared" si="10"/>
        <v>0</v>
      </c>
      <c r="AJ29" s="126">
        <f t="shared" si="11"/>
        <v>12</v>
      </c>
      <c r="AK29" s="127">
        <f t="shared" si="12"/>
        <v>0</v>
      </c>
      <c r="AL29" s="128">
        <f t="shared" si="13"/>
        <v>1</v>
      </c>
      <c r="AM29" s="139">
        <f t="shared" si="14"/>
        <v>13</v>
      </c>
    </row>
    <row r="30" spans="3:39" outlineLevel="1" x14ac:dyDescent="0.15">
      <c r="C30" s="417"/>
      <c r="D30" s="385">
        <v>1</v>
      </c>
      <c r="E30" s="431" t="s">
        <v>93</v>
      </c>
      <c r="F30" s="420">
        <v>17</v>
      </c>
      <c r="G30" s="110" t="s">
        <v>31</v>
      </c>
      <c r="H30" s="110">
        <v>0</v>
      </c>
      <c r="I30" s="110" t="s">
        <v>32</v>
      </c>
      <c r="J30" s="110">
        <v>20</v>
      </c>
      <c r="K30" s="110" t="s">
        <v>31</v>
      </c>
      <c r="L30" s="111">
        <v>0</v>
      </c>
      <c r="M30" s="112">
        <v>3</v>
      </c>
      <c r="N30" s="140"/>
      <c r="O30" s="141" t="s">
        <v>31</v>
      </c>
      <c r="P30" s="141"/>
      <c r="Q30" s="141" t="s">
        <v>32</v>
      </c>
      <c r="R30" s="141"/>
      <c r="S30" s="110" t="s">
        <v>31</v>
      </c>
      <c r="T30" s="142"/>
      <c r="U30" s="143"/>
      <c r="V30" s="130">
        <v>1360</v>
      </c>
      <c r="W30" s="114">
        <f t="shared" si="7"/>
        <v>4080</v>
      </c>
      <c r="X30" s="144"/>
      <c r="Y30" s="132">
        <v>15</v>
      </c>
      <c r="Z30" s="133">
        <v>1</v>
      </c>
      <c r="AA30" s="134"/>
      <c r="AB30" s="135">
        <v>2</v>
      </c>
      <c r="AC30" s="120">
        <f t="shared" si="8"/>
        <v>18</v>
      </c>
      <c r="AD30" s="136"/>
      <c r="AE30" s="136"/>
      <c r="AF30" s="137"/>
      <c r="AG30" s="138"/>
      <c r="AH30" s="124">
        <f t="shared" si="9"/>
        <v>0</v>
      </c>
      <c r="AI30" s="125">
        <f t="shared" si="10"/>
        <v>15</v>
      </c>
      <c r="AJ30" s="126">
        <f t="shared" si="11"/>
        <v>1</v>
      </c>
      <c r="AK30" s="127">
        <f t="shared" si="12"/>
        <v>0</v>
      </c>
      <c r="AL30" s="128">
        <f t="shared" si="13"/>
        <v>2</v>
      </c>
      <c r="AM30" s="139">
        <f t="shared" si="14"/>
        <v>18</v>
      </c>
    </row>
    <row r="31" spans="3:39" outlineLevel="1" x14ac:dyDescent="0.15">
      <c r="C31" s="417"/>
      <c r="D31" s="385">
        <v>1</v>
      </c>
      <c r="E31" s="418" t="s">
        <v>93</v>
      </c>
      <c r="F31" s="420">
        <v>20</v>
      </c>
      <c r="G31" s="110" t="s">
        <v>31</v>
      </c>
      <c r="H31" s="110">
        <v>0</v>
      </c>
      <c r="I31" s="110" t="s">
        <v>32</v>
      </c>
      <c r="J31" s="110">
        <v>22</v>
      </c>
      <c r="K31" s="110" t="s">
        <v>31</v>
      </c>
      <c r="L31" s="111">
        <v>0</v>
      </c>
      <c r="M31" s="143">
        <v>2</v>
      </c>
      <c r="N31" s="109"/>
      <c r="O31" s="110" t="s">
        <v>53</v>
      </c>
      <c r="P31" s="110"/>
      <c r="Q31" s="110" t="s">
        <v>54</v>
      </c>
      <c r="R31" s="110"/>
      <c r="S31" s="110" t="s">
        <v>53</v>
      </c>
      <c r="T31" s="111"/>
      <c r="U31" s="112"/>
      <c r="V31" s="130">
        <v>1360</v>
      </c>
      <c r="W31" s="114">
        <f t="shared" si="7"/>
        <v>2720</v>
      </c>
      <c r="X31" s="144"/>
      <c r="Y31" s="132"/>
      <c r="Z31" s="133"/>
      <c r="AA31" s="134"/>
      <c r="AB31" s="135">
        <v>20</v>
      </c>
      <c r="AC31" s="120">
        <f t="shared" si="8"/>
        <v>20</v>
      </c>
      <c r="AD31" s="136"/>
      <c r="AE31" s="136"/>
      <c r="AF31" s="137"/>
      <c r="AG31" s="138"/>
      <c r="AH31" s="124">
        <f t="shared" si="9"/>
        <v>0</v>
      </c>
      <c r="AI31" s="125">
        <f t="shared" si="10"/>
        <v>0</v>
      </c>
      <c r="AJ31" s="126">
        <f t="shared" si="11"/>
        <v>0</v>
      </c>
      <c r="AK31" s="127">
        <f t="shared" si="12"/>
        <v>0</v>
      </c>
      <c r="AL31" s="128">
        <f t="shared" si="13"/>
        <v>20</v>
      </c>
      <c r="AM31" s="139">
        <f t="shared" si="14"/>
        <v>20</v>
      </c>
    </row>
    <row r="32" spans="3:39" outlineLevel="1" x14ac:dyDescent="0.15">
      <c r="C32" s="417">
        <v>43199</v>
      </c>
      <c r="D32" s="385">
        <v>1</v>
      </c>
      <c r="E32" s="431" t="s">
        <v>95</v>
      </c>
      <c r="F32" s="420"/>
      <c r="G32" s="110" t="s">
        <v>31</v>
      </c>
      <c r="H32" s="110">
        <v>0</v>
      </c>
      <c r="I32" s="110" t="s">
        <v>32</v>
      </c>
      <c r="J32" s="110"/>
      <c r="K32" s="110" t="s">
        <v>31</v>
      </c>
      <c r="L32" s="111">
        <v>0</v>
      </c>
      <c r="M32" s="112"/>
      <c r="N32" s="140">
        <v>18</v>
      </c>
      <c r="O32" s="141" t="s">
        <v>31</v>
      </c>
      <c r="P32" s="141">
        <v>0</v>
      </c>
      <c r="Q32" s="141" t="s">
        <v>32</v>
      </c>
      <c r="R32" s="141">
        <v>20</v>
      </c>
      <c r="S32" s="110" t="s">
        <v>31</v>
      </c>
      <c r="T32" s="142">
        <v>0</v>
      </c>
      <c r="U32" s="143">
        <v>2</v>
      </c>
      <c r="V32" s="130">
        <v>690</v>
      </c>
      <c r="W32" s="114">
        <v>1380</v>
      </c>
      <c r="X32" s="144"/>
      <c r="Y32" s="132"/>
      <c r="Z32" s="133"/>
      <c r="AA32" s="134"/>
      <c r="AB32" s="135">
        <v>4</v>
      </c>
      <c r="AC32" s="120">
        <f t="shared" si="8"/>
        <v>4</v>
      </c>
      <c r="AD32" s="136"/>
      <c r="AE32" s="136"/>
      <c r="AF32" s="137"/>
      <c r="AG32" s="138"/>
      <c r="AH32" s="124">
        <f t="shared" si="9"/>
        <v>0</v>
      </c>
      <c r="AI32" s="125">
        <f t="shared" si="10"/>
        <v>0</v>
      </c>
      <c r="AJ32" s="126">
        <f t="shared" si="11"/>
        <v>0</v>
      </c>
      <c r="AK32" s="127">
        <f t="shared" si="12"/>
        <v>0</v>
      </c>
      <c r="AL32" s="128">
        <f t="shared" si="13"/>
        <v>4</v>
      </c>
      <c r="AM32" s="139">
        <f t="shared" si="14"/>
        <v>4</v>
      </c>
    </row>
    <row r="33" spans="2:39" outlineLevel="1" x14ac:dyDescent="0.15">
      <c r="C33" s="417"/>
      <c r="D33" s="385">
        <v>1</v>
      </c>
      <c r="E33" s="418" t="s">
        <v>95</v>
      </c>
      <c r="F33" s="420"/>
      <c r="G33" s="110" t="s">
        <v>31</v>
      </c>
      <c r="H33" s="110">
        <v>0</v>
      </c>
      <c r="I33" s="110" t="s">
        <v>32</v>
      </c>
      <c r="J33" s="110"/>
      <c r="K33" s="110" t="s">
        <v>31</v>
      </c>
      <c r="L33" s="111">
        <v>0</v>
      </c>
      <c r="M33" s="143"/>
      <c r="N33" s="109">
        <v>19</v>
      </c>
      <c r="O33" s="110" t="s">
        <v>53</v>
      </c>
      <c r="P33" s="110">
        <v>0</v>
      </c>
      <c r="Q33" s="110" t="s">
        <v>54</v>
      </c>
      <c r="R33" s="110">
        <v>21</v>
      </c>
      <c r="S33" s="110" t="s">
        <v>53</v>
      </c>
      <c r="T33" s="111">
        <v>0</v>
      </c>
      <c r="U33" s="112">
        <v>2</v>
      </c>
      <c r="V33" s="130">
        <v>690</v>
      </c>
      <c r="W33" s="114">
        <v>1380</v>
      </c>
      <c r="X33" s="144"/>
      <c r="Y33" s="132"/>
      <c r="Z33" s="133"/>
      <c r="AA33" s="134"/>
      <c r="AB33" s="135">
        <v>4</v>
      </c>
      <c r="AC33" s="120">
        <f t="shared" si="8"/>
        <v>4</v>
      </c>
      <c r="AD33" s="136"/>
      <c r="AE33" s="136"/>
      <c r="AF33" s="137"/>
      <c r="AG33" s="138"/>
      <c r="AH33" s="124">
        <f t="shared" si="9"/>
        <v>0</v>
      </c>
      <c r="AI33" s="125">
        <f t="shared" si="10"/>
        <v>0</v>
      </c>
      <c r="AJ33" s="126">
        <f t="shared" si="11"/>
        <v>0</v>
      </c>
      <c r="AK33" s="127">
        <f t="shared" si="12"/>
        <v>0</v>
      </c>
      <c r="AL33" s="128">
        <f t="shared" si="13"/>
        <v>4</v>
      </c>
      <c r="AM33" s="139">
        <f t="shared" si="14"/>
        <v>4</v>
      </c>
    </row>
    <row r="34" spans="2:39" outlineLevel="1" x14ac:dyDescent="0.15">
      <c r="C34" s="417">
        <v>43200</v>
      </c>
      <c r="D34" s="385">
        <v>1</v>
      </c>
      <c r="E34" s="418" t="s">
        <v>96</v>
      </c>
      <c r="F34" s="480"/>
      <c r="G34" s="110" t="s">
        <v>31</v>
      </c>
      <c r="H34" s="141">
        <v>0</v>
      </c>
      <c r="I34" s="141" t="s">
        <v>32</v>
      </c>
      <c r="J34" s="141"/>
      <c r="K34" s="141" t="s">
        <v>31</v>
      </c>
      <c r="L34" s="142">
        <v>0</v>
      </c>
      <c r="M34" s="143"/>
      <c r="N34" s="109">
        <v>10</v>
      </c>
      <c r="O34" s="110" t="s">
        <v>53</v>
      </c>
      <c r="P34" s="110">
        <v>30</v>
      </c>
      <c r="Q34" s="110" t="s">
        <v>54</v>
      </c>
      <c r="R34" s="110">
        <v>12</v>
      </c>
      <c r="S34" s="110" t="s">
        <v>53</v>
      </c>
      <c r="T34" s="111">
        <v>30</v>
      </c>
      <c r="U34" s="112">
        <v>2</v>
      </c>
      <c r="V34" s="130">
        <v>690</v>
      </c>
      <c r="W34" s="114">
        <v>1380</v>
      </c>
      <c r="X34" s="144"/>
      <c r="Y34" s="132"/>
      <c r="Z34" s="133"/>
      <c r="AA34" s="134"/>
      <c r="AB34" s="135">
        <v>5</v>
      </c>
      <c r="AC34" s="120">
        <f t="shared" si="8"/>
        <v>5</v>
      </c>
      <c r="AD34" s="136"/>
      <c r="AE34" s="136"/>
      <c r="AF34" s="137"/>
      <c r="AG34" s="138"/>
      <c r="AH34" s="124">
        <f t="shared" si="9"/>
        <v>0</v>
      </c>
      <c r="AI34" s="125">
        <f t="shared" si="10"/>
        <v>0</v>
      </c>
      <c r="AJ34" s="126">
        <f t="shared" si="11"/>
        <v>0</v>
      </c>
      <c r="AK34" s="127">
        <f t="shared" si="12"/>
        <v>0</v>
      </c>
      <c r="AL34" s="128">
        <f t="shared" si="13"/>
        <v>5</v>
      </c>
      <c r="AM34" s="139">
        <f t="shared" si="14"/>
        <v>5</v>
      </c>
    </row>
    <row r="35" spans="2:39" outlineLevel="1" x14ac:dyDescent="0.15">
      <c r="C35" s="417"/>
      <c r="D35" s="385">
        <v>1</v>
      </c>
      <c r="E35" s="418" t="s">
        <v>97</v>
      </c>
      <c r="F35" s="480">
        <v>16</v>
      </c>
      <c r="G35" s="110" t="s">
        <v>31</v>
      </c>
      <c r="H35" s="141">
        <v>0</v>
      </c>
      <c r="I35" s="141" t="s">
        <v>32</v>
      </c>
      <c r="J35" s="141">
        <v>18</v>
      </c>
      <c r="K35" s="141" t="s">
        <v>31</v>
      </c>
      <c r="L35" s="142">
        <v>0</v>
      </c>
      <c r="M35" s="143">
        <v>2</v>
      </c>
      <c r="N35" s="140"/>
      <c r="O35" s="141" t="s">
        <v>55</v>
      </c>
      <c r="P35" s="141"/>
      <c r="Q35" s="141" t="s">
        <v>56</v>
      </c>
      <c r="R35" s="141"/>
      <c r="S35" s="141" t="s">
        <v>55</v>
      </c>
      <c r="T35" s="142"/>
      <c r="U35" s="143"/>
      <c r="V35" s="130"/>
      <c r="W35" s="114">
        <f t="shared" si="7"/>
        <v>0</v>
      </c>
      <c r="X35" s="144"/>
      <c r="Y35" s="132"/>
      <c r="Z35" s="133"/>
      <c r="AA35" s="134"/>
      <c r="AB35" s="135"/>
      <c r="AC35" s="120">
        <f t="shared" ref="AC35:AC47" si="15">SUM(Y35:AB35)</f>
        <v>0</v>
      </c>
      <c r="AD35" s="136">
        <v>16</v>
      </c>
      <c r="AE35" s="136"/>
      <c r="AF35" s="137"/>
      <c r="AG35" s="138">
        <v>4</v>
      </c>
      <c r="AH35" s="124">
        <f t="shared" ref="AH35:AH67" si="16">SUM(AD35:AG35)</f>
        <v>20</v>
      </c>
      <c r="AI35" s="125">
        <f t="shared" si="3"/>
        <v>16</v>
      </c>
      <c r="AJ35" s="126">
        <f t="shared" si="3"/>
        <v>0</v>
      </c>
      <c r="AK35" s="127">
        <f t="shared" si="3"/>
        <v>0</v>
      </c>
      <c r="AL35" s="128">
        <f t="shared" si="3"/>
        <v>4</v>
      </c>
      <c r="AM35" s="139">
        <f t="shared" ref="AM35:AM47" si="17">SUM(AI35:AL35)</f>
        <v>20</v>
      </c>
    </row>
    <row r="36" spans="2:39" outlineLevel="1" x14ac:dyDescent="0.15">
      <c r="C36" s="417">
        <v>43201</v>
      </c>
      <c r="D36" s="385">
        <v>1</v>
      </c>
      <c r="E36" s="418" t="s">
        <v>98</v>
      </c>
      <c r="F36" s="420">
        <v>15</v>
      </c>
      <c r="G36" s="110" t="s">
        <v>31</v>
      </c>
      <c r="H36" s="110">
        <v>0</v>
      </c>
      <c r="I36" s="110" t="s">
        <v>32</v>
      </c>
      <c r="J36" s="110">
        <v>17</v>
      </c>
      <c r="K36" s="110" t="s">
        <v>31</v>
      </c>
      <c r="L36" s="111">
        <v>30</v>
      </c>
      <c r="M36" s="143">
        <v>2.5</v>
      </c>
      <c r="N36" s="109"/>
      <c r="O36" s="110" t="s">
        <v>57</v>
      </c>
      <c r="P36" s="110"/>
      <c r="Q36" s="110" t="s">
        <v>58</v>
      </c>
      <c r="R36" s="110"/>
      <c r="S36" s="110" t="s">
        <v>57</v>
      </c>
      <c r="T36" s="111"/>
      <c r="U36" s="112"/>
      <c r="V36" s="130"/>
      <c r="W36" s="114">
        <f t="shared" si="7"/>
        <v>0</v>
      </c>
      <c r="X36" s="144"/>
      <c r="Y36" s="132"/>
      <c r="Z36" s="133"/>
      <c r="AA36" s="134"/>
      <c r="AB36" s="135"/>
      <c r="AC36" s="120">
        <f t="shared" si="15"/>
        <v>0</v>
      </c>
      <c r="AD36" s="136"/>
      <c r="AE36" s="136">
        <v>15</v>
      </c>
      <c r="AF36" s="137"/>
      <c r="AG36" s="138">
        <v>7</v>
      </c>
      <c r="AH36" s="124">
        <f>SUM(AD36:AG36)</f>
        <v>22</v>
      </c>
      <c r="AI36" s="125">
        <f t="shared" si="3"/>
        <v>0</v>
      </c>
      <c r="AJ36" s="126">
        <f t="shared" si="3"/>
        <v>15</v>
      </c>
      <c r="AK36" s="127">
        <f>AA36+AF36</f>
        <v>0</v>
      </c>
      <c r="AL36" s="128">
        <f>AB36+AG36</f>
        <v>7</v>
      </c>
      <c r="AM36" s="139">
        <f t="shared" si="17"/>
        <v>22</v>
      </c>
    </row>
    <row r="37" spans="2:39" outlineLevel="1" x14ac:dyDescent="0.15">
      <c r="C37" s="417">
        <v>43202</v>
      </c>
      <c r="D37" s="385">
        <v>1</v>
      </c>
      <c r="E37" s="418" t="s">
        <v>84</v>
      </c>
      <c r="F37" s="480">
        <v>16</v>
      </c>
      <c r="G37" s="110" t="s">
        <v>31</v>
      </c>
      <c r="H37" s="141">
        <v>0</v>
      </c>
      <c r="I37" s="141" t="s">
        <v>32</v>
      </c>
      <c r="J37" s="141">
        <v>18</v>
      </c>
      <c r="K37" s="141" t="s">
        <v>31</v>
      </c>
      <c r="L37" s="142">
        <v>0</v>
      </c>
      <c r="M37" s="143">
        <v>2</v>
      </c>
      <c r="N37" s="109"/>
      <c r="O37" s="110" t="s">
        <v>59</v>
      </c>
      <c r="P37" s="110"/>
      <c r="Q37" s="110" t="s">
        <v>60</v>
      </c>
      <c r="R37" s="110"/>
      <c r="S37" s="110" t="s">
        <v>59</v>
      </c>
      <c r="T37" s="111"/>
      <c r="U37" s="112"/>
      <c r="V37" s="130"/>
      <c r="W37" s="114">
        <f t="shared" si="7"/>
        <v>0</v>
      </c>
      <c r="X37" s="144"/>
      <c r="Y37" s="132"/>
      <c r="Z37" s="133"/>
      <c r="AA37" s="134"/>
      <c r="AB37" s="135"/>
      <c r="AC37" s="120">
        <f t="shared" si="15"/>
        <v>0</v>
      </c>
      <c r="AD37" s="136">
        <v>19</v>
      </c>
      <c r="AE37" s="136"/>
      <c r="AF37" s="137"/>
      <c r="AG37" s="138">
        <v>3</v>
      </c>
      <c r="AH37" s="124">
        <f t="shared" si="16"/>
        <v>22</v>
      </c>
      <c r="AI37" s="125">
        <f t="shared" si="3"/>
        <v>19</v>
      </c>
      <c r="AJ37" s="151">
        <f t="shared" si="3"/>
        <v>0</v>
      </c>
      <c r="AK37" s="127">
        <f t="shared" si="3"/>
        <v>0</v>
      </c>
      <c r="AL37" s="128">
        <f t="shared" si="3"/>
        <v>3</v>
      </c>
      <c r="AM37" s="139">
        <f t="shared" si="17"/>
        <v>22</v>
      </c>
    </row>
    <row r="38" spans="2:39" outlineLevel="1" x14ac:dyDescent="0.15">
      <c r="C38" s="417">
        <v>43203</v>
      </c>
      <c r="D38" s="385">
        <v>1</v>
      </c>
      <c r="E38" s="418" t="s">
        <v>101</v>
      </c>
      <c r="F38" s="480">
        <v>16</v>
      </c>
      <c r="G38" s="110" t="s">
        <v>31</v>
      </c>
      <c r="H38" s="141">
        <v>0</v>
      </c>
      <c r="I38" s="141" t="s">
        <v>32</v>
      </c>
      <c r="J38" s="141">
        <v>17</v>
      </c>
      <c r="K38" s="141" t="s">
        <v>31</v>
      </c>
      <c r="L38" s="142">
        <v>30</v>
      </c>
      <c r="M38" s="143">
        <v>1.5</v>
      </c>
      <c r="N38" s="109"/>
      <c r="O38" s="110" t="s">
        <v>31</v>
      </c>
      <c r="P38" s="110"/>
      <c r="Q38" s="110" t="s">
        <v>32</v>
      </c>
      <c r="R38" s="110"/>
      <c r="S38" s="110" t="s">
        <v>31</v>
      </c>
      <c r="T38" s="111"/>
      <c r="U38" s="112"/>
      <c r="V38" s="130"/>
      <c r="W38" s="114">
        <f t="shared" si="7"/>
        <v>0</v>
      </c>
      <c r="X38" s="144"/>
      <c r="Y38" s="132"/>
      <c r="Z38" s="133"/>
      <c r="AA38" s="134"/>
      <c r="AB38" s="135"/>
      <c r="AC38" s="120">
        <f t="shared" si="15"/>
        <v>0</v>
      </c>
      <c r="AD38" s="136"/>
      <c r="AE38" s="136">
        <v>18</v>
      </c>
      <c r="AF38" s="137"/>
      <c r="AG38" s="138">
        <v>2</v>
      </c>
      <c r="AH38" s="124">
        <f t="shared" si="16"/>
        <v>20</v>
      </c>
      <c r="AI38" s="125">
        <f t="shared" si="3"/>
        <v>0</v>
      </c>
      <c r="AJ38" s="126">
        <f t="shared" si="3"/>
        <v>18</v>
      </c>
      <c r="AK38" s="127">
        <f t="shared" si="3"/>
        <v>0</v>
      </c>
      <c r="AL38" s="128">
        <f t="shared" si="3"/>
        <v>2</v>
      </c>
      <c r="AM38" s="139">
        <f t="shared" si="17"/>
        <v>20</v>
      </c>
    </row>
    <row r="39" spans="2:39" outlineLevel="1" x14ac:dyDescent="0.15">
      <c r="C39" s="417">
        <v>43204</v>
      </c>
      <c r="D39" s="385">
        <v>1</v>
      </c>
      <c r="E39" s="431" t="s">
        <v>100</v>
      </c>
      <c r="F39" s="420">
        <v>9</v>
      </c>
      <c r="G39" s="110" t="s">
        <v>31</v>
      </c>
      <c r="H39" s="110">
        <v>0</v>
      </c>
      <c r="I39" s="141" t="s">
        <v>32</v>
      </c>
      <c r="J39" s="141">
        <v>12</v>
      </c>
      <c r="K39" s="141" t="s">
        <v>31</v>
      </c>
      <c r="L39" s="142">
        <v>0</v>
      </c>
      <c r="M39" s="143">
        <v>3</v>
      </c>
      <c r="N39" s="109"/>
      <c r="O39" s="110" t="s">
        <v>31</v>
      </c>
      <c r="P39" s="110"/>
      <c r="Q39" s="110" t="s">
        <v>32</v>
      </c>
      <c r="R39" s="110"/>
      <c r="S39" s="110" t="s">
        <v>31</v>
      </c>
      <c r="T39" s="111"/>
      <c r="U39" s="112"/>
      <c r="V39" s="130"/>
      <c r="W39" s="114">
        <f t="shared" si="7"/>
        <v>0</v>
      </c>
      <c r="X39" s="144"/>
      <c r="Y39" s="132"/>
      <c r="Z39" s="133"/>
      <c r="AA39" s="134"/>
      <c r="AB39" s="135"/>
      <c r="AC39" s="120">
        <f t="shared" si="15"/>
        <v>0</v>
      </c>
      <c r="AD39" s="136"/>
      <c r="AE39" s="136">
        <v>17</v>
      </c>
      <c r="AF39" s="137"/>
      <c r="AG39" s="138">
        <v>2</v>
      </c>
      <c r="AH39" s="124">
        <f t="shared" si="16"/>
        <v>19</v>
      </c>
      <c r="AI39" s="125">
        <f t="shared" si="3"/>
        <v>0</v>
      </c>
      <c r="AJ39" s="126">
        <f t="shared" si="3"/>
        <v>17</v>
      </c>
      <c r="AK39" s="127">
        <f t="shared" si="3"/>
        <v>0</v>
      </c>
      <c r="AL39" s="128">
        <f t="shared" si="3"/>
        <v>2</v>
      </c>
      <c r="AM39" s="139">
        <f t="shared" si="17"/>
        <v>19</v>
      </c>
    </row>
    <row r="40" spans="2:39" outlineLevel="1" x14ac:dyDescent="0.15">
      <c r="C40" s="417"/>
      <c r="D40" s="385">
        <v>1</v>
      </c>
      <c r="E40" s="431" t="s">
        <v>99</v>
      </c>
      <c r="F40" s="480">
        <v>13</v>
      </c>
      <c r="G40" s="110" t="s">
        <v>31</v>
      </c>
      <c r="H40" s="141">
        <v>0</v>
      </c>
      <c r="I40" s="141" t="s">
        <v>32</v>
      </c>
      <c r="J40" s="141">
        <v>16</v>
      </c>
      <c r="K40" s="141" t="s">
        <v>31</v>
      </c>
      <c r="L40" s="142">
        <v>0</v>
      </c>
      <c r="M40" s="143">
        <v>3</v>
      </c>
      <c r="N40" s="109"/>
      <c r="O40" s="110" t="s">
        <v>31</v>
      </c>
      <c r="P40" s="110"/>
      <c r="Q40" s="110" t="s">
        <v>32</v>
      </c>
      <c r="R40" s="110"/>
      <c r="S40" s="110" t="s">
        <v>31</v>
      </c>
      <c r="T40" s="111"/>
      <c r="U40" s="112"/>
      <c r="V40" s="130"/>
      <c r="W40" s="114">
        <f t="shared" si="7"/>
        <v>0</v>
      </c>
      <c r="X40" s="144"/>
      <c r="Y40" s="132"/>
      <c r="Z40" s="133"/>
      <c r="AA40" s="134"/>
      <c r="AB40" s="135"/>
      <c r="AC40" s="120">
        <f t="shared" si="15"/>
        <v>0</v>
      </c>
      <c r="AD40" s="136">
        <v>22</v>
      </c>
      <c r="AE40" s="136"/>
      <c r="AF40" s="137"/>
      <c r="AG40" s="138">
        <v>5</v>
      </c>
      <c r="AH40" s="124">
        <f t="shared" si="16"/>
        <v>27</v>
      </c>
      <c r="AI40" s="125">
        <f t="shared" ref="AI40:AL41" si="18">Y40+AD40</f>
        <v>22</v>
      </c>
      <c r="AJ40" s="126">
        <f t="shared" si="18"/>
        <v>0</v>
      </c>
      <c r="AK40" s="127">
        <f t="shared" si="18"/>
        <v>0</v>
      </c>
      <c r="AL40" s="128">
        <f t="shared" si="18"/>
        <v>5</v>
      </c>
      <c r="AM40" s="139">
        <f t="shared" si="17"/>
        <v>27</v>
      </c>
    </row>
    <row r="41" spans="2:39" outlineLevel="1" x14ac:dyDescent="0.15">
      <c r="B41" s="433"/>
      <c r="C41" s="417">
        <v>43205</v>
      </c>
      <c r="D41" s="385">
        <v>1</v>
      </c>
      <c r="E41" s="418" t="s">
        <v>84</v>
      </c>
      <c r="F41" s="480">
        <v>9</v>
      </c>
      <c r="G41" s="110" t="s">
        <v>31</v>
      </c>
      <c r="H41" s="141">
        <v>0</v>
      </c>
      <c r="I41" s="141" t="s">
        <v>32</v>
      </c>
      <c r="J41" s="141">
        <v>12</v>
      </c>
      <c r="K41" s="141" t="s">
        <v>31</v>
      </c>
      <c r="L41" s="142">
        <v>0</v>
      </c>
      <c r="M41" s="143">
        <v>3</v>
      </c>
      <c r="N41" s="109"/>
      <c r="O41" s="110" t="s">
        <v>61</v>
      </c>
      <c r="P41" s="110"/>
      <c r="Q41" s="110" t="s">
        <v>62</v>
      </c>
      <c r="R41" s="110"/>
      <c r="S41" s="110" t="s">
        <v>61</v>
      </c>
      <c r="T41" s="111"/>
      <c r="U41" s="112"/>
      <c r="V41" s="130"/>
      <c r="W41" s="114">
        <f>SUM(M41*V41)</f>
        <v>0</v>
      </c>
      <c r="X41" s="144"/>
      <c r="Y41" s="132"/>
      <c r="Z41" s="133"/>
      <c r="AA41" s="134"/>
      <c r="AB41" s="135"/>
      <c r="AC41" s="120">
        <f t="shared" si="15"/>
        <v>0</v>
      </c>
      <c r="AD41" s="136">
        <v>25</v>
      </c>
      <c r="AE41" s="136"/>
      <c r="AF41" s="137"/>
      <c r="AG41" s="138">
        <v>7</v>
      </c>
      <c r="AH41" s="124">
        <f t="shared" si="16"/>
        <v>32</v>
      </c>
      <c r="AI41" s="125">
        <f t="shared" si="18"/>
        <v>25</v>
      </c>
      <c r="AJ41" s="126">
        <f t="shared" si="18"/>
        <v>0</v>
      </c>
      <c r="AK41" s="127">
        <f t="shared" si="18"/>
        <v>0</v>
      </c>
      <c r="AL41" s="128">
        <f t="shared" si="18"/>
        <v>7</v>
      </c>
      <c r="AM41" s="139">
        <f t="shared" si="17"/>
        <v>32</v>
      </c>
    </row>
    <row r="42" spans="2:39" outlineLevel="1" x14ac:dyDescent="0.15">
      <c r="C42" s="417"/>
      <c r="D42" s="385">
        <v>1</v>
      </c>
      <c r="E42" s="418" t="s">
        <v>84</v>
      </c>
      <c r="F42" s="480">
        <v>12</v>
      </c>
      <c r="G42" s="110" t="s">
        <v>31</v>
      </c>
      <c r="H42" s="141">
        <v>0</v>
      </c>
      <c r="I42" s="141" t="s">
        <v>32</v>
      </c>
      <c r="J42" s="141">
        <v>15</v>
      </c>
      <c r="K42" s="141" t="s">
        <v>31</v>
      </c>
      <c r="L42" s="142">
        <v>0</v>
      </c>
      <c r="M42" s="143">
        <v>3</v>
      </c>
      <c r="N42" s="109"/>
      <c r="O42" s="110" t="s">
        <v>61</v>
      </c>
      <c r="P42" s="110"/>
      <c r="Q42" s="110" t="s">
        <v>62</v>
      </c>
      <c r="R42" s="110"/>
      <c r="S42" s="110" t="s">
        <v>61</v>
      </c>
      <c r="T42" s="111"/>
      <c r="U42" s="112"/>
      <c r="V42" s="130">
        <v>1360</v>
      </c>
      <c r="W42" s="114">
        <f>SUM(M42*V42)</f>
        <v>4080</v>
      </c>
      <c r="X42" s="144"/>
      <c r="Y42" s="132">
        <v>20</v>
      </c>
      <c r="Z42" s="133"/>
      <c r="AA42" s="134"/>
      <c r="AB42" s="135"/>
      <c r="AC42" s="120">
        <f t="shared" si="15"/>
        <v>20</v>
      </c>
      <c r="AD42" s="136"/>
      <c r="AE42" s="136"/>
      <c r="AF42" s="137"/>
      <c r="AG42" s="138"/>
      <c r="AH42" s="124">
        <f t="shared" si="16"/>
        <v>0</v>
      </c>
      <c r="AI42" s="125">
        <f t="shared" si="3"/>
        <v>20</v>
      </c>
      <c r="AJ42" s="126">
        <f t="shared" si="3"/>
        <v>0</v>
      </c>
      <c r="AK42" s="127">
        <f t="shared" si="3"/>
        <v>0</v>
      </c>
      <c r="AL42" s="128">
        <f t="shared" si="3"/>
        <v>0</v>
      </c>
      <c r="AM42" s="139">
        <f t="shared" si="17"/>
        <v>20</v>
      </c>
    </row>
    <row r="43" spans="2:39" outlineLevel="1" x14ac:dyDescent="0.15">
      <c r="C43" s="417"/>
      <c r="D43" s="385">
        <v>1</v>
      </c>
      <c r="E43" s="418" t="s">
        <v>84</v>
      </c>
      <c r="F43" s="420">
        <v>20</v>
      </c>
      <c r="G43" s="110" t="s">
        <v>31</v>
      </c>
      <c r="H43" s="110">
        <v>0</v>
      </c>
      <c r="I43" s="110" t="s">
        <v>32</v>
      </c>
      <c r="J43" s="110">
        <v>22</v>
      </c>
      <c r="K43" s="110" t="s">
        <v>31</v>
      </c>
      <c r="L43" s="111">
        <v>0</v>
      </c>
      <c r="M43" s="112">
        <v>2</v>
      </c>
      <c r="N43" s="140"/>
      <c r="O43" s="141" t="s">
        <v>31</v>
      </c>
      <c r="P43" s="141"/>
      <c r="Q43" s="141" t="s">
        <v>32</v>
      </c>
      <c r="R43" s="141"/>
      <c r="S43" s="110" t="s">
        <v>31</v>
      </c>
      <c r="T43" s="142"/>
      <c r="U43" s="143"/>
      <c r="V43" s="130">
        <v>1360</v>
      </c>
      <c r="W43" s="114">
        <f>SUM(M43*V43)</f>
        <v>2720</v>
      </c>
      <c r="X43" s="144"/>
      <c r="Y43" s="132"/>
      <c r="Z43" s="133"/>
      <c r="AA43" s="134"/>
      <c r="AB43" s="135">
        <v>20</v>
      </c>
      <c r="AC43" s="120">
        <f t="shared" si="15"/>
        <v>20</v>
      </c>
      <c r="AD43" s="136"/>
      <c r="AE43" s="136"/>
      <c r="AF43" s="137"/>
      <c r="AG43" s="138"/>
      <c r="AH43" s="124">
        <f t="shared" si="16"/>
        <v>0</v>
      </c>
      <c r="AI43" s="125">
        <f t="shared" si="3"/>
        <v>0</v>
      </c>
      <c r="AJ43" s="126">
        <f t="shared" si="3"/>
        <v>0</v>
      </c>
      <c r="AK43" s="127">
        <f t="shared" si="3"/>
        <v>0</v>
      </c>
      <c r="AL43" s="128">
        <f t="shared" si="3"/>
        <v>20</v>
      </c>
      <c r="AM43" s="139">
        <f t="shared" si="17"/>
        <v>20</v>
      </c>
    </row>
    <row r="44" spans="2:39" outlineLevel="1" x14ac:dyDescent="0.15">
      <c r="C44" s="417">
        <v>43206</v>
      </c>
      <c r="D44" s="385">
        <v>1</v>
      </c>
      <c r="E44" s="418" t="s">
        <v>90</v>
      </c>
      <c r="F44" s="480">
        <v>9</v>
      </c>
      <c r="G44" s="110" t="s">
        <v>31</v>
      </c>
      <c r="H44" s="141">
        <v>0</v>
      </c>
      <c r="I44" s="141" t="s">
        <v>32</v>
      </c>
      <c r="J44" s="141">
        <v>12</v>
      </c>
      <c r="K44" s="141" t="s">
        <v>31</v>
      </c>
      <c r="L44" s="142">
        <v>0</v>
      </c>
      <c r="M44" s="143">
        <v>3</v>
      </c>
      <c r="N44" s="109"/>
      <c r="O44" s="110" t="s">
        <v>61</v>
      </c>
      <c r="P44" s="110"/>
      <c r="Q44" s="110" t="s">
        <v>62</v>
      </c>
      <c r="R44" s="110"/>
      <c r="S44" s="110" t="s">
        <v>61</v>
      </c>
      <c r="T44" s="111"/>
      <c r="U44" s="112"/>
      <c r="V44" s="130"/>
      <c r="W44" s="114">
        <f t="shared" si="7"/>
        <v>0</v>
      </c>
      <c r="X44" s="144"/>
      <c r="Y44" s="132"/>
      <c r="Z44" s="133"/>
      <c r="AA44" s="134"/>
      <c r="AB44" s="135"/>
      <c r="AC44" s="120">
        <f t="shared" si="15"/>
        <v>0</v>
      </c>
      <c r="AD44" s="136"/>
      <c r="AE44" s="136">
        <v>31</v>
      </c>
      <c r="AF44" s="137"/>
      <c r="AG44" s="138">
        <v>5</v>
      </c>
      <c r="AH44" s="124">
        <f t="shared" si="16"/>
        <v>36</v>
      </c>
      <c r="AI44" s="125">
        <f t="shared" si="3"/>
        <v>0</v>
      </c>
      <c r="AJ44" s="126">
        <f t="shared" si="3"/>
        <v>31</v>
      </c>
      <c r="AK44" s="127">
        <f t="shared" si="3"/>
        <v>0</v>
      </c>
      <c r="AL44" s="128">
        <f t="shared" si="3"/>
        <v>5</v>
      </c>
      <c r="AM44" s="139">
        <f t="shared" si="17"/>
        <v>36</v>
      </c>
    </row>
    <row r="45" spans="2:39" outlineLevel="1" x14ac:dyDescent="0.15">
      <c r="C45" s="417"/>
      <c r="D45" s="385">
        <v>1</v>
      </c>
      <c r="E45" s="418" t="s">
        <v>103</v>
      </c>
      <c r="F45" s="420"/>
      <c r="G45" s="110" t="s">
        <v>31</v>
      </c>
      <c r="H45" s="110">
        <v>0</v>
      </c>
      <c r="I45" s="110" t="s">
        <v>32</v>
      </c>
      <c r="J45" s="110"/>
      <c r="K45" s="110" t="s">
        <v>31</v>
      </c>
      <c r="L45" s="111">
        <v>0</v>
      </c>
      <c r="M45" s="112"/>
      <c r="N45" s="140">
        <v>19</v>
      </c>
      <c r="O45" s="141" t="s">
        <v>31</v>
      </c>
      <c r="P45" s="141">
        <v>0</v>
      </c>
      <c r="Q45" s="141" t="s">
        <v>32</v>
      </c>
      <c r="R45" s="141">
        <v>21</v>
      </c>
      <c r="S45" s="110" t="s">
        <v>31</v>
      </c>
      <c r="T45" s="142">
        <v>0</v>
      </c>
      <c r="U45" s="143">
        <v>2</v>
      </c>
      <c r="V45" s="130">
        <v>690</v>
      </c>
      <c r="W45" s="114">
        <v>1380</v>
      </c>
      <c r="X45" s="144"/>
      <c r="Y45" s="132"/>
      <c r="Z45" s="133"/>
      <c r="AA45" s="134"/>
      <c r="AB45" s="135">
        <v>4</v>
      </c>
      <c r="AC45" s="120">
        <f t="shared" si="15"/>
        <v>4</v>
      </c>
      <c r="AD45" s="136"/>
      <c r="AE45" s="136"/>
      <c r="AF45" s="137"/>
      <c r="AG45" s="138"/>
      <c r="AH45" s="124">
        <f t="shared" si="16"/>
        <v>0</v>
      </c>
      <c r="AI45" s="125">
        <f t="shared" si="3"/>
        <v>0</v>
      </c>
      <c r="AJ45" s="126">
        <f t="shared" si="3"/>
        <v>0</v>
      </c>
      <c r="AK45" s="127">
        <f t="shared" si="3"/>
        <v>0</v>
      </c>
      <c r="AL45" s="128">
        <f t="shared" si="3"/>
        <v>4</v>
      </c>
      <c r="AM45" s="139">
        <f t="shared" si="17"/>
        <v>4</v>
      </c>
    </row>
    <row r="46" spans="2:39" outlineLevel="1" x14ac:dyDescent="0.15">
      <c r="C46" s="417">
        <v>43207</v>
      </c>
      <c r="D46" s="385">
        <v>1</v>
      </c>
      <c r="E46" s="418" t="s">
        <v>85</v>
      </c>
      <c r="F46" s="480"/>
      <c r="G46" s="110" t="s">
        <v>31</v>
      </c>
      <c r="H46" s="141">
        <v>0</v>
      </c>
      <c r="I46" s="141" t="s">
        <v>32</v>
      </c>
      <c r="J46" s="141"/>
      <c r="K46" s="141" t="s">
        <v>31</v>
      </c>
      <c r="L46" s="142">
        <v>0</v>
      </c>
      <c r="M46" s="143"/>
      <c r="N46" s="109">
        <v>10</v>
      </c>
      <c r="O46" s="110" t="s">
        <v>31</v>
      </c>
      <c r="P46" s="110">
        <v>30</v>
      </c>
      <c r="Q46" s="110" t="s">
        <v>32</v>
      </c>
      <c r="R46" s="110">
        <v>12</v>
      </c>
      <c r="S46" s="110" t="s">
        <v>31</v>
      </c>
      <c r="T46" s="111">
        <v>30</v>
      </c>
      <c r="U46" s="112">
        <v>2</v>
      </c>
      <c r="V46" s="130">
        <v>690</v>
      </c>
      <c r="W46" s="114">
        <v>1380</v>
      </c>
      <c r="X46" s="144"/>
      <c r="Y46" s="132"/>
      <c r="Z46" s="133"/>
      <c r="AA46" s="134"/>
      <c r="AB46" s="135">
        <v>6</v>
      </c>
      <c r="AC46" s="120">
        <f t="shared" si="15"/>
        <v>6</v>
      </c>
      <c r="AD46" s="136"/>
      <c r="AE46" s="136"/>
      <c r="AF46" s="137"/>
      <c r="AG46" s="138"/>
      <c r="AH46" s="124">
        <f t="shared" si="16"/>
        <v>0</v>
      </c>
      <c r="AI46" s="125">
        <f t="shared" si="3"/>
        <v>0</v>
      </c>
      <c r="AJ46" s="126">
        <f t="shared" si="3"/>
        <v>0</v>
      </c>
      <c r="AK46" s="127">
        <f t="shared" si="3"/>
        <v>0</v>
      </c>
      <c r="AL46" s="128">
        <f t="shared" si="3"/>
        <v>6</v>
      </c>
      <c r="AM46" s="139">
        <f t="shared" si="17"/>
        <v>6</v>
      </c>
    </row>
    <row r="47" spans="2:39" outlineLevel="1" x14ac:dyDescent="0.15">
      <c r="C47" s="417"/>
      <c r="D47" s="385">
        <v>1</v>
      </c>
      <c r="E47" s="418" t="s">
        <v>84</v>
      </c>
      <c r="F47" s="480">
        <v>16</v>
      </c>
      <c r="G47" s="110" t="s">
        <v>31</v>
      </c>
      <c r="H47" s="141">
        <v>0</v>
      </c>
      <c r="I47" s="141" t="s">
        <v>32</v>
      </c>
      <c r="J47" s="141">
        <v>18</v>
      </c>
      <c r="K47" s="141" t="s">
        <v>31</v>
      </c>
      <c r="L47" s="142">
        <v>0</v>
      </c>
      <c r="M47" s="143">
        <v>2</v>
      </c>
      <c r="N47" s="109"/>
      <c r="O47" s="110" t="s">
        <v>31</v>
      </c>
      <c r="P47" s="110"/>
      <c r="Q47" s="110" t="s">
        <v>32</v>
      </c>
      <c r="R47" s="110"/>
      <c r="S47" s="110" t="s">
        <v>31</v>
      </c>
      <c r="T47" s="111"/>
      <c r="U47" s="112"/>
      <c r="V47" s="130"/>
      <c r="W47" s="114">
        <f t="shared" si="7"/>
        <v>0</v>
      </c>
      <c r="X47" s="144"/>
      <c r="Y47" s="132"/>
      <c r="Z47" s="133"/>
      <c r="AA47" s="134"/>
      <c r="AB47" s="135"/>
      <c r="AC47" s="120">
        <f t="shared" si="15"/>
        <v>0</v>
      </c>
      <c r="AD47" s="136">
        <v>17</v>
      </c>
      <c r="AE47" s="136"/>
      <c r="AF47" s="137"/>
      <c r="AG47" s="138">
        <v>7</v>
      </c>
      <c r="AH47" s="124">
        <f t="shared" si="16"/>
        <v>24</v>
      </c>
      <c r="AI47" s="125">
        <f t="shared" si="3"/>
        <v>17</v>
      </c>
      <c r="AJ47" s="126">
        <f>Z47+AE47</f>
        <v>0</v>
      </c>
      <c r="AK47" s="127">
        <f t="shared" si="3"/>
        <v>0</v>
      </c>
      <c r="AL47" s="128">
        <f>AB47+AG47</f>
        <v>7</v>
      </c>
      <c r="AM47" s="139">
        <f t="shared" si="17"/>
        <v>24</v>
      </c>
    </row>
    <row r="48" spans="2:39" outlineLevel="1" x14ac:dyDescent="0.15">
      <c r="C48" s="417">
        <v>43208</v>
      </c>
      <c r="D48" s="385">
        <v>1</v>
      </c>
      <c r="E48" s="418" t="s">
        <v>104</v>
      </c>
      <c r="F48" s="480">
        <v>16</v>
      </c>
      <c r="G48" s="110" t="s">
        <v>31</v>
      </c>
      <c r="H48" s="141">
        <v>0</v>
      </c>
      <c r="I48" s="141" t="s">
        <v>32</v>
      </c>
      <c r="J48" s="141">
        <v>17</v>
      </c>
      <c r="K48" s="141" t="s">
        <v>31</v>
      </c>
      <c r="L48" s="142">
        <v>30</v>
      </c>
      <c r="M48" s="143">
        <v>1.5</v>
      </c>
      <c r="N48" s="109"/>
      <c r="O48" s="110" t="s">
        <v>31</v>
      </c>
      <c r="P48" s="110"/>
      <c r="Q48" s="110" t="s">
        <v>32</v>
      </c>
      <c r="R48" s="110"/>
      <c r="S48" s="110" t="s">
        <v>31</v>
      </c>
      <c r="T48" s="111"/>
      <c r="U48" s="112"/>
      <c r="V48" s="130"/>
      <c r="W48" s="114">
        <f t="shared" si="7"/>
        <v>0</v>
      </c>
      <c r="X48" s="144"/>
      <c r="Y48" s="132"/>
      <c r="Z48" s="133"/>
      <c r="AA48" s="134"/>
      <c r="AB48" s="135"/>
      <c r="AC48" s="120">
        <f t="shared" ref="AC48:AC61" si="19">SUM(Y48:AB48)</f>
        <v>0</v>
      </c>
      <c r="AD48" s="136"/>
      <c r="AE48" s="136">
        <v>16</v>
      </c>
      <c r="AF48" s="137"/>
      <c r="AG48" s="138">
        <v>2</v>
      </c>
      <c r="AH48" s="124">
        <f t="shared" si="16"/>
        <v>18</v>
      </c>
      <c r="AI48" s="125">
        <f>Y48+AD48</f>
        <v>0</v>
      </c>
      <c r="AJ48" s="126">
        <f>Z48+AE48</f>
        <v>16</v>
      </c>
      <c r="AK48" s="127">
        <f>AA48+AF48</f>
        <v>0</v>
      </c>
      <c r="AL48" s="128">
        <f>AB48+AG48</f>
        <v>2</v>
      </c>
      <c r="AM48" s="139">
        <f t="shared" ref="AM48:AM61" si="20">SUM(AI48:AL48)</f>
        <v>18</v>
      </c>
    </row>
    <row r="49" spans="3:39" outlineLevel="1" x14ac:dyDescent="0.15">
      <c r="C49" s="417"/>
      <c r="D49" s="385">
        <v>1</v>
      </c>
      <c r="E49" s="418" t="s">
        <v>104</v>
      </c>
      <c r="F49" s="480"/>
      <c r="G49" s="110" t="s">
        <v>31</v>
      </c>
      <c r="H49" s="141">
        <v>0</v>
      </c>
      <c r="I49" s="141" t="s">
        <v>32</v>
      </c>
      <c r="J49" s="141"/>
      <c r="K49" s="141" t="s">
        <v>31</v>
      </c>
      <c r="L49" s="142">
        <v>0</v>
      </c>
      <c r="M49" s="143"/>
      <c r="N49" s="109">
        <v>18</v>
      </c>
      <c r="O49" s="110" t="s">
        <v>61</v>
      </c>
      <c r="P49" s="110">
        <v>0</v>
      </c>
      <c r="Q49" s="110" t="s">
        <v>62</v>
      </c>
      <c r="R49" s="110">
        <v>20</v>
      </c>
      <c r="S49" s="110" t="s">
        <v>61</v>
      </c>
      <c r="T49" s="111">
        <v>0</v>
      </c>
      <c r="U49" s="112">
        <v>2</v>
      </c>
      <c r="V49" s="130">
        <v>690</v>
      </c>
      <c r="W49" s="114">
        <v>1380</v>
      </c>
      <c r="X49" s="144"/>
      <c r="Y49" s="132"/>
      <c r="Z49" s="133"/>
      <c r="AA49" s="134"/>
      <c r="AB49" s="135">
        <v>4</v>
      </c>
      <c r="AC49" s="120">
        <f t="shared" si="19"/>
        <v>4</v>
      </c>
      <c r="AD49" s="136"/>
      <c r="AE49" s="136"/>
      <c r="AF49" s="137"/>
      <c r="AG49" s="138"/>
      <c r="AH49" s="124">
        <f t="shared" si="16"/>
        <v>0</v>
      </c>
      <c r="AI49" s="125">
        <f>Y49+AD49</f>
        <v>0</v>
      </c>
      <c r="AJ49" s="126">
        <f>Z49+AE49</f>
        <v>0</v>
      </c>
      <c r="AK49" s="127">
        <f>AA49+AF49</f>
        <v>0</v>
      </c>
      <c r="AL49" s="128">
        <f>AB49+AG49</f>
        <v>4</v>
      </c>
      <c r="AM49" s="139">
        <f t="shared" si="20"/>
        <v>4</v>
      </c>
    </row>
    <row r="50" spans="3:39" outlineLevel="1" x14ac:dyDescent="0.15">
      <c r="C50" s="417">
        <v>43209</v>
      </c>
      <c r="D50" s="385">
        <v>1</v>
      </c>
      <c r="E50" s="418" t="s">
        <v>84</v>
      </c>
      <c r="F50" s="480">
        <v>16</v>
      </c>
      <c r="G50" s="110" t="s">
        <v>31</v>
      </c>
      <c r="H50" s="141">
        <v>0</v>
      </c>
      <c r="I50" s="141" t="s">
        <v>32</v>
      </c>
      <c r="J50" s="141">
        <v>18</v>
      </c>
      <c r="K50" s="141" t="s">
        <v>31</v>
      </c>
      <c r="L50" s="142">
        <v>0</v>
      </c>
      <c r="M50" s="143">
        <v>2</v>
      </c>
      <c r="N50" s="109"/>
      <c r="O50" s="110" t="s">
        <v>61</v>
      </c>
      <c r="P50" s="110"/>
      <c r="Q50" s="110" t="s">
        <v>62</v>
      </c>
      <c r="R50" s="110"/>
      <c r="S50" s="110" t="s">
        <v>61</v>
      </c>
      <c r="T50" s="111"/>
      <c r="U50" s="112"/>
      <c r="V50" s="130"/>
      <c r="W50" s="114">
        <f t="shared" si="7"/>
        <v>0</v>
      </c>
      <c r="X50" s="144"/>
      <c r="Y50" s="132"/>
      <c r="Z50" s="133"/>
      <c r="AA50" s="134"/>
      <c r="AB50" s="135"/>
      <c r="AC50" s="120">
        <f t="shared" si="19"/>
        <v>0</v>
      </c>
      <c r="AD50" s="136">
        <v>7</v>
      </c>
      <c r="AE50" s="136"/>
      <c r="AF50" s="137"/>
      <c r="AG50" s="138">
        <v>1</v>
      </c>
      <c r="AH50" s="124">
        <f t="shared" si="16"/>
        <v>8</v>
      </c>
      <c r="AI50" s="125">
        <f>Y50+AD50</f>
        <v>7</v>
      </c>
      <c r="AJ50" s="126">
        <f>Z50+AE50</f>
        <v>0</v>
      </c>
      <c r="AK50" s="127">
        <f>AA50+AF50</f>
        <v>0</v>
      </c>
      <c r="AL50" s="128">
        <f>AB50+AG50</f>
        <v>1</v>
      </c>
      <c r="AM50" s="139">
        <f t="shared" si="20"/>
        <v>8</v>
      </c>
    </row>
    <row r="51" spans="3:39" outlineLevel="1" x14ac:dyDescent="0.15">
      <c r="C51" s="417">
        <v>43210</v>
      </c>
      <c r="D51" s="385">
        <v>1</v>
      </c>
      <c r="E51" s="418" t="s">
        <v>105</v>
      </c>
      <c r="F51" s="480">
        <v>16</v>
      </c>
      <c r="G51" s="110" t="s">
        <v>31</v>
      </c>
      <c r="H51" s="141">
        <v>0</v>
      </c>
      <c r="I51" s="141" t="s">
        <v>32</v>
      </c>
      <c r="J51" s="141">
        <v>17</v>
      </c>
      <c r="K51" s="141" t="s">
        <v>31</v>
      </c>
      <c r="L51" s="142">
        <v>30</v>
      </c>
      <c r="M51" s="143">
        <v>1.5</v>
      </c>
      <c r="N51" s="109"/>
      <c r="O51" s="110" t="s">
        <v>61</v>
      </c>
      <c r="P51" s="110"/>
      <c r="Q51" s="110" t="s">
        <v>62</v>
      </c>
      <c r="R51" s="110"/>
      <c r="S51" s="110" t="s">
        <v>61</v>
      </c>
      <c r="T51" s="111"/>
      <c r="U51" s="112"/>
      <c r="V51" s="130"/>
      <c r="W51" s="114">
        <f t="shared" si="7"/>
        <v>0</v>
      </c>
      <c r="X51" s="144"/>
      <c r="Y51" s="132"/>
      <c r="Z51" s="133"/>
      <c r="AA51" s="134"/>
      <c r="AB51" s="135"/>
      <c r="AC51" s="120">
        <f t="shared" si="19"/>
        <v>0</v>
      </c>
      <c r="AD51" s="136"/>
      <c r="AE51" s="136">
        <v>18</v>
      </c>
      <c r="AF51" s="137"/>
      <c r="AG51" s="138">
        <v>2</v>
      </c>
      <c r="AH51" s="124">
        <f t="shared" si="16"/>
        <v>20</v>
      </c>
      <c r="AI51" s="125">
        <f>Y51+AD51</f>
        <v>0</v>
      </c>
      <c r="AJ51" s="126">
        <f>Z51+AE51</f>
        <v>18</v>
      </c>
      <c r="AK51" s="127">
        <f>AA51+AF51</f>
        <v>0</v>
      </c>
      <c r="AL51" s="128">
        <f>AB51+AG51</f>
        <v>2</v>
      </c>
      <c r="AM51" s="139">
        <f t="shared" si="20"/>
        <v>20</v>
      </c>
    </row>
    <row r="52" spans="3:39" outlineLevel="1" x14ac:dyDescent="0.15">
      <c r="C52" s="417">
        <v>43211</v>
      </c>
      <c r="D52" s="385">
        <v>1</v>
      </c>
      <c r="E52" s="418" t="s">
        <v>106</v>
      </c>
      <c r="F52" s="480">
        <v>9</v>
      </c>
      <c r="G52" s="110" t="s">
        <v>31</v>
      </c>
      <c r="H52" s="141">
        <v>0</v>
      </c>
      <c r="I52" s="141" t="s">
        <v>32</v>
      </c>
      <c r="J52" s="141">
        <v>13</v>
      </c>
      <c r="K52" s="141" t="s">
        <v>31</v>
      </c>
      <c r="L52" s="142">
        <v>0</v>
      </c>
      <c r="M52" s="143">
        <v>4</v>
      </c>
      <c r="N52" s="109"/>
      <c r="O52" s="110" t="s">
        <v>31</v>
      </c>
      <c r="P52" s="110"/>
      <c r="Q52" s="110" t="s">
        <v>32</v>
      </c>
      <c r="R52" s="110"/>
      <c r="S52" s="110" t="s">
        <v>31</v>
      </c>
      <c r="T52" s="111"/>
      <c r="U52" s="112"/>
      <c r="V52" s="130"/>
      <c r="W52" s="114">
        <f t="shared" si="7"/>
        <v>0</v>
      </c>
      <c r="X52" s="144"/>
      <c r="Y52" s="145"/>
      <c r="Z52" s="146"/>
      <c r="AA52" s="147"/>
      <c r="AB52" s="148"/>
      <c r="AC52" s="120">
        <f t="shared" si="19"/>
        <v>0</v>
      </c>
      <c r="AD52" s="149"/>
      <c r="AE52" s="149">
        <v>30</v>
      </c>
      <c r="AF52" s="150"/>
      <c r="AG52" s="138">
        <v>3</v>
      </c>
      <c r="AH52" s="124">
        <f t="shared" ref="AH52:AH58" si="21">SUM(AD52:AG52)</f>
        <v>33</v>
      </c>
      <c r="AI52" s="125">
        <f t="shared" ref="AI52:AL55" si="22">Y52+AD52</f>
        <v>0</v>
      </c>
      <c r="AJ52" s="126">
        <f t="shared" si="22"/>
        <v>30</v>
      </c>
      <c r="AK52" s="127">
        <f t="shared" si="22"/>
        <v>0</v>
      </c>
      <c r="AL52" s="128">
        <f t="shared" si="22"/>
        <v>3</v>
      </c>
      <c r="AM52" s="139">
        <f t="shared" si="20"/>
        <v>33</v>
      </c>
    </row>
    <row r="53" spans="3:39" outlineLevel="1" x14ac:dyDescent="0.15">
      <c r="C53" s="417"/>
      <c r="D53" s="385">
        <v>1</v>
      </c>
      <c r="E53" s="418" t="s">
        <v>105</v>
      </c>
      <c r="F53" s="480">
        <v>13</v>
      </c>
      <c r="G53" s="110" t="s">
        <v>31</v>
      </c>
      <c r="H53" s="141">
        <v>0</v>
      </c>
      <c r="I53" s="141" t="s">
        <v>32</v>
      </c>
      <c r="J53" s="141">
        <v>16</v>
      </c>
      <c r="K53" s="141" t="s">
        <v>31</v>
      </c>
      <c r="L53" s="142">
        <v>0</v>
      </c>
      <c r="M53" s="143">
        <v>3</v>
      </c>
      <c r="N53" s="109"/>
      <c r="O53" s="110" t="s">
        <v>31</v>
      </c>
      <c r="P53" s="110"/>
      <c r="Q53" s="110" t="s">
        <v>32</v>
      </c>
      <c r="R53" s="110"/>
      <c r="S53" s="110" t="s">
        <v>31</v>
      </c>
      <c r="T53" s="111"/>
      <c r="U53" s="112"/>
      <c r="V53" s="130"/>
      <c r="W53" s="114">
        <f t="shared" si="7"/>
        <v>0</v>
      </c>
      <c r="X53" s="144"/>
      <c r="Y53" s="132"/>
      <c r="Z53" s="133"/>
      <c r="AA53" s="134"/>
      <c r="AB53" s="135"/>
      <c r="AC53" s="120">
        <f t="shared" si="19"/>
        <v>0</v>
      </c>
      <c r="AD53" s="136">
        <v>7</v>
      </c>
      <c r="AE53" s="136"/>
      <c r="AF53" s="137"/>
      <c r="AG53" s="138">
        <v>2</v>
      </c>
      <c r="AH53" s="124">
        <f t="shared" si="21"/>
        <v>9</v>
      </c>
      <c r="AI53" s="125">
        <f t="shared" si="22"/>
        <v>7</v>
      </c>
      <c r="AJ53" s="126">
        <f t="shared" si="22"/>
        <v>0</v>
      </c>
      <c r="AK53" s="127">
        <f t="shared" si="22"/>
        <v>0</v>
      </c>
      <c r="AL53" s="128">
        <f t="shared" si="22"/>
        <v>2</v>
      </c>
      <c r="AM53" s="139">
        <f t="shared" si="20"/>
        <v>9</v>
      </c>
    </row>
    <row r="54" spans="3:39" outlineLevel="1" x14ac:dyDescent="0.15">
      <c r="C54" s="417"/>
      <c r="D54" s="385">
        <v>1</v>
      </c>
      <c r="E54" s="418" t="s">
        <v>109</v>
      </c>
      <c r="F54" s="420">
        <v>16</v>
      </c>
      <c r="G54" s="110" t="s">
        <v>31</v>
      </c>
      <c r="H54" s="110">
        <v>0</v>
      </c>
      <c r="I54" s="110" t="s">
        <v>32</v>
      </c>
      <c r="J54" s="110">
        <v>19</v>
      </c>
      <c r="K54" s="110" t="s">
        <v>31</v>
      </c>
      <c r="L54" s="111">
        <v>0</v>
      </c>
      <c r="M54" s="112">
        <v>3</v>
      </c>
      <c r="N54" s="140"/>
      <c r="O54" s="141" t="s">
        <v>31</v>
      </c>
      <c r="P54" s="141"/>
      <c r="Q54" s="141" t="s">
        <v>32</v>
      </c>
      <c r="R54" s="141"/>
      <c r="S54" s="110" t="s">
        <v>31</v>
      </c>
      <c r="T54" s="142"/>
      <c r="U54" s="143"/>
      <c r="V54" s="130">
        <v>1360</v>
      </c>
      <c r="W54" s="114">
        <f t="shared" si="7"/>
        <v>4080</v>
      </c>
      <c r="X54" s="144"/>
      <c r="Y54" s="132"/>
      <c r="Z54" s="133"/>
      <c r="AA54" s="134">
        <v>14</v>
      </c>
      <c r="AB54" s="135">
        <v>2</v>
      </c>
      <c r="AC54" s="120">
        <f t="shared" si="19"/>
        <v>16</v>
      </c>
      <c r="AD54" s="149"/>
      <c r="AE54" s="149"/>
      <c r="AF54" s="150"/>
      <c r="AG54" s="138"/>
      <c r="AH54" s="124">
        <f t="shared" si="21"/>
        <v>0</v>
      </c>
      <c r="AI54" s="125">
        <f t="shared" si="22"/>
        <v>0</v>
      </c>
      <c r="AJ54" s="126">
        <f t="shared" si="22"/>
        <v>0</v>
      </c>
      <c r="AK54" s="127">
        <f t="shared" si="22"/>
        <v>14</v>
      </c>
      <c r="AL54" s="128">
        <f t="shared" si="22"/>
        <v>2</v>
      </c>
      <c r="AM54" s="139">
        <f t="shared" si="20"/>
        <v>16</v>
      </c>
    </row>
    <row r="55" spans="3:39" outlineLevel="1" x14ac:dyDescent="0.15">
      <c r="C55" s="417"/>
      <c r="D55" s="385">
        <v>1</v>
      </c>
      <c r="E55" s="418" t="s">
        <v>107</v>
      </c>
      <c r="F55" s="480">
        <v>19</v>
      </c>
      <c r="G55" s="110" t="s">
        <v>31</v>
      </c>
      <c r="H55" s="141">
        <v>0</v>
      </c>
      <c r="I55" s="141" t="s">
        <v>32</v>
      </c>
      <c r="J55" s="141">
        <v>22</v>
      </c>
      <c r="K55" s="141" t="s">
        <v>31</v>
      </c>
      <c r="L55" s="142">
        <v>0</v>
      </c>
      <c r="M55" s="143">
        <v>3</v>
      </c>
      <c r="N55" s="109"/>
      <c r="O55" s="110" t="s">
        <v>31</v>
      </c>
      <c r="P55" s="110"/>
      <c r="Q55" s="110" t="s">
        <v>32</v>
      </c>
      <c r="R55" s="110"/>
      <c r="S55" s="110" t="s">
        <v>31</v>
      </c>
      <c r="T55" s="111"/>
      <c r="U55" s="112"/>
      <c r="V55" s="130">
        <v>1360</v>
      </c>
      <c r="W55" s="114">
        <f t="shared" si="7"/>
        <v>4080</v>
      </c>
      <c r="X55" s="144"/>
      <c r="Y55" s="145"/>
      <c r="Z55" s="146"/>
      <c r="AA55" s="147"/>
      <c r="AB55" s="148">
        <v>10</v>
      </c>
      <c r="AC55" s="120">
        <f t="shared" si="19"/>
        <v>10</v>
      </c>
      <c r="AD55" s="149"/>
      <c r="AE55" s="149"/>
      <c r="AF55" s="150"/>
      <c r="AG55" s="138"/>
      <c r="AH55" s="124">
        <f t="shared" si="21"/>
        <v>0</v>
      </c>
      <c r="AI55" s="125">
        <f t="shared" si="22"/>
        <v>0</v>
      </c>
      <c r="AJ55" s="126">
        <f t="shared" si="22"/>
        <v>0</v>
      </c>
      <c r="AK55" s="127">
        <f t="shared" si="22"/>
        <v>0</v>
      </c>
      <c r="AL55" s="128">
        <f t="shared" si="22"/>
        <v>10</v>
      </c>
      <c r="AM55" s="139">
        <f t="shared" si="20"/>
        <v>10</v>
      </c>
    </row>
    <row r="56" spans="3:39" outlineLevel="1" x14ac:dyDescent="0.15">
      <c r="C56" s="417">
        <v>43212</v>
      </c>
      <c r="D56" s="385">
        <v>1</v>
      </c>
      <c r="E56" s="418" t="s">
        <v>106</v>
      </c>
      <c r="F56" s="480">
        <v>13</v>
      </c>
      <c r="G56" s="110" t="s">
        <v>31</v>
      </c>
      <c r="H56" s="141">
        <v>0</v>
      </c>
      <c r="I56" s="141" t="s">
        <v>32</v>
      </c>
      <c r="J56" s="141">
        <v>17</v>
      </c>
      <c r="K56" s="141" t="s">
        <v>31</v>
      </c>
      <c r="L56" s="142">
        <v>0</v>
      </c>
      <c r="M56" s="143">
        <v>4</v>
      </c>
      <c r="N56" s="109"/>
      <c r="O56" s="110" t="s">
        <v>31</v>
      </c>
      <c r="P56" s="110"/>
      <c r="Q56" s="110" t="s">
        <v>32</v>
      </c>
      <c r="R56" s="110"/>
      <c r="S56" s="110" t="s">
        <v>31</v>
      </c>
      <c r="T56" s="111"/>
      <c r="U56" s="112"/>
      <c r="V56" s="130"/>
      <c r="W56" s="114">
        <f>SUM(M56*V56)</f>
        <v>0</v>
      </c>
      <c r="X56" s="144"/>
      <c r="Y56" s="145"/>
      <c r="Z56" s="146"/>
      <c r="AA56" s="147"/>
      <c r="AB56" s="148"/>
      <c r="AC56" s="120">
        <f>SUM(Y56:AB56)</f>
        <v>0</v>
      </c>
      <c r="AD56" s="149"/>
      <c r="AE56" s="149">
        <v>17</v>
      </c>
      <c r="AF56" s="150"/>
      <c r="AG56" s="138">
        <v>1</v>
      </c>
      <c r="AH56" s="124">
        <f>SUM(AD56:AG56)</f>
        <v>18</v>
      </c>
      <c r="AI56" s="125">
        <f t="shared" ref="AI56:AL57" si="23">Y56+AD56</f>
        <v>0</v>
      </c>
      <c r="AJ56" s="126">
        <f t="shared" si="23"/>
        <v>17</v>
      </c>
      <c r="AK56" s="127">
        <f t="shared" si="23"/>
        <v>0</v>
      </c>
      <c r="AL56" s="128">
        <f t="shared" si="23"/>
        <v>1</v>
      </c>
      <c r="AM56" s="139">
        <f t="shared" si="20"/>
        <v>18</v>
      </c>
    </row>
    <row r="57" spans="3:39" outlineLevel="1" x14ac:dyDescent="0.15">
      <c r="C57" s="417"/>
      <c r="D57" s="385">
        <v>1</v>
      </c>
      <c r="E57" s="418" t="s">
        <v>84</v>
      </c>
      <c r="F57" s="420">
        <v>20</v>
      </c>
      <c r="G57" s="110" t="s">
        <v>31</v>
      </c>
      <c r="H57" s="110">
        <v>0</v>
      </c>
      <c r="I57" s="110" t="s">
        <v>32</v>
      </c>
      <c r="J57" s="110">
        <v>22</v>
      </c>
      <c r="K57" s="110" t="s">
        <v>31</v>
      </c>
      <c r="L57" s="111">
        <v>0</v>
      </c>
      <c r="M57" s="143">
        <v>2</v>
      </c>
      <c r="N57" s="109"/>
      <c r="O57" s="110" t="s">
        <v>31</v>
      </c>
      <c r="P57" s="110"/>
      <c r="Q57" s="110" t="s">
        <v>32</v>
      </c>
      <c r="R57" s="110"/>
      <c r="S57" s="110" t="s">
        <v>31</v>
      </c>
      <c r="T57" s="111"/>
      <c r="U57" s="112"/>
      <c r="V57" s="130">
        <v>1360</v>
      </c>
      <c r="W57" s="114">
        <f>SUM(M57*V57)</f>
        <v>2720</v>
      </c>
      <c r="X57" s="144"/>
      <c r="Y57" s="145"/>
      <c r="Z57" s="146"/>
      <c r="AA57" s="147"/>
      <c r="AB57" s="148">
        <v>15</v>
      </c>
      <c r="AC57" s="120">
        <f>SUM(Y57:AB57)</f>
        <v>15</v>
      </c>
      <c r="AD57" s="149"/>
      <c r="AE57" s="149"/>
      <c r="AF57" s="150"/>
      <c r="AG57" s="138"/>
      <c r="AH57" s="124">
        <f>SUM(AD57:AG57)</f>
        <v>0</v>
      </c>
      <c r="AI57" s="125">
        <f t="shared" si="23"/>
        <v>0</v>
      </c>
      <c r="AJ57" s="126">
        <f t="shared" si="23"/>
        <v>0</v>
      </c>
      <c r="AK57" s="127">
        <f t="shared" si="23"/>
        <v>0</v>
      </c>
      <c r="AL57" s="128">
        <f t="shared" si="23"/>
        <v>15</v>
      </c>
      <c r="AM57" s="139">
        <f t="shared" si="20"/>
        <v>15</v>
      </c>
    </row>
    <row r="58" spans="3:39" outlineLevel="1" x14ac:dyDescent="0.15">
      <c r="C58" s="417">
        <v>43213</v>
      </c>
      <c r="D58" s="385">
        <v>1</v>
      </c>
      <c r="E58" s="418" t="s">
        <v>110</v>
      </c>
      <c r="F58" s="480">
        <v>16</v>
      </c>
      <c r="G58" s="110" t="s">
        <v>31</v>
      </c>
      <c r="H58" s="141">
        <v>0</v>
      </c>
      <c r="I58" s="141" t="s">
        <v>32</v>
      </c>
      <c r="J58" s="141">
        <v>17</v>
      </c>
      <c r="K58" s="141" t="s">
        <v>31</v>
      </c>
      <c r="L58" s="142">
        <v>30</v>
      </c>
      <c r="M58" s="143">
        <v>1.5</v>
      </c>
      <c r="N58" s="109"/>
      <c r="O58" s="110" t="s">
        <v>31</v>
      </c>
      <c r="P58" s="110"/>
      <c r="Q58" s="110" t="s">
        <v>32</v>
      </c>
      <c r="R58" s="110"/>
      <c r="S58" s="110" t="s">
        <v>31</v>
      </c>
      <c r="T58" s="111"/>
      <c r="U58" s="112"/>
      <c r="V58" s="130"/>
      <c r="W58" s="114">
        <f t="shared" si="7"/>
        <v>0</v>
      </c>
      <c r="X58" s="144"/>
      <c r="Y58" s="145"/>
      <c r="Z58" s="146"/>
      <c r="AA58" s="147"/>
      <c r="AB58" s="148"/>
      <c r="AC58" s="120">
        <f t="shared" si="19"/>
        <v>0</v>
      </c>
      <c r="AD58" s="149"/>
      <c r="AE58" s="149">
        <v>17</v>
      </c>
      <c r="AF58" s="150"/>
      <c r="AG58" s="138">
        <v>2</v>
      </c>
      <c r="AH58" s="124">
        <f t="shared" si="21"/>
        <v>19</v>
      </c>
      <c r="AI58" s="125">
        <f t="shared" ref="AI58:AL59" si="24">Y58+AD58</f>
        <v>0</v>
      </c>
      <c r="AJ58" s="126">
        <f t="shared" si="24"/>
        <v>17</v>
      </c>
      <c r="AK58" s="127">
        <f t="shared" si="24"/>
        <v>0</v>
      </c>
      <c r="AL58" s="128">
        <f t="shared" si="24"/>
        <v>2</v>
      </c>
      <c r="AM58" s="139">
        <f t="shared" si="20"/>
        <v>19</v>
      </c>
    </row>
    <row r="59" spans="3:39" outlineLevel="1" x14ac:dyDescent="0.15">
      <c r="C59" s="417"/>
      <c r="D59" s="385">
        <v>1</v>
      </c>
      <c r="E59" s="418" t="s">
        <v>110</v>
      </c>
      <c r="F59" s="480"/>
      <c r="G59" s="110" t="s">
        <v>80</v>
      </c>
      <c r="H59" s="141">
        <v>0</v>
      </c>
      <c r="I59" s="141" t="s">
        <v>32</v>
      </c>
      <c r="J59" s="141"/>
      <c r="K59" s="141" t="s">
        <v>31</v>
      </c>
      <c r="L59" s="142">
        <v>0</v>
      </c>
      <c r="M59" s="143"/>
      <c r="N59" s="109">
        <v>18</v>
      </c>
      <c r="O59" s="110" t="s">
        <v>31</v>
      </c>
      <c r="P59" s="110">
        <v>0</v>
      </c>
      <c r="Q59" s="110" t="s">
        <v>32</v>
      </c>
      <c r="R59" s="110">
        <v>20</v>
      </c>
      <c r="S59" s="110" t="s">
        <v>31</v>
      </c>
      <c r="T59" s="111">
        <v>0</v>
      </c>
      <c r="U59" s="112">
        <v>2</v>
      </c>
      <c r="V59" s="130">
        <v>690</v>
      </c>
      <c r="W59" s="114">
        <v>1380</v>
      </c>
      <c r="X59" s="144"/>
      <c r="Y59" s="145"/>
      <c r="Z59" s="146"/>
      <c r="AA59" s="147"/>
      <c r="AB59" s="148">
        <v>4</v>
      </c>
      <c r="AC59" s="120">
        <f>SUM(Y59:AB59)</f>
        <v>4</v>
      </c>
      <c r="AD59" s="149"/>
      <c r="AE59" s="149"/>
      <c r="AF59" s="150"/>
      <c r="AG59" s="138"/>
      <c r="AH59" s="124">
        <f>SUM(AD59:AG59)</f>
        <v>0</v>
      </c>
      <c r="AI59" s="125">
        <f t="shared" si="24"/>
        <v>0</v>
      </c>
      <c r="AJ59" s="126">
        <f t="shared" si="24"/>
        <v>0</v>
      </c>
      <c r="AK59" s="127">
        <f t="shared" si="24"/>
        <v>0</v>
      </c>
      <c r="AL59" s="128">
        <f t="shared" si="24"/>
        <v>4</v>
      </c>
      <c r="AM59" s="139">
        <f>SUM(AI59:AL59)</f>
        <v>4</v>
      </c>
    </row>
    <row r="60" spans="3:39" outlineLevel="1" x14ac:dyDescent="0.15">
      <c r="C60" s="417"/>
      <c r="D60" s="385">
        <v>1</v>
      </c>
      <c r="E60" s="418" t="s">
        <v>85</v>
      </c>
      <c r="F60" s="420"/>
      <c r="G60" s="110" t="s">
        <v>31</v>
      </c>
      <c r="H60" s="110">
        <v>0</v>
      </c>
      <c r="I60" s="110" t="s">
        <v>32</v>
      </c>
      <c r="J60" s="110"/>
      <c r="K60" s="110" t="s">
        <v>31</v>
      </c>
      <c r="L60" s="111">
        <v>0</v>
      </c>
      <c r="M60" s="112"/>
      <c r="N60" s="140">
        <v>19</v>
      </c>
      <c r="O60" s="141" t="s">
        <v>31</v>
      </c>
      <c r="P60" s="141">
        <v>0</v>
      </c>
      <c r="Q60" s="141" t="s">
        <v>32</v>
      </c>
      <c r="R60" s="141">
        <v>21</v>
      </c>
      <c r="S60" s="110" t="s">
        <v>31</v>
      </c>
      <c r="T60" s="142">
        <v>0</v>
      </c>
      <c r="U60" s="143">
        <v>2</v>
      </c>
      <c r="V60" s="130">
        <v>690</v>
      </c>
      <c r="W60" s="114">
        <v>1380</v>
      </c>
      <c r="X60" s="144"/>
      <c r="Y60" s="132"/>
      <c r="Z60" s="133"/>
      <c r="AA60" s="134"/>
      <c r="AB60" s="135">
        <v>4</v>
      </c>
      <c r="AC60" s="120">
        <f>SUM(Y60:AB60)</f>
        <v>4</v>
      </c>
      <c r="AD60" s="149"/>
      <c r="AE60" s="149"/>
      <c r="AF60" s="150"/>
      <c r="AG60" s="138"/>
      <c r="AH60" s="124">
        <f>SUM(AD60:AG60)</f>
        <v>0</v>
      </c>
      <c r="AI60" s="125">
        <f t="shared" ref="AI60:AL65" si="25">Y60+AD60</f>
        <v>0</v>
      </c>
      <c r="AJ60" s="126">
        <f t="shared" si="25"/>
        <v>0</v>
      </c>
      <c r="AK60" s="127">
        <f t="shared" si="25"/>
        <v>0</v>
      </c>
      <c r="AL60" s="128">
        <f t="shared" si="25"/>
        <v>4</v>
      </c>
      <c r="AM60" s="139">
        <f>SUM(AI60:AL60)</f>
        <v>4</v>
      </c>
    </row>
    <row r="61" spans="3:39" outlineLevel="1" x14ac:dyDescent="0.15">
      <c r="C61" s="417">
        <v>43214</v>
      </c>
      <c r="D61" s="385">
        <v>1</v>
      </c>
      <c r="E61" s="418" t="s">
        <v>111</v>
      </c>
      <c r="F61" s="480">
        <v>16</v>
      </c>
      <c r="G61" s="110" t="s">
        <v>31</v>
      </c>
      <c r="H61" s="141">
        <v>0</v>
      </c>
      <c r="I61" s="141" t="s">
        <v>32</v>
      </c>
      <c r="J61" s="141">
        <v>18</v>
      </c>
      <c r="K61" s="141" t="s">
        <v>31</v>
      </c>
      <c r="L61" s="142">
        <v>0</v>
      </c>
      <c r="M61" s="143">
        <v>2</v>
      </c>
      <c r="N61" s="109"/>
      <c r="O61" s="110" t="s">
        <v>63</v>
      </c>
      <c r="P61" s="110"/>
      <c r="Q61" s="110" t="s">
        <v>64</v>
      </c>
      <c r="R61" s="110"/>
      <c r="S61" s="110" t="s">
        <v>63</v>
      </c>
      <c r="T61" s="111"/>
      <c r="U61" s="112"/>
      <c r="V61" s="130"/>
      <c r="W61" s="114">
        <f t="shared" si="7"/>
        <v>0</v>
      </c>
      <c r="X61" s="144"/>
      <c r="Y61" s="145"/>
      <c r="Z61" s="146"/>
      <c r="AA61" s="147"/>
      <c r="AB61" s="148"/>
      <c r="AC61" s="120">
        <f t="shared" si="19"/>
        <v>0</v>
      </c>
      <c r="AD61" s="149">
        <v>7</v>
      </c>
      <c r="AE61" s="149"/>
      <c r="AF61" s="150"/>
      <c r="AG61" s="138">
        <v>1</v>
      </c>
      <c r="AH61" s="124">
        <f t="shared" si="16"/>
        <v>8</v>
      </c>
      <c r="AI61" s="125">
        <f t="shared" si="25"/>
        <v>7</v>
      </c>
      <c r="AJ61" s="126">
        <f t="shared" si="25"/>
        <v>0</v>
      </c>
      <c r="AK61" s="127">
        <f t="shared" si="25"/>
        <v>0</v>
      </c>
      <c r="AL61" s="128">
        <f t="shared" si="25"/>
        <v>1</v>
      </c>
      <c r="AM61" s="139">
        <f t="shared" si="20"/>
        <v>8</v>
      </c>
    </row>
    <row r="62" spans="3:39" outlineLevel="1" x14ac:dyDescent="0.15">
      <c r="C62" s="417">
        <v>43215</v>
      </c>
      <c r="D62" s="385">
        <v>1</v>
      </c>
      <c r="E62" s="418" t="s">
        <v>90</v>
      </c>
      <c r="F62" s="480">
        <v>16</v>
      </c>
      <c r="G62" s="110" t="s">
        <v>31</v>
      </c>
      <c r="H62" s="141">
        <v>0</v>
      </c>
      <c r="I62" s="141" t="s">
        <v>32</v>
      </c>
      <c r="J62" s="141">
        <v>17</v>
      </c>
      <c r="K62" s="141" t="s">
        <v>31</v>
      </c>
      <c r="L62" s="142">
        <v>30</v>
      </c>
      <c r="M62" s="143">
        <v>1.5</v>
      </c>
      <c r="N62" s="109"/>
      <c r="O62" s="110" t="s">
        <v>31</v>
      </c>
      <c r="P62" s="110"/>
      <c r="Q62" s="110" t="s">
        <v>32</v>
      </c>
      <c r="R62" s="110"/>
      <c r="S62" s="110" t="s">
        <v>31</v>
      </c>
      <c r="T62" s="111"/>
      <c r="U62" s="112"/>
      <c r="V62" s="130"/>
      <c r="W62" s="114">
        <f>SUM(M62*V62)</f>
        <v>0</v>
      </c>
      <c r="X62" s="144"/>
      <c r="Y62" s="145"/>
      <c r="Z62" s="146"/>
      <c r="AA62" s="147"/>
      <c r="AB62" s="148"/>
      <c r="AC62" s="120">
        <f t="shared" ref="AC62:AC67" si="26">SUM(Y62:AB62)</f>
        <v>0</v>
      </c>
      <c r="AD62" s="149"/>
      <c r="AE62" s="149">
        <v>32</v>
      </c>
      <c r="AF62" s="150"/>
      <c r="AG62" s="138">
        <v>4</v>
      </c>
      <c r="AH62" s="124">
        <f t="shared" si="16"/>
        <v>36</v>
      </c>
      <c r="AI62" s="125">
        <f t="shared" ref="AI62:AL64" si="27">Y62+AD62</f>
        <v>0</v>
      </c>
      <c r="AJ62" s="126">
        <f t="shared" si="27"/>
        <v>32</v>
      </c>
      <c r="AK62" s="127">
        <f t="shared" si="27"/>
        <v>0</v>
      </c>
      <c r="AL62" s="128">
        <f t="shared" si="27"/>
        <v>4</v>
      </c>
      <c r="AM62" s="139">
        <f t="shared" ref="AM62:AM67" si="28">SUM(AI62:AL62)</f>
        <v>36</v>
      </c>
    </row>
    <row r="63" spans="3:39" outlineLevel="1" x14ac:dyDescent="0.15">
      <c r="C63" s="417"/>
      <c r="D63" s="385">
        <v>1</v>
      </c>
      <c r="E63" s="418" t="s">
        <v>112</v>
      </c>
      <c r="F63" s="480">
        <v>18</v>
      </c>
      <c r="G63" s="110" t="s">
        <v>31</v>
      </c>
      <c r="H63" s="141">
        <v>0</v>
      </c>
      <c r="I63" s="141" t="s">
        <v>32</v>
      </c>
      <c r="J63" s="141">
        <v>20</v>
      </c>
      <c r="K63" s="141" t="s">
        <v>31</v>
      </c>
      <c r="L63" s="142">
        <v>0</v>
      </c>
      <c r="M63" s="143">
        <v>2</v>
      </c>
      <c r="N63" s="109"/>
      <c r="O63" s="110" t="s">
        <v>31</v>
      </c>
      <c r="P63" s="110"/>
      <c r="Q63" s="110" t="s">
        <v>32</v>
      </c>
      <c r="R63" s="110"/>
      <c r="S63" s="110" t="s">
        <v>31</v>
      </c>
      <c r="T63" s="111"/>
      <c r="U63" s="112"/>
      <c r="V63" s="130">
        <v>1360</v>
      </c>
      <c r="W63" s="114">
        <f>SUM(M63*V63)</f>
        <v>2720</v>
      </c>
      <c r="X63" s="144"/>
      <c r="Y63" s="145"/>
      <c r="Z63" s="146"/>
      <c r="AA63" s="147"/>
      <c r="AB63" s="148">
        <v>10</v>
      </c>
      <c r="AC63" s="120">
        <f t="shared" si="26"/>
        <v>10</v>
      </c>
      <c r="AD63" s="149"/>
      <c r="AE63" s="149"/>
      <c r="AF63" s="150"/>
      <c r="AG63" s="138"/>
      <c r="AH63" s="124">
        <f t="shared" si="16"/>
        <v>0</v>
      </c>
      <c r="AI63" s="125">
        <f t="shared" si="27"/>
        <v>0</v>
      </c>
      <c r="AJ63" s="126">
        <f t="shared" si="27"/>
        <v>0</v>
      </c>
      <c r="AK63" s="127">
        <f t="shared" si="27"/>
        <v>0</v>
      </c>
      <c r="AL63" s="128">
        <f t="shared" si="27"/>
        <v>10</v>
      </c>
      <c r="AM63" s="139">
        <f t="shared" si="28"/>
        <v>10</v>
      </c>
    </row>
    <row r="64" spans="3:39" outlineLevel="1" x14ac:dyDescent="0.15">
      <c r="C64" s="417">
        <v>43216</v>
      </c>
      <c r="D64" s="385">
        <v>1</v>
      </c>
      <c r="E64" s="418" t="s">
        <v>84</v>
      </c>
      <c r="F64" s="480">
        <v>16</v>
      </c>
      <c r="G64" s="110" t="s">
        <v>31</v>
      </c>
      <c r="H64" s="141">
        <v>0</v>
      </c>
      <c r="I64" s="141" t="s">
        <v>32</v>
      </c>
      <c r="J64" s="141">
        <v>18</v>
      </c>
      <c r="K64" s="141" t="s">
        <v>31</v>
      </c>
      <c r="L64" s="142">
        <v>0</v>
      </c>
      <c r="M64" s="143">
        <v>2</v>
      </c>
      <c r="N64" s="109"/>
      <c r="O64" s="110" t="s">
        <v>31</v>
      </c>
      <c r="P64" s="110"/>
      <c r="Q64" s="110" t="s">
        <v>32</v>
      </c>
      <c r="R64" s="110"/>
      <c r="S64" s="110" t="s">
        <v>31</v>
      </c>
      <c r="T64" s="111"/>
      <c r="U64" s="112"/>
      <c r="V64" s="130"/>
      <c r="W64" s="114">
        <f>SUM(M64*V64)</f>
        <v>0</v>
      </c>
      <c r="X64" s="144"/>
      <c r="Y64" s="145"/>
      <c r="Z64" s="146"/>
      <c r="AA64" s="147"/>
      <c r="AB64" s="148"/>
      <c r="AC64" s="120">
        <f t="shared" si="26"/>
        <v>0</v>
      </c>
      <c r="AD64" s="149">
        <v>6</v>
      </c>
      <c r="AE64" s="149"/>
      <c r="AF64" s="150"/>
      <c r="AG64" s="138">
        <v>2</v>
      </c>
      <c r="AH64" s="124">
        <f>SUM(AD64:AG64)</f>
        <v>8</v>
      </c>
      <c r="AI64" s="125">
        <f t="shared" si="27"/>
        <v>6</v>
      </c>
      <c r="AJ64" s="126">
        <f t="shared" si="27"/>
        <v>0</v>
      </c>
      <c r="AK64" s="127">
        <f t="shared" si="27"/>
        <v>0</v>
      </c>
      <c r="AL64" s="128">
        <f t="shared" si="27"/>
        <v>2</v>
      </c>
      <c r="AM64" s="139">
        <f t="shared" si="28"/>
        <v>8</v>
      </c>
    </row>
    <row r="65" spans="2:39" outlineLevel="1" x14ac:dyDescent="0.15">
      <c r="C65" s="417">
        <v>43217</v>
      </c>
      <c r="D65" s="385">
        <v>1</v>
      </c>
      <c r="E65" s="418" t="s">
        <v>113</v>
      </c>
      <c r="F65" s="480">
        <v>16</v>
      </c>
      <c r="G65" s="110" t="s">
        <v>31</v>
      </c>
      <c r="H65" s="141">
        <v>0</v>
      </c>
      <c r="I65" s="141" t="s">
        <v>32</v>
      </c>
      <c r="J65" s="141">
        <v>17</v>
      </c>
      <c r="K65" s="141" t="s">
        <v>31</v>
      </c>
      <c r="L65" s="142">
        <v>30</v>
      </c>
      <c r="M65" s="143">
        <v>1.5</v>
      </c>
      <c r="N65" s="109"/>
      <c r="O65" s="110" t="s">
        <v>31</v>
      </c>
      <c r="P65" s="110"/>
      <c r="Q65" s="110" t="s">
        <v>32</v>
      </c>
      <c r="R65" s="110"/>
      <c r="S65" s="110" t="s">
        <v>31</v>
      </c>
      <c r="T65" s="111"/>
      <c r="U65" s="112"/>
      <c r="V65" s="130"/>
      <c r="W65" s="114">
        <f t="shared" si="7"/>
        <v>0</v>
      </c>
      <c r="X65" s="144"/>
      <c r="Y65" s="145"/>
      <c r="Z65" s="146"/>
      <c r="AA65" s="147"/>
      <c r="AB65" s="148"/>
      <c r="AC65" s="120">
        <f t="shared" si="26"/>
        <v>0</v>
      </c>
      <c r="AD65" s="149"/>
      <c r="AE65" s="149">
        <v>18</v>
      </c>
      <c r="AF65" s="150"/>
      <c r="AG65" s="138">
        <v>2</v>
      </c>
      <c r="AH65" s="124">
        <f>SUM(AD65:AG65)</f>
        <v>20</v>
      </c>
      <c r="AI65" s="125">
        <f t="shared" si="25"/>
        <v>0</v>
      </c>
      <c r="AJ65" s="126">
        <f t="shared" si="25"/>
        <v>18</v>
      </c>
      <c r="AK65" s="127">
        <f t="shared" si="25"/>
        <v>0</v>
      </c>
      <c r="AL65" s="128">
        <f t="shared" si="25"/>
        <v>2</v>
      </c>
      <c r="AM65" s="139">
        <f t="shared" si="28"/>
        <v>20</v>
      </c>
    </row>
    <row r="66" spans="2:39" outlineLevel="1" x14ac:dyDescent="0.15">
      <c r="C66" s="417">
        <v>43218</v>
      </c>
      <c r="D66" s="385">
        <v>1</v>
      </c>
      <c r="E66" s="418" t="s">
        <v>113</v>
      </c>
      <c r="F66" s="480">
        <v>13</v>
      </c>
      <c r="G66" s="110" t="s">
        <v>31</v>
      </c>
      <c r="H66" s="141">
        <v>0</v>
      </c>
      <c r="I66" s="141" t="s">
        <v>32</v>
      </c>
      <c r="J66" s="141">
        <v>17</v>
      </c>
      <c r="K66" s="141" t="s">
        <v>31</v>
      </c>
      <c r="L66" s="142">
        <v>0</v>
      </c>
      <c r="M66" s="143">
        <v>4</v>
      </c>
      <c r="N66" s="109"/>
      <c r="O66" s="110" t="s">
        <v>31</v>
      </c>
      <c r="P66" s="110"/>
      <c r="Q66" s="110" t="s">
        <v>32</v>
      </c>
      <c r="R66" s="110"/>
      <c r="S66" s="110" t="s">
        <v>31</v>
      </c>
      <c r="T66" s="111"/>
      <c r="U66" s="112"/>
      <c r="V66" s="130"/>
      <c r="W66" s="114">
        <f>SUM(M66*V66)</f>
        <v>0</v>
      </c>
      <c r="X66" s="144"/>
      <c r="Y66" s="145"/>
      <c r="Z66" s="146"/>
      <c r="AA66" s="147"/>
      <c r="AB66" s="148"/>
      <c r="AC66" s="120">
        <f t="shared" si="26"/>
        <v>0</v>
      </c>
      <c r="AD66" s="149"/>
      <c r="AE66" s="149">
        <v>18</v>
      </c>
      <c r="AF66" s="150"/>
      <c r="AG66" s="138">
        <v>3</v>
      </c>
      <c r="AH66" s="124">
        <f>SUM(AD66:AG66)</f>
        <v>21</v>
      </c>
      <c r="AI66" s="125">
        <f t="shared" ref="AI66:AL67" si="29">Y66+AD66</f>
        <v>0</v>
      </c>
      <c r="AJ66" s="126">
        <f t="shared" si="29"/>
        <v>18</v>
      </c>
      <c r="AK66" s="127">
        <f t="shared" si="29"/>
        <v>0</v>
      </c>
      <c r="AL66" s="128">
        <f t="shared" si="29"/>
        <v>3</v>
      </c>
      <c r="AM66" s="139">
        <f t="shared" si="28"/>
        <v>21</v>
      </c>
    </row>
    <row r="67" spans="2:39" outlineLevel="1" x14ac:dyDescent="0.15">
      <c r="C67" s="417"/>
      <c r="D67" s="484">
        <v>1</v>
      </c>
      <c r="E67" s="418" t="s">
        <v>114</v>
      </c>
      <c r="F67" s="480">
        <v>17</v>
      </c>
      <c r="G67" s="110" t="s">
        <v>31</v>
      </c>
      <c r="H67" s="141">
        <v>30</v>
      </c>
      <c r="I67" s="141" t="s">
        <v>32</v>
      </c>
      <c r="J67" s="141">
        <v>19</v>
      </c>
      <c r="K67" s="141" t="s">
        <v>31</v>
      </c>
      <c r="L67" s="142">
        <v>30</v>
      </c>
      <c r="M67" s="143">
        <v>2</v>
      </c>
      <c r="N67" s="109"/>
      <c r="O67" s="110" t="s">
        <v>31</v>
      </c>
      <c r="P67" s="110"/>
      <c r="Q67" s="110" t="s">
        <v>32</v>
      </c>
      <c r="R67" s="110"/>
      <c r="S67" s="110" t="s">
        <v>31</v>
      </c>
      <c r="T67" s="111"/>
      <c r="U67" s="112"/>
      <c r="V67" s="130">
        <v>1360</v>
      </c>
      <c r="W67" s="114">
        <f>SUM(M67*V67)</f>
        <v>2720</v>
      </c>
      <c r="X67" s="144"/>
      <c r="Y67" s="145"/>
      <c r="Z67" s="146"/>
      <c r="AA67" s="147"/>
      <c r="AB67" s="148">
        <v>7</v>
      </c>
      <c r="AC67" s="120">
        <f t="shared" si="26"/>
        <v>7</v>
      </c>
      <c r="AD67" s="149"/>
      <c r="AE67" s="149"/>
      <c r="AF67" s="150"/>
      <c r="AG67" s="138"/>
      <c r="AH67" s="124">
        <f t="shared" si="16"/>
        <v>0</v>
      </c>
      <c r="AI67" s="125">
        <f t="shared" si="29"/>
        <v>0</v>
      </c>
      <c r="AJ67" s="126">
        <f t="shared" si="29"/>
        <v>0</v>
      </c>
      <c r="AK67" s="127">
        <f t="shared" si="29"/>
        <v>0</v>
      </c>
      <c r="AL67" s="128">
        <f t="shared" si="29"/>
        <v>7</v>
      </c>
      <c r="AM67" s="139">
        <f t="shared" si="28"/>
        <v>7</v>
      </c>
    </row>
    <row r="68" spans="2:39" outlineLevel="1" x14ac:dyDescent="0.15">
      <c r="C68" s="417"/>
      <c r="D68" s="430"/>
      <c r="E68" s="418"/>
      <c r="F68" s="480"/>
      <c r="G68" s="110" t="s">
        <v>31</v>
      </c>
      <c r="H68" s="141">
        <v>0</v>
      </c>
      <c r="I68" s="141" t="s">
        <v>32</v>
      </c>
      <c r="J68" s="141"/>
      <c r="K68" s="141" t="s">
        <v>31</v>
      </c>
      <c r="L68" s="142">
        <v>0</v>
      </c>
      <c r="M68" s="143"/>
      <c r="N68" s="109"/>
      <c r="O68" s="110" t="s">
        <v>63</v>
      </c>
      <c r="P68" s="110"/>
      <c r="Q68" s="110" t="s">
        <v>64</v>
      </c>
      <c r="R68" s="110"/>
      <c r="S68" s="110" t="s">
        <v>63</v>
      </c>
      <c r="T68" s="111"/>
      <c r="U68" s="112"/>
      <c r="V68" s="130"/>
      <c r="W68" s="114">
        <f t="shared" si="7"/>
        <v>0</v>
      </c>
      <c r="X68" s="144"/>
      <c r="Y68" s="145"/>
      <c r="Z68" s="146"/>
      <c r="AA68" s="147"/>
      <c r="AB68" s="148"/>
      <c r="AC68" s="120">
        <f t="shared" ref="AC68:AC78" si="30">SUM(Y68:AB68)</f>
        <v>0</v>
      </c>
      <c r="AD68" s="149"/>
      <c r="AE68" s="149"/>
      <c r="AF68" s="150"/>
      <c r="AG68" s="154"/>
      <c r="AH68" s="155">
        <f t="shared" ref="AH68:AH78" si="31">SUM(AD68:AG68)</f>
        <v>0</v>
      </c>
      <c r="AI68" s="125">
        <f t="shared" ref="AI68:AI76" si="32">Y68+AD68</f>
        <v>0</v>
      </c>
      <c r="AJ68" s="126">
        <f t="shared" ref="AJ68:AJ76" si="33">Z68+AE68</f>
        <v>0</v>
      </c>
      <c r="AK68" s="127">
        <f t="shared" ref="AK68:AK76" si="34">AA68+AF68</f>
        <v>0</v>
      </c>
      <c r="AL68" s="128">
        <f t="shared" ref="AL68:AL76" si="35">AB68+AG68</f>
        <v>0</v>
      </c>
      <c r="AM68" s="139">
        <f t="shared" ref="AM68:AM78" si="36">SUM(AI68:AL68)</f>
        <v>0</v>
      </c>
    </row>
    <row r="69" spans="2:39" ht="12.75" outlineLevel="1" thickBot="1" x14ac:dyDescent="0.2">
      <c r="B69" s="156" t="s">
        <v>35</v>
      </c>
      <c r="C69" s="157">
        <f>COUNTA(C5:C68)</f>
        <v>28</v>
      </c>
      <c r="D69" s="157">
        <f>COUNTA(D5:D68)</f>
        <v>63</v>
      </c>
      <c r="E69" s="158"/>
      <c r="F69" s="159"/>
      <c r="G69" s="160"/>
      <c r="H69" s="160"/>
      <c r="I69" s="160"/>
      <c r="J69" s="160"/>
      <c r="K69" s="160"/>
      <c r="L69" s="161"/>
      <c r="M69" s="162"/>
      <c r="N69" s="159"/>
      <c r="O69" s="160"/>
      <c r="P69" s="160"/>
      <c r="Q69" s="160"/>
      <c r="R69" s="160"/>
      <c r="S69" s="160"/>
      <c r="T69" s="161"/>
      <c r="U69" s="162"/>
      <c r="V69" s="163">
        <f>COUNT(V5:V68)</f>
        <v>27</v>
      </c>
      <c r="W69" s="164">
        <f>SUM(W5:W68)</f>
        <v>71610</v>
      </c>
      <c r="X69" s="165"/>
      <c r="Y69" s="166">
        <f>SUM(Y5:Y68)</f>
        <v>67</v>
      </c>
      <c r="Z69" s="167">
        <f>SUM(Z5:Z68)</f>
        <v>3</v>
      </c>
      <c r="AA69" s="167">
        <f>SUM(AA5:AA68)</f>
        <v>29</v>
      </c>
      <c r="AB69" s="168">
        <f>SUM(AB5:AB68)</f>
        <v>192</v>
      </c>
      <c r="AC69" s="169">
        <f t="shared" si="30"/>
        <v>291</v>
      </c>
      <c r="AD69" s="170">
        <f>SUM(AD5:AD68)</f>
        <v>249</v>
      </c>
      <c r="AE69" s="171">
        <f>SUM(AE5:AE68)</f>
        <v>370</v>
      </c>
      <c r="AF69" s="171">
        <f>SUM(AF5:AF68)</f>
        <v>0</v>
      </c>
      <c r="AG69" s="172">
        <f>SUM(AG5:AG68)</f>
        <v>126</v>
      </c>
      <c r="AH69" s="173">
        <f t="shared" si="31"/>
        <v>745</v>
      </c>
      <c r="AI69" s="174">
        <f t="shared" si="32"/>
        <v>316</v>
      </c>
      <c r="AJ69" s="175">
        <f t="shared" si="33"/>
        <v>373</v>
      </c>
      <c r="AK69" s="176">
        <f t="shared" si="34"/>
        <v>29</v>
      </c>
      <c r="AL69" s="177">
        <f t="shared" si="35"/>
        <v>318</v>
      </c>
      <c r="AM69" s="178">
        <f t="shared" si="36"/>
        <v>1036</v>
      </c>
    </row>
    <row r="70" spans="2:39" outlineLevel="1" x14ac:dyDescent="0.15">
      <c r="C70" s="417">
        <v>43221</v>
      </c>
      <c r="D70" s="485" t="s">
        <v>309</v>
      </c>
      <c r="E70" s="418" t="s">
        <v>115</v>
      </c>
      <c r="F70" s="140"/>
      <c r="G70" s="110" t="s">
        <v>31</v>
      </c>
      <c r="H70" s="141">
        <v>0</v>
      </c>
      <c r="I70" s="141" t="s">
        <v>32</v>
      </c>
      <c r="J70" s="141"/>
      <c r="K70" s="141" t="s">
        <v>31</v>
      </c>
      <c r="L70" s="142">
        <v>0</v>
      </c>
      <c r="M70" s="143"/>
      <c r="N70" s="140">
        <v>10</v>
      </c>
      <c r="O70" s="141" t="s">
        <v>31</v>
      </c>
      <c r="P70" s="141">
        <v>30</v>
      </c>
      <c r="Q70" s="141" t="s">
        <v>32</v>
      </c>
      <c r="R70" s="141">
        <v>12</v>
      </c>
      <c r="S70" s="141" t="s">
        <v>31</v>
      </c>
      <c r="T70" s="142">
        <v>30</v>
      </c>
      <c r="U70" s="143">
        <v>2</v>
      </c>
      <c r="V70" s="113">
        <v>570</v>
      </c>
      <c r="W70" s="114">
        <v>1140</v>
      </c>
      <c r="X70" s="115"/>
      <c r="Y70" s="116"/>
      <c r="Z70" s="117"/>
      <c r="AA70" s="118"/>
      <c r="AB70" s="119">
        <v>4</v>
      </c>
      <c r="AC70" s="120">
        <f t="shared" si="30"/>
        <v>4</v>
      </c>
      <c r="AD70" s="121"/>
      <c r="AE70" s="121"/>
      <c r="AF70" s="122"/>
      <c r="AG70" s="123"/>
      <c r="AH70" s="124">
        <f t="shared" si="31"/>
        <v>0</v>
      </c>
      <c r="AI70" s="125">
        <f t="shared" si="32"/>
        <v>0</v>
      </c>
      <c r="AJ70" s="151">
        <f t="shared" si="33"/>
        <v>0</v>
      </c>
      <c r="AK70" s="127">
        <f t="shared" si="34"/>
        <v>0</v>
      </c>
      <c r="AL70" s="128">
        <f t="shared" si="35"/>
        <v>4</v>
      </c>
      <c r="AM70" s="139">
        <f t="shared" si="36"/>
        <v>4</v>
      </c>
    </row>
    <row r="71" spans="2:39" outlineLevel="1" x14ac:dyDescent="0.15">
      <c r="C71" s="417"/>
      <c r="D71" s="485" t="s">
        <v>310</v>
      </c>
      <c r="E71" s="418" t="s">
        <v>114</v>
      </c>
      <c r="F71" s="140">
        <v>16</v>
      </c>
      <c r="G71" s="110" t="s">
        <v>31</v>
      </c>
      <c r="H71" s="141">
        <v>0</v>
      </c>
      <c r="I71" s="141" t="s">
        <v>32</v>
      </c>
      <c r="J71" s="141">
        <v>18</v>
      </c>
      <c r="K71" s="141" t="s">
        <v>31</v>
      </c>
      <c r="L71" s="142">
        <v>0</v>
      </c>
      <c r="M71" s="143">
        <v>2</v>
      </c>
      <c r="N71" s="140"/>
      <c r="O71" s="141" t="s">
        <v>31</v>
      </c>
      <c r="P71" s="141"/>
      <c r="Q71" s="141" t="s">
        <v>32</v>
      </c>
      <c r="R71" s="141"/>
      <c r="S71" s="141" t="s">
        <v>31</v>
      </c>
      <c r="T71" s="142"/>
      <c r="U71" s="143"/>
      <c r="V71" s="113"/>
      <c r="W71" s="114">
        <f t="shared" ref="W71:W101" si="37">SUM(M71*V71)</f>
        <v>0</v>
      </c>
      <c r="X71" s="115"/>
      <c r="Y71" s="116"/>
      <c r="Z71" s="117"/>
      <c r="AA71" s="118"/>
      <c r="AB71" s="119"/>
      <c r="AC71" s="120">
        <f t="shared" si="30"/>
        <v>0</v>
      </c>
      <c r="AD71" s="136">
        <v>7</v>
      </c>
      <c r="AE71" s="136"/>
      <c r="AF71" s="137"/>
      <c r="AG71" s="138">
        <v>1</v>
      </c>
      <c r="AH71" s="124">
        <f t="shared" si="31"/>
        <v>8</v>
      </c>
      <c r="AI71" s="125">
        <f t="shared" si="32"/>
        <v>7</v>
      </c>
      <c r="AJ71" s="126">
        <f t="shared" si="33"/>
        <v>0</v>
      </c>
      <c r="AK71" s="127">
        <f t="shared" si="34"/>
        <v>0</v>
      </c>
      <c r="AL71" s="128">
        <f t="shared" si="35"/>
        <v>1</v>
      </c>
      <c r="AM71" s="139">
        <f t="shared" si="36"/>
        <v>8</v>
      </c>
    </row>
    <row r="72" spans="2:39" outlineLevel="1" x14ac:dyDescent="0.15">
      <c r="C72" s="417">
        <v>43222</v>
      </c>
      <c r="D72" s="485" t="s">
        <v>311</v>
      </c>
      <c r="E72" s="418" t="s">
        <v>116</v>
      </c>
      <c r="F72" s="140">
        <v>9</v>
      </c>
      <c r="G72" s="110" t="s">
        <v>31</v>
      </c>
      <c r="H72" s="141">
        <v>0</v>
      </c>
      <c r="I72" s="141" t="s">
        <v>32</v>
      </c>
      <c r="J72" s="141">
        <v>12</v>
      </c>
      <c r="K72" s="141" t="s">
        <v>31</v>
      </c>
      <c r="L72" s="142">
        <v>0</v>
      </c>
      <c r="M72" s="143">
        <v>3</v>
      </c>
      <c r="N72" s="140"/>
      <c r="O72" s="110" t="s">
        <v>31</v>
      </c>
      <c r="P72" s="141"/>
      <c r="Q72" s="141" t="s">
        <v>32</v>
      </c>
      <c r="R72" s="141"/>
      <c r="S72" s="141" t="s">
        <v>31</v>
      </c>
      <c r="T72" s="142"/>
      <c r="U72" s="143"/>
      <c r="V72" s="113"/>
      <c r="W72" s="114">
        <f t="shared" si="37"/>
        <v>0</v>
      </c>
      <c r="X72" s="115"/>
      <c r="Y72" s="116"/>
      <c r="Z72" s="117"/>
      <c r="AA72" s="118"/>
      <c r="AB72" s="119"/>
      <c r="AC72" s="120">
        <f t="shared" si="30"/>
        <v>0</v>
      </c>
      <c r="AD72" s="136"/>
      <c r="AE72" s="136">
        <v>17</v>
      </c>
      <c r="AF72" s="137"/>
      <c r="AG72" s="138">
        <v>2</v>
      </c>
      <c r="AH72" s="124">
        <f t="shared" si="31"/>
        <v>19</v>
      </c>
      <c r="AI72" s="125">
        <f t="shared" si="32"/>
        <v>0</v>
      </c>
      <c r="AJ72" s="126">
        <f t="shared" si="33"/>
        <v>17</v>
      </c>
      <c r="AK72" s="127">
        <f t="shared" si="34"/>
        <v>0</v>
      </c>
      <c r="AL72" s="128">
        <f t="shared" si="35"/>
        <v>2</v>
      </c>
      <c r="AM72" s="139">
        <f t="shared" si="36"/>
        <v>19</v>
      </c>
    </row>
    <row r="73" spans="2:39" outlineLevel="1" x14ac:dyDescent="0.15">
      <c r="C73" s="417"/>
      <c r="D73" s="485" t="s">
        <v>312</v>
      </c>
      <c r="E73" s="418" t="s">
        <v>114</v>
      </c>
      <c r="F73" s="140">
        <v>18</v>
      </c>
      <c r="G73" s="110" t="s">
        <v>31</v>
      </c>
      <c r="H73" s="141">
        <v>0</v>
      </c>
      <c r="I73" s="141" t="s">
        <v>32</v>
      </c>
      <c r="J73" s="141">
        <v>20</v>
      </c>
      <c r="K73" s="141" t="s">
        <v>31</v>
      </c>
      <c r="L73" s="142">
        <v>0</v>
      </c>
      <c r="M73" s="143">
        <v>2</v>
      </c>
      <c r="N73" s="140"/>
      <c r="O73" s="141" t="s">
        <v>31</v>
      </c>
      <c r="P73" s="141"/>
      <c r="Q73" s="141" t="s">
        <v>32</v>
      </c>
      <c r="R73" s="141"/>
      <c r="S73" s="141" t="s">
        <v>31</v>
      </c>
      <c r="T73" s="142"/>
      <c r="U73" s="143"/>
      <c r="V73" s="113">
        <v>1130</v>
      </c>
      <c r="W73" s="114">
        <f t="shared" si="37"/>
        <v>2260</v>
      </c>
      <c r="X73" s="115"/>
      <c r="Y73" s="116"/>
      <c r="Z73" s="117"/>
      <c r="AA73" s="118"/>
      <c r="AB73" s="119">
        <v>15</v>
      </c>
      <c r="AC73" s="120">
        <f t="shared" si="30"/>
        <v>15</v>
      </c>
      <c r="AD73" s="136"/>
      <c r="AE73" s="136"/>
      <c r="AF73" s="137"/>
      <c r="AG73" s="138"/>
      <c r="AH73" s="124">
        <f t="shared" si="31"/>
        <v>0</v>
      </c>
      <c r="AI73" s="125">
        <f t="shared" si="32"/>
        <v>0</v>
      </c>
      <c r="AJ73" s="126">
        <f t="shared" si="33"/>
        <v>0</v>
      </c>
      <c r="AK73" s="127">
        <f t="shared" si="34"/>
        <v>0</v>
      </c>
      <c r="AL73" s="128">
        <f t="shared" si="35"/>
        <v>15</v>
      </c>
      <c r="AM73" s="139">
        <f t="shared" si="36"/>
        <v>15</v>
      </c>
    </row>
    <row r="74" spans="2:39" outlineLevel="1" x14ac:dyDescent="0.15">
      <c r="C74" s="417">
        <v>43223</v>
      </c>
      <c r="D74" s="485" t="s">
        <v>313</v>
      </c>
      <c r="E74" s="418" t="s">
        <v>117</v>
      </c>
      <c r="F74" s="140">
        <v>9</v>
      </c>
      <c r="G74" s="110" t="s">
        <v>31</v>
      </c>
      <c r="H74" s="141">
        <v>0</v>
      </c>
      <c r="I74" s="141" t="s">
        <v>32</v>
      </c>
      <c r="J74" s="141">
        <v>16</v>
      </c>
      <c r="K74" s="141" t="s">
        <v>31</v>
      </c>
      <c r="L74" s="142">
        <v>0</v>
      </c>
      <c r="M74" s="143">
        <v>7</v>
      </c>
      <c r="N74" s="140"/>
      <c r="O74" s="141" t="s">
        <v>31</v>
      </c>
      <c r="P74" s="141"/>
      <c r="Q74" s="141" t="s">
        <v>32</v>
      </c>
      <c r="R74" s="141"/>
      <c r="S74" s="141" t="s">
        <v>31</v>
      </c>
      <c r="T74" s="142"/>
      <c r="U74" s="143"/>
      <c r="V74" s="113">
        <v>1130</v>
      </c>
      <c r="W74" s="114">
        <f t="shared" si="37"/>
        <v>7910</v>
      </c>
      <c r="X74" s="115"/>
      <c r="Y74" s="116"/>
      <c r="Z74" s="117"/>
      <c r="AA74" s="118">
        <v>16</v>
      </c>
      <c r="AB74" s="119">
        <v>3</v>
      </c>
      <c r="AC74" s="120">
        <f t="shared" si="30"/>
        <v>19</v>
      </c>
      <c r="AD74" s="136"/>
      <c r="AE74" s="136"/>
      <c r="AF74" s="137"/>
      <c r="AG74" s="138"/>
      <c r="AH74" s="124">
        <f t="shared" si="31"/>
        <v>0</v>
      </c>
      <c r="AI74" s="125">
        <f t="shared" si="32"/>
        <v>0</v>
      </c>
      <c r="AJ74" s="126">
        <f t="shared" si="33"/>
        <v>0</v>
      </c>
      <c r="AK74" s="127">
        <f t="shared" si="34"/>
        <v>16</v>
      </c>
      <c r="AL74" s="128">
        <f t="shared" si="35"/>
        <v>3</v>
      </c>
      <c r="AM74" s="139">
        <f t="shared" si="36"/>
        <v>19</v>
      </c>
    </row>
    <row r="75" spans="2:39" outlineLevel="1" x14ac:dyDescent="0.15">
      <c r="C75" s="417"/>
      <c r="D75" s="485" t="s">
        <v>314</v>
      </c>
      <c r="E75" s="418" t="s">
        <v>114</v>
      </c>
      <c r="F75" s="140">
        <v>16</v>
      </c>
      <c r="G75" s="110" t="s">
        <v>31</v>
      </c>
      <c r="H75" s="141">
        <v>0</v>
      </c>
      <c r="I75" s="141" t="s">
        <v>32</v>
      </c>
      <c r="J75" s="141">
        <v>18</v>
      </c>
      <c r="K75" s="141" t="s">
        <v>31</v>
      </c>
      <c r="L75" s="142">
        <v>0</v>
      </c>
      <c r="M75" s="143">
        <v>2</v>
      </c>
      <c r="N75" s="140"/>
      <c r="O75" s="141" t="s">
        <v>31</v>
      </c>
      <c r="P75" s="141"/>
      <c r="Q75" s="141" t="s">
        <v>32</v>
      </c>
      <c r="R75" s="141"/>
      <c r="S75" s="141" t="s">
        <v>31</v>
      </c>
      <c r="T75" s="142"/>
      <c r="U75" s="143"/>
      <c r="V75" s="113"/>
      <c r="W75" s="114">
        <f t="shared" si="37"/>
        <v>0</v>
      </c>
      <c r="X75" s="115"/>
      <c r="Y75" s="116"/>
      <c r="Z75" s="117"/>
      <c r="AA75" s="118"/>
      <c r="AB75" s="119"/>
      <c r="AC75" s="120">
        <f t="shared" si="30"/>
        <v>0</v>
      </c>
      <c r="AD75" s="136">
        <v>18</v>
      </c>
      <c r="AE75" s="136"/>
      <c r="AF75" s="137"/>
      <c r="AG75" s="138">
        <v>7</v>
      </c>
      <c r="AH75" s="124">
        <f t="shared" si="31"/>
        <v>25</v>
      </c>
      <c r="AI75" s="125">
        <f t="shared" si="32"/>
        <v>18</v>
      </c>
      <c r="AJ75" s="126">
        <f t="shared" si="33"/>
        <v>0</v>
      </c>
      <c r="AK75" s="127">
        <f t="shared" si="34"/>
        <v>0</v>
      </c>
      <c r="AL75" s="128">
        <f t="shared" si="35"/>
        <v>7</v>
      </c>
      <c r="AM75" s="139">
        <f t="shared" si="36"/>
        <v>25</v>
      </c>
    </row>
    <row r="76" spans="2:39" outlineLevel="1" x14ac:dyDescent="0.15">
      <c r="C76" s="417">
        <v>43224</v>
      </c>
      <c r="D76" s="485" t="s">
        <v>315</v>
      </c>
      <c r="E76" s="418" t="s">
        <v>117</v>
      </c>
      <c r="F76" s="140">
        <v>9</v>
      </c>
      <c r="G76" s="110" t="s">
        <v>31</v>
      </c>
      <c r="H76" s="141">
        <v>0</v>
      </c>
      <c r="I76" s="141" t="s">
        <v>32</v>
      </c>
      <c r="J76" s="141">
        <v>12</v>
      </c>
      <c r="K76" s="141" t="s">
        <v>31</v>
      </c>
      <c r="L76" s="142">
        <v>0</v>
      </c>
      <c r="M76" s="143">
        <v>3</v>
      </c>
      <c r="N76" s="140"/>
      <c r="O76" s="141" t="s">
        <v>31</v>
      </c>
      <c r="P76" s="141"/>
      <c r="Q76" s="141" t="s">
        <v>32</v>
      </c>
      <c r="R76" s="141"/>
      <c r="S76" s="141" t="s">
        <v>31</v>
      </c>
      <c r="T76" s="142"/>
      <c r="U76" s="143"/>
      <c r="V76" s="113"/>
      <c r="W76" s="114">
        <f t="shared" si="37"/>
        <v>0</v>
      </c>
      <c r="X76" s="115"/>
      <c r="Y76" s="116"/>
      <c r="Z76" s="117"/>
      <c r="AA76" s="118"/>
      <c r="AB76" s="119"/>
      <c r="AC76" s="120">
        <f t="shared" si="30"/>
        <v>0</v>
      </c>
      <c r="AD76" s="136"/>
      <c r="AE76" s="136">
        <v>15</v>
      </c>
      <c r="AF76" s="137"/>
      <c r="AG76" s="138">
        <v>2</v>
      </c>
      <c r="AH76" s="124">
        <f t="shared" si="31"/>
        <v>17</v>
      </c>
      <c r="AI76" s="125">
        <f t="shared" si="32"/>
        <v>0</v>
      </c>
      <c r="AJ76" s="126">
        <f t="shared" si="33"/>
        <v>15</v>
      </c>
      <c r="AK76" s="127">
        <f t="shared" si="34"/>
        <v>0</v>
      </c>
      <c r="AL76" s="128">
        <f t="shared" si="35"/>
        <v>2</v>
      </c>
      <c r="AM76" s="139">
        <f t="shared" si="36"/>
        <v>17</v>
      </c>
    </row>
    <row r="77" spans="2:39" outlineLevel="1" x14ac:dyDescent="0.15">
      <c r="C77" s="417"/>
      <c r="D77" s="485" t="s">
        <v>316</v>
      </c>
      <c r="E77" s="418" t="s">
        <v>114</v>
      </c>
      <c r="F77" s="140">
        <v>13</v>
      </c>
      <c r="G77" s="110" t="s">
        <v>31</v>
      </c>
      <c r="H77" s="141">
        <v>0</v>
      </c>
      <c r="I77" s="141" t="s">
        <v>32</v>
      </c>
      <c r="J77" s="141">
        <v>16</v>
      </c>
      <c r="K77" s="141" t="s">
        <v>31</v>
      </c>
      <c r="L77" s="142">
        <v>0</v>
      </c>
      <c r="M77" s="143">
        <v>3</v>
      </c>
      <c r="N77" s="420"/>
      <c r="O77" s="110" t="s">
        <v>31</v>
      </c>
      <c r="P77" s="110"/>
      <c r="Q77" s="110" t="s">
        <v>32</v>
      </c>
      <c r="R77" s="110"/>
      <c r="S77" s="110" t="s">
        <v>31</v>
      </c>
      <c r="T77" s="111"/>
      <c r="U77" s="143"/>
      <c r="V77" s="113"/>
      <c r="W77" s="114">
        <f t="shared" si="37"/>
        <v>0</v>
      </c>
      <c r="X77" s="115"/>
      <c r="Y77" s="116"/>
      <c r="Z77" s="117"/>
      <c r="AA77" s="118"/>
      <c r="AB77" s="119"/>
      <c r="AC77" s="120">
        <f t="shared" si="30"/>
        <v>0</v>
      </c>
      <c r="AD77" s="136">
        <v>18</v>
      </c>
      <c r="AE77" s="136"/>
      <c r="AF77" s="137"/>
      <c r="AG77" s="138">
        <v>10</v>
      </c>
      <c r="AH77" s="124">
        <f t="shared" si="31"/>
        <v>28</v>
      </c>
      <c r="AI77" s="125">
        <f t="shared" ref="AI77:AL78" si="38">Y77+AD77</f>
        <v>18</v>
      </c>
      <c r="AJ77" s="126">
        <f t="shared" si="38"/>
        <v>0</v>
      </c>
      <c r="AK77" s="127">
        <f t="shared" si="38"/>
        <v>0</v>
      </c>
      <c r="AL77" s="128">
        <f t="shared" si="38"/>
        <v>10</v>
      </c>
      <c r="AM77" s="139">
        <f t="shared" si="36"/>
        <v>28</v>
      </c>
    </row>
    <row r="78" spans="2:39" outlineLevel="1" x14ac:dyDescent="0.15">
      <c r="C78" s="417">
        <v>43225</v>
      </c>
      <c r="D78" s="485" t="s">
        <v>317</v>
      </c>
      <c r="E78" s="418" t="s">
        <v>117</v>
      </c>
      <c r="F78" s="140"/>
      <c r="G78" s="110" t="s">
        <v>31</v>
      </c>
      <c r="H78" s="141">
        <v>0</v>
      </c>
      <c r="I78" s="141" t="s">
        <v>32</v>
      </c>
      <c r="J78" s="141"/>
      <c r="K78" s="141" t="s">
        <v>31</v>
      </c>
      <c r="L78" s="142">
        <v>0</v>
      </c>
      <c r="M78" s="143"/>
      <c r="N78" s="140">
        <v>9</v>
      </c>
      <c r="O78" s="141" t="s">
        <v>31</v>
      </c>
      <c r="P78" s="141">
        <v>0</v>
      </c>
      <c r="Q78" s="141" t="s">
        <v>32</v>
      </c>
      <c r="R78" s="141">
        <v>11</v>
      </c>
      <c r="S78" s="141" t="s">
        <v>31</v>
      </c>
      <c r="T78" s="142">
        <v>0</v>
      </c>
      <c r="U78" s="143">
        <v>2</v>
      </c>
      <c r="V78" s="113">
        <v>570</v>
      </c>
      <c r="W78" s="114">
        <v>1140</v>
      </c>
      <c r="X78" s="115"/>
      <c r="Y78" s="116"/>
      <c r="Z78" s="117"/>
      <c r="AA78" s="118">
        <v>1</v>
      </c>
      <c r="AB78" s="119">
        <v>1</v>
      </c>
      <c r="AC78" s="120">
        <f t="shared" si="30"/>
        <v>2</v>
      </c>
      <c r="AD78" s="136"/>
      <c r="AE78" s="136"/>
      <c r="AF78" s="137"/>
      <c r="AG78" s="138"/>
      <c r="AH78" s="124">
        <f t="shared" si="31"/>
        <v>0</v>
      </c>
      <c r="AI78" s="125">
        <f t="shared" si="38"/>
        <v>0</v>
      </c>
      <c r="AJ78" s="126">
        <f t="shared" si="38"/>
        <v>0</v>
      </c>
      <c r="AK78" s="127">
        <f t="shared" si="38"/>
        <v>1</v>
      </c>
      <c r="AL78" s="128">
        <f t="shared" si="38"/>
        <v>1</v>
      </c>
      <c r="AM78" s="139">
        <f t="shared" si="36"/>
        <v>2</v>
      </c>
    </row>
    <row r="79" spans="2:39" outlineLevel="1" x14ac:dyDescent="0.15">
      <c r="C79" s="417">
        <v>43227</v>
      </c>
      <c r="D79" s="485" t="s">
        <v>318</v>
      </c>
      <c r="E79" s="418" t="s">
        <v>85</v>
      </c>
      <c r="F79" s="140"/>
      <c r="G79" s="110" t="s">
        <v>31</v>
      </c>
      <c r="H79" s="141">
        <v>0</v>
      </c>
      <c r="I79" s="141" t="s">
        <v>32</v>
      </c>
      <c r="J79" s="141"/>
      <c r="K79" s="141" t="s">
        <v>31</v>
      </c>
      <c r="L79" s="142">
        <v>0</v>
      </c>
      <c r="M79" s="143"/>
      <c r="N79" s="140">
        <v>10</v>
      </c>
      <c r="O79" s="141" t="s">
        <v>31</v>
      </c>
      <c r="P79" s="141">
        <v>30</v>
      </c>
      <c r="Q79" s="141" t="s">
        <v>32</v>
      </c>
      <c r="R79" s="141">
        <v>12</v>
      </c>
      <c r="S79" s="141" t="s">
        <v>31</v>
      </c>
      <c r="T79" s="142">
        <v>30</v>
      </c>
      <c r="U79" s="143">
        <v>2</v>
      </c>
      <c r="V79" s="113">
        <v>570</v>
      </c>
      <c r="W79" s="114">
        <v>1140</v>
      </c>
      <c r="X79" s="115"/>
      <c r="Y79" s="116"/>
      <c r="Z79" s="117"/>
      <c r="AA79" s="118"/>
      <c r="AB79" s="119">
        <v>4</v>
      </c>
      <c r="AC79" s="120">
        <f t="shared" ref="AC79:AC85" si="39">SUM(Y79:AB79)</f>
        <v>4</v>
      </c>
      <c r="AD79" s="136"/>
      <c r="AE79" s="136"/>
      <c r="AF79" s="137"/>
      <c r="AG79" s="138"/>
      <c r="AH79" s="124">
        <f t="shared" ref="AH79:AH85" si="40">SUM(AD79:AG79)</f>
        <v>0</v>
      </c>
      <c r="AI79" s="125">
        <f t="shared" ref="AI79:AL84" si="41">Y79+AD79</f>
        <v>0</v>
      </c>
      <c r="AJ79" s="126">
        <f t="shared" si="41"/>
        <v>0</v>
      </c>
      <c r="AK79" s="127">
        <f t="shared" si="41"/>
        <v>0</v>
      </c>
      <c r="AL79" s="128">
        <f t="shared" si="41"/>
        <v>4</v>
      </c>
      <c r="AM79" s="139">
        <f t="shared" ref="AM79:AM85" si="42">SUM(AI79:AL79)</f>
        <v>4</v>
      </c>
    </row>
    <row r="80" spans="2:39" outlineLevel="1" x14ac:dyDescent="0.15">
      <c r="C80" s="417"/>
      <c r="D80" s="485" t="s">
        <v>319</v>
      </c>
      <c r="E80" s="418" t="s">
        <v>118</v>
      </c>
      <c r="F80" s="140">
        <v>15</v>
      </c>
      <c r="G80" s="110" t="s">
        <v>31</v>
      </c>
      <c r="H80" s="141">
        <v>30</v>
      </c>
      <c r="I80" s="141" t="s">
        <v>32</v>
      </c>
      <c r="J80" s="141">
        <v>18</v>
      </c>
      <c r="K80" s="141" t="s">
        <v>31</v>
      </c>
      <c r="L80" s="142">
        <v>0</v>
      </c>
      <c r="M80" s="143">
        <v>2.5</v>
      </c>
      <c r="N80" s="420"/>
      <c r="O80" s="110" t="s">
        <v>31</v>
      </c>
      <c r="P80" s="110"/>
      <c r="Q80" s="110" t="s">
        <v>32</v>
      </c>
      <c r="R80" s="110"/>
      <c r="S80" s="110" t="s">
        <v>31</v>
      </c>
      <c r="T80" s="111"/>
      <c r="U80" s="143"/>
      <c r="V80" s="113"/>
      <c r="W80" s="114">
        <f t="shared" si="37"/>
        <v>0</v>
      </c>
      <c r="X80" s="115"/>
      <c r="Y80" s="116"/>
      <c r="Z80" s="117"/>
      <c r="AA80" s="118"/>
      <c r="AB80" s="119"/>
      <c r="AC80" s="120">
        <f t="shared" si="39"/>
        <v>0</v>
      </c>
      <c r="AD80" s="136"/>
      <c r="AE80" s="136">
        <v>18</v>
      </c>
      <c r="AF80" s="137"/>
      <c r="AG80" s="138">
        <v>2</v>
      </c>
      <c r="AH80" s="124">
        <f t="shared" si="40"/>
        <v>20</v>
      </c>
      <c r="AI80" s="125">
        <f t="shared" si="41"/>
        <v>0</v>
      </c>
      <c r="AJ80" s="126">
        <f t="shared" si="41"/>
        <v>18</v>
      </c>
      <c r="AK80" s="127">
        <f t="shared" si="41"/>
        <v>0</v>
      </c>
      <c r="AL80" s="128">
        <f t="shared" si="41"/>
        <v>2</v>
      </c>
      <c r="AM80" s="139">
        <f t="shared" si="42"/>
        <v>20</v>
      </c>
    </row>
    <row r="81" spans="3:39" outlineLevel="1" x14ac:dyDescent="0.15">
      <c r="C81" s="417">
        <v>43229</v>
      </c>
      <c r="D81" s="485" t="s">
        <v>320</v>
      </c>
      <c r="E81" s="418" t="s">
        <v>119</v>
      </c>
      <c r="F81" s="140">
        <v>16</v>
      </c>
      <c r="G81" s="110" t="s">
        <v>31</v>
      </c>
      <c r="H81" s="141">
        <v>0</v>
      </c>
      <c r="I81" s="141" t="s">
        <v>32</v>
      </c>
      <c r="J81" s="141">
        <v>18</v>
      </c>
      <c r="K81" s="141" t="s">
        <v>31</v>
      </c>
      <c r="L81" s="142">
        <v>0</v>
      </c>
      <c r="M81" s="143">
        <v>2</v>
      </c>
      <c r="N81" s="140"/>
      <c r="O81" s="141" t="s">
        <v>31</v>
      </c>
      <c r="P81" s="141"/>
      <c r="Q81" s="141" t="s">
        <v>32</v>
      </c>
      <c r="R81" s="141"/>
      <c r="S81" s="141" t="s">
        <v>31</v>
      </c>
      <c r="T81" s="142"/>
      <c r="U81" s="143"/>
      <c r="V81" s="113"/>
      <c r="W81" s="114">
        <f t="shared" si="37"/>
        <v>0</v>
      </c>
      <c r="X81" s="115"/>
      <c r="Y81" s="116"/>
      <c r="Z81" s="117"/>
      <c r="AA81" s="118"/>
      <c r="AB81" s="119"/>
      <c r="AC81" s="120">
        <f t="shared" si="39"/>
        <v>0</v>
      </c>
      <c r="AD81" s="136"/>
      <c r="AE81" s="136">
        <v>18</v>
      </c>
      <c r="AF81" s="137"/>
      <c r="AG81" s="138">
        <v>2</v>
      </c>
      <c r="AH81" s="124">
        <f t="shared" si="40"/>
        <v>20</v>
      </c>
      <c r="AI81" s="125">
        <f t="shared" si="41"/>
        <v>0</v>
      </c>
      <c r="AJ81" s="126">
        <f t="shared" si="41"/>
        <v>18</v>
      </c>
      <c r="AK81" s="127">
        <f t="shared" si="41"/>
        <v>0</v>
      </c>
      <c r="AL81" s="128">
        <f t="shared" si="41"/>
        <v>2</v>
      </c>
      <c r="AM81" s="139">
        <f t="shared" si="42"/>
        <v>20</v>
      </c>
    </row>
    <row r="82" spans="3:39" outlineLevel="1" x14ac:dyDescent="0.15">
      <c r="C82" s="417"/>
      <c r="D82" s="485" t="s">
        <v>321</v>
      </c>
      <c r="E82" s="418" t="s">
        <v>85</v>
      </c>
      <c r="F82" s="480"/>
      <c r="G82" s="110" t="s">
        <v>31</v>
      </c>
      <c r="H82" s="141">
        <v>0</v>
      </c>
      <c r="I82" s="141" t="s">
        <v>32</v>
      </c>
      <c r="J82" s="141"/>
      <c r="K82" s="141" t="s">
        <v>31</v>
      </c>
      <c r="L82" s="142">
        <v>0</v>
      </c>
      <c r="M82" s="143"/>
      <c r="N82" s="109">
        <v>18</v>
      </c>
      <c r="O82" s="110" t="s">
        <v>31</v>
      </c>
      <c r="P82" s="110">
        <v>0</v>
      </c>
      <c r="Q82" s="110" t="s">
        <v>32</v>
      </c>
      <c r="R82" s="110">
        <v>20</v>
      </c>
      <c r="S82" s="110" t="s">
        <v>31</v>
      </c>
      <c r="T82" s="111">
        <v>0</v>
      </c>
      <c r="U82" s="112">
        <v>2</v>
      </c>
      <c r="V82" s="113">
        <v>570</v>
      </c>
      <c r="W82" s="114">
        <v>1140</v>
      </c>
      <c r="X82" s="115"/>
      <c r="Y82" s="116"/>
      <c r="Z82" s="117"/>
      <c r="AA82" s="118"/>
      <c r="AB82" s="119">
        <v>3</v>
      </c>
      <c r="AC82" s="120">
        <f t="shared" si="39"/>
        <v>3</v>
      </c>
      <c r="AD82" s="136"/>
      <c r="AE82" s="136"/>
      <c r="AF82" s="137"/>
      <c r="AG82" s="138"/>
      <c r="AH82" s="124">
        <f t="shared" si="40"/>
        <v>0</v>
      </c>
      <c r="AI82" s="125">
        <f t="shared" si="41"/>
        <v>0</v>
      </c>
      <c r="AJ82" s="126">
        <f t="shared" si="41"/>
        <v>0</v>
      </c>
      <c r="AK82" s="127">
        <f t="shared" si="41"/>
        <v>0</v>
      </c>
      <c r="AL82" s="128">
        <f t="shared" si="41"/>
        <v>3</v>
      </c>
      <c r="AM82" s="139">
        <f t="shared" si="42"/>
        <v>3</v>
      </c>
    </row>
    <row r="83" spans="3:39" outlineLevel="1" x14ac:dyDescent="0.15">
      <c r="C83" s="417">
        <v>43230</v>
      </c>
      <c r="D83" s="485" t="s">
        <v>322</v>
      </c>
      <c r="E83" s="418" t="s">
        <v>120</v>
      </c>
      <c r="F83" s="140">
        <v>16</v>
      </c>
      <c r="G83" s="110" t="s">
        <v>31</v>
      </c>
      <c r="H83" s="141">
        <v>0</v>
      </c>
      <c r="I83" s="141" t="s">
        <v>32</v>
      </c>
      <c r="J83" s="141">
        <v>18</v>
      </c>
      <c r="K83" s="141" t="s">
        <v>31</v>
      </c>
      <c r="L83" s="142">
        <v>0</v>
      </c>
      <c r="M83" s="143">
        <v>2</v>
      </c>
      <c r="N83" s="140"/>
      <c r="O83" s="141" t="s">
        <v>31</v>
      </c>
      <c r="P83" s="141"/>
      <c r="Q83" s="141" t="s">
        <v>32</v>
      </c>
      <c r="R83" s="141"/>
      <c r="S83" s="141" t="s">
        <v>31</v>
      </c>
      <c r="T83" s="142"/>
      <c r="U83" s="143"/>
      <c r="V83" s="113"/>
      <c r="W83" s="114">
        <f t="shared" si="37"/>
        <v>0</v>
      </c>
      <c r="X83" s="115"/>
      <c r="Y83" s="116"/>
      <c r="Z83" s="117"/>
      <c r="AA83" s="118"/>
      <c r="AB83" s="119"/>
      <c r="AC83" s="120">
        <f>SUM(Y83:AB83)</f>
        <v>0</v>
      </c>
      <c r="AD83" s="136"/>
      <c r="AE83" s="136">
        <v>7</v>
      </c>
      <c r="AF83" s="137"/>
      <c r="AG83" s="138">
        <v>2</v>
      </c>
      <c r="AH83" s="124">
        <f>SUM(AD83:AG83)</f>
        <v>9</v>
      </c>
      <c r="AI83" s="125">
        <f t="shared" si="41"/>
        <v>0</v>
      </c>
      <c r="AJ83" s="126">
        <f t="shared" si="41"/>
        <v>7</v>
      </c>
      <c r="AK83" s="127">
        <f t="shared" si="41"/>
        <v>0</v>
      </c>
      <c r="AL83" s="128">
        <f t="shared" si="41"/>
        <v>2</v>
      </c>
      <c r="AM83" s="139">
        <f>SUM(AI83:AL83)</f>
        <v>9</v>
      </c>
    </row>
    <row r="84" spans="3:39" outlineLevel="1" x14ac:dyDescent="0.15">
      <c r="C84" s="417">
        <v>43231</v>
      </c>
      <c r="D84" s="485" t="s">
        <v>323</v>
      </c>
      <c r="E84" s="431" t="s">
        <v>121</v>
      </c>
      <c r="F84" s="109">
        <v>16</v>
      </c>
      <c r="G84" s="110" t="s">
        <v>31</v>
      </c>
      <c r="H84" s="110">
        <v>0</v>
      </c>
      <c r="I84" s="141" t="s">
        <v>32</v>
      </c>
      <c r="J84" s="141">
        <v>18</v>
      </c>
      <c r="K84" s="141" t="s">
        <v>31</v>
      </c>
      <c r="L84" s="142">
        <v>0</v>
      </c>
      <c r="M84" s="143">
        <v>2</v>
      </c>
      <c r="N84" s="140"/>
      <c r="O84" s="141" t="s">
        <v>31</v>
      </c>
      <c r="P84" s="141"/>
      <c r="Q84" s="141" t="s">
        <v>32</v>
      </c>
      <c r="R84" s="141"/>
      <c r="S84" s="141" t="s">
        <v>31</v>
      </c>
      <c r="T84" s="142"/>
      <c r="U84" s="143"/>
      <c r="V84" s="113"/>
      <c r="W84" s="114">
        <f t="shared" si="37"/>
        <v>0</v>
      </c>
      <c r="X84" s="115"/>
      <c r="Y84" s="116"/>
      <c r="Z84" s="117"/>
      <c r="AA84" s="118"/>
      <c r="AB84" s="119"/>
      <c r="AC84" s="120">
        <f>SUM(Y84:AB84)</f>
        <v>0</v>
      </c>
      <c r="AD84" s="136"/>
      <c r="AE84" s="136">
        <v>18</v>
      </c>
      <c r="AF84" s="137"/>
      <c r="AG84" s="138">
        <v>2</v>
      </c>
      <c r="AH84" s="124">
        <f>SUM(AD84:AG84)</f>
        <v>20</v>
      </c>
      <c r="AI84" s="125">
        <f t="shared" si="41"/>
        <v>0</v>
      </c>
      <c r="AJ84" s="126">
        <f t="shared" si="41"/>
        <v>18</v>
      </c>
      <c r="AK84" s="127">
        <f t="shared" si="41"/>
        <v>0</v>
      </c>
      <c r="AL84" s="128">
        <f t="shared" si="41"/>
        <v>2</v>
      </c>
      <c r="AM84" s="139">
        <f>SUM(AI84:AL84)</f>
        <v>20</v>
      </c>
    </row>
    <row r="85" spans="3:39" outlineLevel="1" x14ac:dyDescent="0.15">
      <c r="C85" s="417">
        <v>43233</v>
      </c>
      <c r="D85" s="485" t="s">
        <v>324</v>
      </c>
      <c r="E85" s="418" t="s">
        <v>122</v>
      </c>
      <c r="F85" s="140">
        <v>12</v>
      </c>
      <c r="G85" s="110" t="s">
        <v>31</v>
      </c>
      <c r="H85" s="141">
        <v>0</v>
      </c>
      <c r="I85" s="141" t="s">
        <v>32</v>
      </c>
      <c r="J85" s="141">
        <v>20</v>
      </c>
      <c r="K85" s="141" t="s">
        <v>31</v>
      </c>
      <c r="L85" s="142">
        <v>0</v>
      </c>
      <c r="M85" s="143">
        <v>8</v>
      </c>
      <c r="N85" s="140"/>
      <c r="O85" s="141" t="s">
        <v>31</v>
      </c>
      <c r="P85" s="141"/>
      <c r="Q85" s="141" t="s">
        <v>32</v>
      </c>
      <c r="R85" s="141"/>
      <c r="S85" s="141" t="s">
        <v>31</v>
      </c>
      <c r="T85" s="142"/>
      <c r="U85" s="143"/>
      <c r="V85" s="113">
        <v>1130</v>
      </c>
      <c r="W85" s="114">
        <f t="shared" si="37"/>
        <v>9040</v>
      </c>
      <c r="X85" s="115"/>
      <c r="Y85" s="116"/>
      <c r="Z85" s="117"/>
      <c r="AA85" s="118"/>
      <c r="AB85" s="119">
        <v>30</v>
      </c>
      <c r="AC85" s="120">
        <f t="shared" si="39"/>
        <v>30</v>
      </c>
      <c r="AD85" s="136"/>
      <c r="AE85" s="136"/>
      <c r="AF85" s="137"/>
      <c r="AG85" s="138"/>
      <c r="AH85" s="124">
        <f t="shared" si="40"/>
        <v>0</v>
      </c>
      <c r="AI85" s="125">
        <f t="shared" ref="AI85:AL86" si="43">Y85+AD85</f>
        <v>0</v>
      </c>
      <c r="AJ85" s="126">
        <f t="shared" si="43"/>
        <v>0</v>
      </c>
      <c r="AK85" s="127">
        <f t="shared" si="43"/>
        <v>0</v>
      </c>
      <c r="AL85" s="128">
        <f t="shared" si="43"/>
        <v>30</v>
      </c>
      <c r="AM85" s="139">
        <f t="shared" si="42"/>
        <v>30</v>
      </c>
    </row>
    <row r="86" spans="3:39" outlineLevel="1" x14ac:dyDescent="0.15">
      <c r="C86" s="417">
        <v>43234</v>
      </c>
      <c r="D86" s="485" t="s">
        <v>325</v>
      </c>
      <c r="E86" s="431" t="s">
        <v>123</v>
      </c>
      <c r="F86" s="109">
        <v>15</v>
      </c>
      <c r="G86" s="110" t="s">
        <v>31</v>
      </c>
      <c r="H86" s="110">
        <v>30</v>
      </c>
      <c r="I86" s="141" t="s">
        <v>32</v>
      </c>
      <c r="J86" s="141">
        <v>18</v>
      </c>
      <c r="K86" s="141" t="s">
        <v>31</v>
      </c>
      <c r="L86" s="142">
        <v>0</v>
      </c>
      <c r="M86" s="143">
        <v>2.5</v>
      </c>
      <c r="N86" s="140"/>
      <c r="O86" s="141" t="s">
        <v>31</v>
      </c>
      <c r="P86" s="141"/>
      <c r="Q86" s="141" t="s">
        <v>32</v>
      </c>
      <c r="R86" s="141"/>
      <c r="S86" s="141" t="s">
        <v>31</v>
      </c>
      <c r="T86" s="142"/>
      <c r="U86" s="143"/>
      <c r="V86" s="113"/>
      <c r="W86" s="114">
        <f t="shared" si="37"/>
        <v>0</v>
      </c>
      <c r="X86" s="115"/>
      <c r="Y86" s="116"/>
      <c r="Z86" s="117"/>
      <c r="AA86" s="118"/>
      <c r="AB86" s="119"/>
      <c r="AC86" s="120">
        <f t="shared" ref="AC86:AC92" si="44">SUM(Y86:AB86)</f>
        <v>0</v>
      </c>
      <c r="AD86" s="136"/>
      <c r="AE86" s="136">
        <v>18</v>
      </c>
      <c r="AF86" s="137"/>
      <c r="AG86" s="138">
        <v>2</v>
      </c>
      <c r="AH86" s="124">
        <f t="shared" ref="AH86:AH92" si="45">SUM(AD86:AG86)</f>
        <v>20</v>
      </c>
      <c r="AI86" s="125">
        <f t="shared" si="43"/>
        <v>0</v>
      </c>
      <c r="AJ86" s="126">
        <f t="shared" si="43"/>
        <v>18</v>
      </c>
      <c r="AK86" s="127">
        <f t="shared" si="43"/>
        <v>0</v>
      </c>
      <c r="AL86" s="128">
        <f t="shared" si="43"/>
        <v>2</v>
      </c>
      <c r="AM86" s="139">
        <f t="shared" ref="AM86:AM92" si="46">SUM(AI86:AL86)</f>
        <v>20</v>
      </c>
    </row>
    <row r="87" spans="3:39" outlineLevel="1" x14ac:dyDescent="0.15">
      <c r="C87" s="417"/>
      <c r="D87" s="485" t="s">
        <v>326</v>
      </c>
      <c r="E87" s="418" t="s">
        <v>124</v>
      </c>
      <c r="F87" s="140">
        <v>19</v>
      </c>
      <c r="G87" s="110" t="s">
        <v>31</v>
      </c>
      <c r="H87" s="141">
        <v>0</v>
      </c>
      <c r="I87" s="141" t="s">
        <v>32</v>
      </c>
      <c r="J87" s="141">
        <v>21</v>
      </c>
      <c r="K87" s="141" t="s">
        <v>31</v>
      </c>
      <c r="L87" s="142">
        <v>0</v>
      </c>
      <c r="M87" s="143">
        <v>2</v>
      </c>
      <c r="N87" s="140"/>
      <c r="O87" s="141" t="s">
        <v>31</v>
      </c>
      <c r="P87" s="141"/>
      <c r="Q87" s="141" t="s">
        <v>32</v>
      </c>
      <c r="R87" s="141"/>
      <c r="S87" s="141" t="s">
        <v>31</v>
      </c>
      <c r="T87" s="142"/>
      <c r="U87" s="143"/>
      <c r="V87" s="113">
        <v>1130</v>
      </c>
      <c r="W87" s="114">
        <f t="shared" si="37"/>
        <v>2260</v>
      </c>
      <c r="X87" s="115" t="s">
        <v>125</v>
      </c>
      <c r="Y87" s="116"/>
      <c r="Z87" s="117"/>
      <c r="AA87" s="118"/>
      <c r="AB87" s="119">
        <v>11</v>
      </c>
      <c r="AC87" s="120">
        <f t="shared" si="44"/>
        <v>11</v>
      </c>
      <c r="AD87" s="136"/>
      <c r="AE87" s="136"/>
      <c r="AF87" s="137"/>
      <c r="AG87" s="138"/>
      <c r="AH87" s="124">
        <f t="shared" si="45"/>
        <v>0</v>
      </c>
      <c r="AI87" s="125">
        <f t="shared" ref="AI87:AL92" si="47">Y87+AD87</f>
        <v>0</v>
      </c>
      <c r="AJ87" s="126">
        <f t="shared" si="47"/>
        <v>0</v>
      </c>
      <c r="AK87" s="127">
        <f t="shared" si="47"/>
        <v>0</v>
      </c>
      <c r="AL87" s="128">
        <f t="shared" si="47"/>
        <v>11</v>
      </c>
      <c r="AM87" s="139">
        <f t="shared" si="46"/>
        <v>11</v>
      </c>
    </row>
    <row r="88" spans="3:39" outlineLevel="1" x14ac:dyDescent="0.15">
      <c r="C88" s="417">
        <v>43236</v>
      </c>
      <c r="D88" s="485" t="s">
        <v>327</v>
      </c>
      <c r="E88" s="418" t="s">
        <v>126</v>
      </c>
      <c r="F88" s="140">
        <v>16</v>
      </c>
      <c r="G88" s="110" t="s">
        <v>31</v>
      </c>
      <c r="H88" s="141">
        <v>0</v>
      </c>
      <c r="I88" s="141" t="s">
        <v>32</v>
      </c>
      <c r="J88" s="141">
        <v>18</v>
      </c>
      <c r="K88" s="141" t="s">
        <v>31</v>
      </c>
      <c r="L88" s="142">
        <v>0</v>
      </c>
      <c r="M88" s="143">
        <v>2</v>
      </c>
      <c r="N88" s="140"/>
      <c r="O88" s="141" t="s">
        <v>31</v>
      </c>
      <c r="P88" s="141"/>
      <c r="Q88" s="141" t="s">
        <v>32</v>
      </c>
      <c r="R88" s="141"/>
      <c r="S88" s="141" t="s">
        <v>31</v>
      </c>
      <c r="T88" s="142"/>
      <c r="U88" s="143"/>
      <c r="V88" s="113"/>
      <c r="W88" s="114">
        <f t="shared" si="37"/>
        <v>0</v>
      </c>
      <c r="X88" s="115"/>
      <c r="Y88" s="116"/>
      <c r="Z88" s="117"/>
      <c r="AA88" s="118"/>
      <c r="AB88" s="119"/>
      <c r="AC88" s="120">
        <f t="shared" si="44"/>
        <v>0</v>
      </c>
      <c r="AD88" s="136"/>
      <c r="AE88" s="136">
        <v>18</v>
      </c>
      <c r="AF88" s="137"/>
      <c r="AG88" s="138">
        <v>1</v>
      </c>
      <c r="AH88" s="124">
        <f t="shared" si="45"/>
        <v>19</v>
      </c>
      <c r="AI88" s="125">
        <f t="shared" si="47"/>
        <v>0</v>
      </c>
      <c r="AJ88" s="126">
        <f t="shared" si="47"/>
        <v>18</v>
      </c>
      <c r="AK88" s="127">
        <f t="shared" si="47"/>
        <v>0</v>
      </c>
      <c r="AL88" s="128">
        <f t="shared" si="47"/>
        <v>1</v>
      </c>
      <c r="AM88" s="139">
        <f t="shared" si="46"/>
        <v>19</v>
      </c>
    </row>
    <row r="89" spans="3:39" outlineLevel="1" x14ac:dyDescent="0.15">
      <c r="C89" s="417"/>
      <c r="D89" s="485" t="s">
        <v>328</v>
      </c>
      <c r="E89" s="418" t="s">
        <v>126</v>
      </c>
      <c r="F89" s="420"/>
      <c r="G89" s="110" t="s">
        <v>31</v>
      </c>
      <c r="H89" s="110">
        <v>0</v>
      </c>
      <c r="I89" s="110" t="s">
        <v>32</v>
      </c>
      <c r="J89" s="110"/>
      <c r="K89" s="110" t="s">
        <v>31</v>
      </c>
      <c r="L89" s="111">
        <v>0</v>
      </c>
      <c r="M89" s="143"/>
      <c r="N89" s="109">
        <v>18</v>
      </c>
      <c r="O89" s="110" t="s">
        <v>31</v>
      </c>
      <c r="P89" s="110">
        <v>0</v>
      </c>
      <c r="Q89" s="110" t="s">
        <v>32</v>
      </c>
      <c r="R89" s="110">
        <v>20</v>
      </c>
      <c r="S89" s="110" t="s">
        <v>31</v>
      </c>
      <c r="T89" s="111">
        <v>0</v>
      </c>
      <c r="U89" s="112">
        <v>2</v>
      </c>
      <c r="V89" s="113">
        <v>570</v>
      </c>
      <c r="W89" s="114">
        <v>1140</v>
      </c>
      <c r="X89" s="131"/>
      <c r="Y89" s="132"/>
      <c r="Z89" s="133"/>
      <c r="AA89" s="134"/>
      <c r="AB89" s="135">
        <v>3</v>
      </c>
      <c r="AC89" s="120">
        <f t="shared" si="44"/>
        <v>3</v>
      </c>
      <c r="AD89" s="136"/>
      <c r="AE89" s="136"/>
      <c r="AF89" s="137"/>
      <c r="AG89" s="138"/>
      <c r="AH89" s="124">
        <f t="shared" si="45"/>
        <v>0</v>
      </c>
      <c r="AI89" s="125">
        <f t="shared" si="47"/>
        <v>0</v>
      </c>
      <c r="AJ89" s="126">
        <f t="shared" si="47"/>
        <v>0</v>
      </c>
      <c r="AK89" s="127">
        <f t="shared" si="47"/>
        <v>0</v>
      </c>
      <c r="AL89" s="128">
        <f t="shared" si="47"/>
        <v>3</v>
      </c>
      <c r="AM89" s="139">
        <f t="shared" si="46"/>
        <v>3</v>
      </c>
    </row>
    <row r="90" spans="3:39" outlineLevel="1" x14ac:dyDescent="0.15">
      <c r="C90" s="417">
        <v>43238</v>
      </c>
      <c r="D90" s="485" t="s">
        <v>329</v>
      </c>
      <c r="E90" s="418" t="s">
        <v>128</v>
      </c>
      <c r="F90" s="140">
        <v>16</v>
      </c>
      <c r="G90" s="110" t="s">
        <v>31</v>
      </c>
      <c r="H90" s="141">
        <v>0</v>
      </c>
      <c r="I90" s="141" t="s">
        <v>32</v>
      </c>
      <c r="J90" s="141">
        <v>18</v>
      </c>
      <c r="K90" s="141" t="s">
        <v>31</v>
      </c>
      <c r="L90" s="142">
        <v>0</v>
      </c>
      <c r="M90" s="143">
        <v>2</v>
      </c>
      <c r="N90" s="140"/>
      <c r="O90" s="110" t="s">
        <v>31</v>
      </c>
      <c r="P90" s="141"/>
      <c r="Q90" s="110" t="s">
        <v>32</v>
      </c>
      <c r="R90" s="141"/>
      <c r="S90" s="110" t="s">
        <v>31</v>
      </c>
      <c r="T90" s="142"/>
      <c r="U90" s="143"/>
      <c r="V90" s="152"/>
      <c r="W90" s="114">
        <f t="shared" si="37"/>
        <v>0</v>
      </c>
      <c r="X90" s="131"/>
      <c r="Y90" s="132"/>
      <c r="Z90" s="133"/>
      <c r="AA90" s="134"/>
      <c r="AB90" s="135"/>
      <c r="AC90" s="120">
        <f t="shared" si="44"/>
        <v>0</v>
      </c>
      <c r="AD90" s="136"/>
      <c r="AE90" s="136">
        <v>28</v>
      </c>
      <c r="AF90" s="137"/>
      <c r="AG90" s="138">
        <v>3</v>
      </c>
      <c r="AH90" s="124">
        <f t="shared" si="45"/>
        <v>31</v>
      </c>
      <c r="AI90" s="125">
        <f t="shared" si="47"/>
        <v>0</v>
      </c>
      <c r="AJ90" s="126">
        <f t="shared" si="47"/>
        <v>28</v>
      </c>
      <c r="AK90" s="127">
        <f t="shared" si="47"/>
        <v>0</v>
      </c>
      <c r="AL90" s="128">
        <f t="shared" si="47"/>
        <v>3</v>
      </c>
      <c r="AM90" s="139">
        <f t="shared" si="46"/>
        <v>31</v>
      </c>
    </row>
    <row r="91" spans="3:39" outlineLevel="1" x14ac:dyDescent="0.15">
      <c r="C91" s="417">
        <v>43239</v>
      </c>
      <c r="D91" s="485" t="s">
        <v>330</v>
      </c>
      <c r="E91" s="418" t="s">
        <v>128</v>
      </c>
      <c r="F91" s="140">
        <v>9</v>
      </c>
      <c r="G91" s="110" t="s">
        <v>31</v>
      </c>
      <c r="H91" s="141">
        <v>0</v>
      </c>
      <c r="I91" s="141" t="s">
        <v>32</v>
      </c>
      <c r="J91" s="141">
        <v>12</v>
      </c>
      <c r="K91" s="141" t="s">
        <v>31</v>
      </c>
      <c r="L91" s="142">
        <v>30</v>
      </c>
      <c r="M91" s="143">
        <v>3.5</v>
      </c>
      <c r="N91" s="140"/>
      <c r="O91" s="110" t="s">
        <v>31</v>
      </c>
      <c r="P91" s="141"/>
      <c r="Q91" s="110" t="s">
        <v>32</v>
      </c>
      <c r="R91" s="141"/>
      <c r="S91" s="110" t="s">
        <v>31</v>
      </c>
      <c r="T91" s="142"/>
      <c r="U91" s="143"/>
      <c r="V91" s="152"/>
      <c r="W91" s="114">
        <f t="shared" si="37"/>
        <v>0</v>
      </c>
      <c r="X91" s="131"/>
      <c r="Y91" s="132"/>
      <c r="Z91" s="133"/>
      <c r="AA91" s="134"/>
      <c r="AB91" s="135"/>
      <c r="AC91" s="120">
        <f t="shared" si="44"/>
        <v>0</v>
      </c>
      <c r="AD91" s="136"/>
      <c r="AE91" s="136">
        <v>29</v>
      </c>
      <c r="AF91" s="137"/>
      <c r="AG91" s="138">
        <v>4</v>
      </c>
      <c r="AH91" s="124">
        <f t="shared" si="45"/>
        <v>33</v>
      </c>
      <c r="AI91" s="125">
        <f t="shared" si="47"/>
        <v>0</v>
      </c>
      <c r="AJ91" s="126">
        <f t="shared" si="47"/>
        <v>29</v>
      </c>
      <c r="AK91" s="127">
        <f t="shared" si="47"/>
        <v>0</v>
      </c>
      <c r="AL91" s="128">
        <f t="shared" si="47"/>
        <v>4</v>
      </c>
      <c r="AM91" s="139">
        <f t="shared" si="46"/>
        <v>33</v>
      </c>
    </row>
    <row r="92" spans="3:39" outlineLevel="1" x14ac:dyDescent="0.15">
      <c r="C92" s="417"/>
      <c r="D92" s="485" t="s">
        <v>331</v>
      </c>
      <c r="E92" s="418" t="s">
        <v>127</v>
      </c>
      <c r="F92" s="420">
        <v>13</v>
      </c>
      <c r="G92" s="110" t="s">
        <v>31</v>
      </c>
      <c r="H92" s="110">
        <v>0</v>
      </c>
      <c r="I92" s="110" t="s">
        <v>32</v>
      </c>
      <c r="J92" s="110">
        <v>16</v>
      </c>
      <c r="K92" s="110" t="s">
        <v>31</v>
      </c>
      <c r="L92" s="111">
        <v>0</v>
      </c>
      <c r="M92" s="143">
        <v>3</v>
      </c>
      <c r="N92" s="140"/>
      <c r="O92" s="110" t="s">
        <v>31</v>
      </c>
      <c r="P92" s="141"/>
      <c r="Q92" s="110" t="s">
        <v>32</v>
      </c>
      <c r="R92" s="141"/>
      <c r="S92" s="110" t="s">
        <v>31</v>
      </c>
      <c r="T92" s="142"/>
      <c r="U92" s="143"/>
      <c r="V92" s="152"/>
      <c r="W92" s="114">
        <f t="shared" si="37"/>
        <v>0</v>
      </c>
      <c r="X92" s="131"/>
      <c r="Y92" s="132"/>
      <c r="Z92" s="133"/>
      <c r="AA92" s="134"/>
      <c r="AB92" s="135"/>
      <c r="AC92" s="120">
        <f t="shared" si="44"/>
        <v>0</v>
      </c>
      <c r="AD92" s="136">
        <v>19</v>
      </c>
      <c r="AE92" s="136">
        <v>1</v>
      </c>
      <c r="AF92" s="137"/>
      <c r="AG92" s="138">
        <v>7</v>
      </c>
      <c r="AH92" s="124">
        <f t="shared" si="45"/>
        <v>27</v>
      </c>
      <c r="AI92" s="125">
        <f t="shared" si="47"/>
        <v>19</v>
      </c>
      <c r="AJ92" s="126">
        <f t="shared" si="47"/>
        <v>1</v>
      </c>
      <c r="AK92" s="127">
        <f t="shared" si="47"/>
        <v>0</v>
      </c>
      <c r="AL92" s="128">
        <f t="shared" si="47"/>
        <v>7</v>
      </c>
      <c r="AM92" s="139">
        <f t="shared" si="46"/>
        <v>27</v>
      </c>
    </row>
    <row r="93" spans="3:39" outlineLevel="1" x14ac:dyDescent="0.15">
      <c r="C93" s="417"/>
      <c r="D93" s="485" t="s">
        <v>332</v>
      </c>
      <c r="E93" s="418" t="s">
        <v>127</v>
      </c>
      <c r="F93" s="420">
        <v>16</v>
      </c>
      <c r="G93" s="110" t="s">
        <v>31</v>
      </c>
      <c r="H93" s="110">
        <v>0</v>
      </c>
      <c r="I93" s="110" t="s">
        <v>32</v>
      </c>
      <c r="J93" s="110">
        <v>19</v>
      </c>
      <c r="K93" s="110" t="s">
        <v>31</v>
      </c>
      <c r="L93" s="111">
        <v>0</v>
      </c>
      <c r="M93" s="143">
        <v>3</v>
      </c>
      <c r="N93" s="140"/>
      <c r="O93" s="110" t="s">
        <v>31</v>
      </c>
      <c r="P93" s="141"/>
      <c r="Q93" s="110" t="s">
        <v>32</v>
      </c>
      <c r="R93" s="141"/>
      <c r="S93" s="110" t="s">
        <v>31</v>
      </c>
      <c r="T93" s="142"/>
      <c r="U93" s="143"/>
      <c r="V93" s="152">
        <v>1130</v>
      </c>
      <c r="W93" s="114">
        <f t="shared" si="37"/>
        <v>3390</v>
      </c>
      <c r="X93" s="131"/>
      <c r="Y93" s="132"/>
      <c r="Z93" s="133"/>
      <c r="AA93" s="134"/>
      <c r="AB93" s="135">
        <v>10</v>
      </c>
      <c r="AC93" s="120">
        <f t="shared" ref="AC93:AC103" si="48">SUM(Y93:AB93)</f>
        <v>10</v>
      </c>
      <c r="AD93" s="136"/>
      <c r="AE93" s="136"/>
      <c r="AF93" s="137"/>
      <c r="AG93" s="138"/>
      <c r="AH93" s="124">
        <f t="shared" ref="AH93:AH103" si="49">SUM(AD93:AG93)</f>
        <v>0</v>
      </c>
      <c r="AI93" s="125">
        <f t="shared" ref="AI93:AL95" si="50">Y93+AD93</f>
        <v>0</v>
      </c>
      <c r="AJ93" s="126">
        <f t="shared" si="50"/>
        <v>0</v>
      </c>
      <c r="AK93" s="127">
        <f t="shared" si="50"/>
        <v>0</v>
      </c>
      <c r="AL93" s="128">
        <f t="shared" si="50"/>
        <v>10</v>
      </c>
      <c r="AM93" s="139">
        <f t="shared" ref="AM93:AM103" si="51">SUM(AI93:AL93)</f>
        <v>10</v>
      </c>
    </row>
    <row r="94" spans="3:39" outlineLevel="1" x14ac:dyDescent="0.15">
      <c r="C94" s="417">
        <v>43240</v>
      </c>
      <c r="D94" s="485" t="s">
        <v>333</v>
      </c>
      <c r="E94" s="418" t="s">
        <v>122</v>
      </c>
      <c r="F94" s="420">
        <v>12</v>
      </c>
      <c r="G94" s="110" t="s">
        <v>31</v>
      </c>
      <c r="H94" s="110">
        <v>0</v>
      </c>
      <c r="I94" s="110" t="s">
        <v>32</v>
      </c>
      <c r="J94" s="110">
        <v>20</v>
      </c>
      <c r="K94" s="110" t="s">
        <v>31</v>
      </c>
      <c r="L94" s="111">
        <v>0</v>
      </c>
      <c r="M94" s="143">
        <v>8</v>
      </c>
      <c r="N94" s="140"/>
      <c r="O94" s="110" t="s">
        <v>31</v>
      </c>
      <c r="P94" s="141"/>
      <c r="Q94" s="110" t="s">
        <v>32</v>
      </c>
      <c r="R94" s="141"/>
      <c r="S94" s="110" t="s">
        <v>31</v>
      </c>
      <c r="T94" s="142"/>
      <c r="U94" s="143"/>
      <c r="V94" s="152">
        <v>1130</v>
      </c>
      <c r="W94" s="114">
        <f>SUM(M94*V94)</f>
        <v>9040</v>
      </c>
      <c r="X94" s="131"/>
      <c r="Y94" s="132"/>
      <c r="Z94" s="133"/>
      <c r="AA94" s="134"/>
      <c r="AB94" s="135">
        <v>40</v>
      </c>
      <c r="AC94" s="120">
        <f t="shared" si="48"/>
        <v>40</v>
      </c>
      <c r="AD94" s="136"/>
      <c r="AE94" s="136"/>
      <c r="AF94" s="137"/>
      <c r="AG94" s="138"/>
      <c r="AH94" s="124">
        <f t="shared" si="49"/>
        <v>0</v>
      </c>
      <c r="AI94" s="125">
        <f t="shared" si="50"/>
        <v>0</v>
      </c>
      <c r="AJ94" s="126">
        <f t="shared" si="50"/>
        <v>0</v>
      </c>
      <c r="AK94" s="127">
        <f t="shared" si="50"/>
        <v>0</v>
      </c>
      <c r="AL94" s="128">
        <f t="shared" si="50"/>
        <v>40</v>
      </c>
      <c r="AM94" s="139">
        <f t="shared" si="51"/>
        <v>40</v>
      </c>
    </row>
    <row r="95" spans="3:39" outlineLevel="1" x14ac:dyDescent="0.15">
      <c r="C95" s="417">
        <v>43241</v>
      </c>
      <c r="D95" s="485" t="s">
        <v>334</v>
      </c>
      <c r="E95" s="418" t="s">
        <v>129</v>
      </c>
      <c r="F95" s="109">
        <v>15</v>
      </c>
      <c r="G95" s="110" t="s">
        <v>31</v>
      </c>
      <c r="H95" s="110">
        <v>30</v>
      </c>
      <c r="I95" s="141" t="s">
        <v>32</v>
      </c>
      <c r="J95" s="141">
        <v>18</v>
      </c>
      <c r="K95" s="141" t="s">
        <v>31</v>
      </c>
      <c r="L95" s="142">
        <v>0</v>
      </c>
      <c r="M95" s="143">
        <v>2.5</v>
      </c>
      <c r="N95" s="140"/>
      <c r="O95" s="110" t="s">
        <v>31</v>
      </c>
      <c r="P95" s="141"/>
      <c r="Q95" s="110" t="s">
        <v>32</v>
      </c>
      <c r="R95" s="141"/>
      <c r="S95" s="110" t="s">
        <v>31</v>
      </c>
      <c r="T95" s="142"/>
      <c r="U95" s="143"/>
      <c r="V95" s="152"/>
      <c r="W95" s="114">
        <f t="shared" si="37"/>
        <v>0</v>
      </c>
      <c r="X95" s="131"/>
      <c r="Y95" s="132"/>
      <c r="Z95" s="133"/>
      <c r="AA95" s="134"/>
      <c r="AB95" s="135"/>
      <c r="AC95" s="120">
        <f t="shared" si="48"/>
        <v>0</v>
      </c>
      <c r="AD95" s="136"/>
      <c r="AE95" s="136">
        <v>18</v>
      </c>
      <c r="AF95" s="137"/>
      <c r="AG95" s="138">
        <v>2</v>
      </c>
      <c r="AH95" s="124">
        <f t="shared" si="49"/>
        <v>20</v>
      </c>
      <c r="AI95" s="125">
        <f t="shared" si="50"/>
        <v>0</v>
      </c>
      <c r="AJ95" s="126">
        <f t="shared" si="50"/>
        <v>18</v>
      </c>
      <c r="AK95" s="127">
        <f t="shared" si="50"/>
        <v>0</v>
      </c>
      <c r="AL95" s="128">
        <f t="shared" si="50"/>
        <v>2</v>
      </c>
      <c r="AM95" s="139">
        <f t="shared" si="51"/>
        <v>20</v>
      </c>
    </row>
    <row r="96" spans="3:39" outlineLevel="1" x14ac:dyDescent="0.15">
      <c r="C96" s="417"/>
      <c r="D96" s="485" t="s">
        <v>335</v>
      </c>
      <c r="E96" s="418" t="s">
        <v>84</v>
      </c>
      <c r="F96" s="140">
        <v>19</v>
      </c>
      <c r="G96" s="110" t="s">
        <v>31</v>
      </c>
      <c r="H96" s="141">
        <v>0</v>
      </c>
      <c r="I96" s="141" t="s">
        <v>32</v>
      </c>
      <c r="J96" s="141">
        <v>21</v>
      </c>
      <c r="K96" s="141" t="s">
        <v>31</v>
      </c>
      <c r="L96" s="142">
        <v>0</v>
      </c>
      <c r="M96" s="143">
        <v>2</v>
      </c>
      <c r="N96" s="140"/>
      <c r="O96" s="141" t="s">
        <v>31</v>
      </c>
      <c r="P96" s="141"/>
      <c r="Q96" s="141" t="s">
        <v>32</v>
      </c>
      <c r="R96" s="141"/>
      <c r="S96" s="141" t="s">
        <v>31</v>
      </c>
      <c r="T96" s="142"/>
      <c r="U96" s="143"/>
      <c r="V96" s="130">
        <v>1130</v>
      </c>
      <c r="W96" s="114">
        <f t="shared" si="37"/>
        <v>2260</v>
      </c>
      <c r="X96" s="131" t="s">
        <v>125</v>
      </c>
      <c r="Y96" s="132"/>
      <c r="Z96" s="133"/>
      <c r="AA96" s="134"/>
      <c r="AB96" s="135">
        <v>11</v>
      </c>
      <c r="AC96" s="120">
        <f t="shared" si="48"/>
        <v>11</v>
      </c>
      <c r="AD96" s="136"/>
      <c r="AE96" s="136"/>
      <c r="AF96" s="137"/>
      <c r="AG96" s="138"/>
      <c r="AH96" s="124">
        <f t="shared" si="49"/>
        <v>0</v>
      </c>
      <c r="AI96" s="125">
        <f t="shared" ref="AI96:AL97" si="52">Y96+AD96</f>
        <v>0</v>
      </c>
      <c r="AJ96" s="126">
        <f t="shared" si="52"/>
        <v>0</v>
      </c>
      <c r="AK96" s="127">
        <f t="shared" si="52"/>
        <v>0</v>
      </c>
      <c r="AL96" s="128">
        <f t="shared" si="52"/>
        <v>11</v>
      </c>
      <c r="AM96" s="139">
        <f t="shared" si="51"/>
        <v>11</v>
      </c>
    </row>
    <row r="97" spans="2:39" outlineLevel="1" x14ac:dyDescent="0.15">
      <c r="C97" s="417">
        <v>43243</v>
      </c>
      <c r="D97" s="485" t="s">
        <v>336</v>
      </c>
      <c r="E97" s="418" t="s">
        <v>130</v>
      </c>
      <c r="F97" s="109">
        <v>15</v>
      </c>
      <c r="G97" s="110" t="s">
        <v>31</v>
      </c>
      <c r="H97" s="110">
        <v>30</v>
      </c>
      <c r="I97" s="141" t="s">
        <v>32</v>
      </c>
      <c r="J97" s="141">
        <v>18</v>
      </c>
      <c r="K97" s="141" t="s">
        <v>31</v>
      </c>
      <c r="L97" s="142">
        <v>0</v>
      </c>
      <c r="M97" s="143">
        <v>2.5</v>
      </c>
      <c r="N97" s="140"/>
      <c r="O97" s="110" t="s">
        <v>31</v>
      </c>
      <c r="P97" s="141"/>
      <c r="Q97" s="110" t="s">
        <v>32</v>
      </c>
      <c r="R97" s="141"/>
      <c r="S97" s="110" t="s">
        <v>31</v>
      </c>
      <c r="T97" s="142"/>
      <c r="U97" s="143"/>
      <c r="V97" s="152"/>
      <c r="W97" s="114">
        <f t="shared" si="37"/>
        <v>0</v>
      </c>
      <c r="X97" s="131"/>
      <c r="Y97" s="132"/>
      <c r="Z97" s="133"/>
      <c r="AA97" s="134"/>
      <c r="AB97" s="135"/>
      <c r="AC97" s="120">
        <f t="shared" si="48"/>
        <v>0</v>
      </c>
      <c r="AD97" s="136"/>
      <c r="AE97" s="136">
        <v>18</v>
      </c>
      <c r="AF97" s="137"/>
      <c r="AG97" s="138">
        <v>2</v>
      </c>
      <c r="AH97" s="124">
        <f t="shared" si="49"/>
        <v>20</v>
      </c>
      <c r="AI97" s="125">
        <f t="shared" si="52"/>
        <v>0</v>
      </c>
      <c r="AJ97" s="126">
        <f t="shared" si="52"/>
        <v>18</v>
      </c>
      <c r="AK97" s="127">
        <f t="shared" si="52"/>
        <v>0</v>
      </c>
      <c r="AL97" s="128">
        <f t="shared" si="52"/>
        <v>2</v>
      </c>
      <c r="AM97" s="139">
        <f t="shared" si="51"/>
        <v>20</v>
      </c>
    </row>
    <row r="98" spans="2:39" outlineLevel="1" x14ac:dyDescent="0.15">
      <c r="C98" s="417"/>
      <c r="D98" s="485" t="s">
        <v>337</v>
      </c>
      <c r="E98" s="418" t="s">
        <v>84</v>
      </c>
      <c r="F98" s="140">
        <v>19</v>
      </c>
      <c r="G98" s="110" t="s">
        <v>31</v>
      </c>
      <c r="H98" s="141">
        <v>0</v>
      </c>
      <c r="I98" s="141" t="s">
        <v>32</v>
      </c>
      <c r="J98" s="141">
        <v>21</v>
      </c>
      <c r="K98" s="141" t="s">
        <v>31</v>
      </c>
      <c r="L98" s="142">
        <v>0</v>
      </c>
      <c r="M98" s="143">
        <v>2</v>
      </c>
      <c r="N98" s="140"/>
      <c r="O98" s="141" t="s">
        <v>31</v>
      </c>
      <c r="P98" s="141"/>
      <c r="Q98" s="141" t="s">
        <v>32</v>
      </c>
      <c r="R98" s="141"/>
      <c r="S98" s="141" t="s">
        <v>31</v>
      </c>
      <c r="T98" s="142"/>
      <c r="U98" s="143"/>
      <c r="V98" s="130">
        <v>1130</v>
      </c>
      <c r="W98" s="114">
        <f t="shared" si="37"/>
        <v>2260</v>
      </c>
      <c r="X98" s="131" t="s">
        <v>125</v>
      </c>
      <c r="Y98" s="132"/>
      <c r="Z98" s="133"/>
      <c r="AA98" s="134"/>
      <c r="AB98" s="135">
        <v>11</v>
      </c>
      <c r="AC98" s="120">
        <f t="shared" si="48"/>
        <v>11</v>
      </c>
      <c r="AD98" s="136"/>
      <c r="AE98" s="136"/>
      <c r="AF98" s="137"/>
      <c r="AG98" s="138"/>
      <c r="AH98" s="124">
        <f t="shared" si="49"/>
        <v>0</v>
      </c>
      <c r="AI98" s="125">
        <f>Y98+AD98</f>
        <v>0</v>
      </c>
      <c r="AJ98" s="126">
        <f>Z98+AE98</f>
        <v>0</v>
      </c>
      <c r="AK98" s="127">
        <f>AA98+AF98</f>
        <v>0</v>
      </c>
      <c r="AL98" s="128">
        <f>AB98+AG98</f>
        <v>11</v>
      </c>
      <c r="AM98" s="139">
        <f t="shared" si="51"/>
        <v>11</v>
      </c>
    </row>
    <row r="99" spans="2:39" outlineLevel="1" x14ac:dyDescent="0.15">
      <c r="C99" s="417">
        <v>43247</v>
      </c>
      <c r="D99" s="485" t="s">
        <v>338</v>
      </c>
      <c r="E99" s="418" t="s">
        <v>85</v>
      </c>
      <c r="F99" s="420">
        <v>13</v>
      </c>
      <c r="G99" s="110" t="s">
        <v>31</v>
      </c>
      <c r="H99" s="110">
        <v>0</v>
      </c>
      <c r="I99" s="110" t="s">
        <v>32</v>
      </c>
      <c r="J99" s="110">
        <v>17</v>
      </c>
      <c r="K99" s="110" t="s">
        <v>31</v>
      </c>
      <c r="L99" s="111">
        <v>0</v>
      </c>
      <c r="M99" s="143">
        <v>4</v>
      </c>
      <c r="N99" s="140"/>
      <c r="O99" s="110" t="s">
        <v>31</v>
      </c>
      <c r="P99" s="141"/>
      <c r="Q99" s="110" t="s">
        <v>32</v>
      </c>
      <c r="R99" s="141"/>
      <c r="S99" s="110" t="s">
        <v>31</v>
      </c>
      <c r="T99" s="142"/>
      <c r="U99" s="143"/>
      <c r="V99" s="152"/>
      <c r="W99" s="114">
        <f t="shared" si="37"/>
        <v>0</v>
      </c>
      <c r="X99" s="131"/>
      <c r="Y99" s="132"/>
      <c r="Z99" s="133"/>
      <c r="AA99" s="134"/>
      <c r="AB99" s="135"/>
      <c r="AC99" s="120">
        <f t="shared" si="48"/>
        <v>0</v>
      </c>
      <c r="AD99" s="136"/>
      <c r="AE99" s="136">
        <v>16</v>
      </c>
      <c r="AF99" s="137"/>
      <c r="AG99" s="138">
        <v>1</v>
      </c>
      <c r="AH99" s="124">
        <f t="shared" si="49"/>
        <v>17</v>
      </c>
      <c r="AI99" s="125">
        <f t="shared" ref="AI99:AL101" si="53">Y99+AD99</f>
        <v>0</v>
      </c>
      <c r="AJ99" s="126">
        <f t="shared" si="53"/>
        <v>16</v>
      </c>
      <c r="AK99" s="127">
        <f t="shared" si="53"/>
        <v>0</v>
      </c>
      <c r="AL99" s="128">
        <f t="shared" si="53"/>
        <v>1</v>
      </c>
      <c r="AM99" s="139">
        <f t="shared" si="51"/>
        <v>17</v>
      </c>
    </row>
    <row r="100" spans="2:39" outlineLevel="1" x14ac:dyDescent="0.15">
      <c r="C100" s="417">
        <v>43248</v>
      </c>
      <c r="D100" s="485" t="s">
        <v>339</v>
      </c>
      <c r="E100" s="418" t="s">
        <v>84</v>
      </c>
      <c r="F100" s="140">
        <v>19</v>
      </c>
      <c r="G100" s="110" t="s">
        <v>31</v>
      </c>
      <c r="H100" s="141">
        <v>0</v>
      </c>
      <c r="I100" s="141" t="s">
        <v>32</v>
      </c>
      <c r="J100" s="141">
        <v>21</v>
      </c>
      <c r="K100" s="141" t="s">
        <v>31</v>
      </c>
      <c r="L100" s="142">
        <v>0</v>
      </c>
      <c r="M100" s="143">
        <v>2</v>
      </c>
      <c r="N100" s="140"/>
      <c r="O100" s="141" t="s">
        <v>31</v>
      </c>
      <c r="P100" s="141"/>
      <c r="Q100" s="141" t="s">
        <v>32</v>
      </c>
      <c r="R100" s="141"/>
      <c r="S100" s="141" t="s">
        <v>31</v>
      </c>
      <c r="T100" s="142"/>
      <c r="U100" s="143"/>
      <c r="V100" s="130">
        <v>1130</v>
      </c>
      <c r="W100" s="114">
        <f>SUM(M100*V100)</f>
        <v>2260</v>
      </c>
      <c r="X100" s="131" t="s">
        <v>125</v>
      </c>
      <c r="Y100" s="132"/>
      <c r="Z100" s="133"/>
      <c r="AA100" s="134"/>
      <c r="AB100" s="135">
        <v>10</v>
      </c>
      <c r="AC100" s="120">
        <f t="shared" si="48"/>
        <v>10</v>
      </c>
      <c r="AD100" s="136"/>
      <c r="AE100" s="136"/>
      <c r="AF100" s="137"/>
      <c r="AG100" s="138"/>
      <c r="AH100" s="124">
        <f t="shared" si="49"/>
        <v>0</v>
      </c>
      <c r="AI100" s="125">
        <f t="shared" si="53"/>
        <v>0</v>
      </c>
      <c r="AJ100" s="126">
        <f t="shared" si="53"/>
        <v>0</v>
      </c>
      <c r="AK100" s="127">
        <f t="shared" si="53"/>
        <v>0</v>
      </c>
      <c r="AL100" s="128">
        <f t="shared" si="53"/>
        <v>10</v>
      </c>
      <c r="AM100" s="139">
        <f t="shared" si="51"/>
        <v>10</v>
      </c>
    </row>
    <row r="101" spans="2:39" outlineLevel="1" x14ac:dyDescent="0.15">
      <c r="C101" s="417">
        <v>43250</v>
      </c>
      <c r="D101" s="485" t="s">
        <v>340</v>
      </c>
      <c r="E101" s="418" t="s">
        <v>131</v>
      </c>
      <c r="F101" s="420">
        <v>15</v>
      </c>
      <c r="G101" s="110" t="s">
        <v>31</v>
      </c>
      <c r="H101" s="110">
        <v>30</v>
      </c>
      <c r="I101" s="110" t="s">
        <v>32</v>
      </c>
      <c r="J101" s="110">
        <v>18</v>
      </c>
      <c r="K101" s="110" t="s">
        <v>31</v>
      </c>
      <c r="L101" s="111">
        <v>0</v>
      </c>
      <c r="M101" s="143">
        <v>2.5</v>
      </c>
      <c r="N101" s="140"/>
      <c r="O101" s="110" t="s">
        <v>31</v>
      </c>
      <c r="P101" s="141"/>
      <c r="Q101" s="110" t="s">
        <v>32</v>
      </c>
      <c r="R101" s="141"/>
      <c r="S101" s="110" t="s">
        <v>31</v>
      </c>
      <c r="T101" s="142"/>
      <c r="U101" s="143"/>
      <c r="V101" s="152"/>
      <c r="W101" s="114">
        <f t="shared" si="37"/>
        <v>0</v>
      </c>
      <c r="X101" s="131"/>
      <c r="Y101" s="132"/>
      <c r="Z101" s="133"/>
      <c r="AA101" s="134"/>
      <c r="AB101" s="135"/>
      <c r="AC101" s="120">
        <f t="shared" si="48"/>
        <v>0</v>
      </c>
      <c r="AD101" s="136"/>
      <c r="AE101" s="136">
        <v>17</v>
      </c>
      <c r="AF101" s="137"/>
      <c r="AG101" s="138">
        <v>1</v>
      </c>
      <c r="AH101" s="124">
        <f t="shared" si="49"/>
        <v>18</v>
      </c>
      <c r="AI101" s="125">
        <f t="shared" si="53"/>
        <v>0</v>
      </c>
      <c r="AJ101" s="126">
        <f t="shared" si="53"/>
        <v>17</v>
      </c>
      <c r="AK101" s="127">
        <f t="shared" si="53"/>
        <v>0</v>
      </c>
      <c r="AL101" s="128">
        <f t="shared" si="53"/>
        <v>1</v>
      </c>
      <c r="AM101" s="139">
        <f t="shared" si="51"/>
        <v>18</v>
      </c>
    </row>
    <row r="102" spans="2:39" outlineLevel="1" x14ac:dyDescent="0.15">
      <c r="C102" s="417"/>
      <c r="D102" s="485" t="s">
        <v>341</v>
      </c>
      <c r="E102" s="418" t="s">
        <v>131</v>
      </c>
      <c r="F102" s="420"/>
      <c r="G102" s="110" t="s">
        <v>31</v>
      </c>
      <c r="H102" s="110">
        <v>0</v>
      </c>
      <c r="I102" s="110" t="s">
        <v>32</v>
      </c>
      <c r="J102" s="110"/>
      <c r="K102" s="110" t="s">
        <v>31</v>
      </c>
      <c r="L102" s="111">
        <v>0</v>
      </c>
      <c r="M102" s="143"/>
      <c r="N102" s="109">
        <v>18</v>
      </c>
      <c r="O102" s="110" t="s">
        <v>31</v>
      </c>
      <c r="P102" s="110">
        <v>0</v>
      </c>
      <c r="Q102" s="110" t="s">
        <v>32</v>
      </c>
      <c r="R102" s="110">
        <v>20</v>
      </c>
      <c r="S102" s="110" t="s">
        <v>31</v>
      </c>
      <c r="T102" s="111">
        <v>0</v>
      </c>
      <c r="U102" s="112">
        <v>2</v>
      </c>
      <c r="V102" s="113">
        <v>570</v>
      </c>
      <c r="W102" s="114">
        <v>1140</v>
      </c>
      <c r="X102" s="131"/>
      <c r="Y102" s="132"/>
      <c r="Z102" s="133"/>
      <c r="AA102" s="134"/>
      <c r="AB102" s="135">
        <v>3</v>
      </c>
      <c r="AC102" s="120">
        <f t="shared" si="48"/>
        <v>3</v>
      </c>
      <c r="AD102" s="136"/>
      <c r="AE102" s="136"/>
      <c r="AF102" s="137"/>
      <c r="AG102" s="138"/>
      <c r="AH102" s="124">
        <f t="shared" si="49"/>
        <v>0</v>
      </c>
      <c r="AI102" s="125">
        <f t="shared" ref="AI102:AL103" si="54">Y102+AD102</f>
        <v>0</v>
      </c>
      <c r="AJ102" s="126">
        <f t="shared" si="54"/>
        <v>0</v>
      </c>
      <c r="AK102" s="127">
        <f t="shared" si="54"/>
        <v>0</v>
      </c>
      <c r="AL102" s="128">
        <f t="shared" si="54"/>
        <v>3</v>
      </c>
      <c r="AM102" s="139">
        <f t="shared" si="51"/>
        <v>3</v>
      </c>
    </row>
    <row r="103" spans="2:39" outlineLevel="1" x14ac:dyDescent="0.15">
      <c r="C103" s="417">
        <v>43251</v>
      </c>
      <c r="D103" s="469" t="s">
        <v>342</v>
      </c>
      <c r="E103" s="418" t="s">
        <v>84</v>
      </c>
      <c r="F103" s="140">
        <v>16</v>
      </c>
      <c r="G103" s="110" t="s">
        <v>31</v>
      </c>
      <c r="H103" s="141">
        <v>0</v>
      </c>
      <c r="I103" s="141" t="s">
        <v>32</v>
      </c>
      <c r="J103" s="141">
        <v>18</v>
      </c>
      <c r="K103" s="141" t="s">
        <v>31</v>
      </c>
      <c r="L103" s="142">
        <v>0</v>
      </c>
      <c r="M103" s="143">
        <v>2</v>
      </c>
      <c r="N103" s="140"/>
      <c r="O103" s="110" t="s">
        <v>31</v>
      </c>
      <c r="P103" s="141"/>
      <c r="Q103" s="110" t="s">
        <v>32</v>
      </c>
      <c r="R103" s="141"/>
      <c r="S103" s="110" t="s">
        <v>31</v>
      </c>
      <c r="T103" s="142"/>
      <c r="U103" s="143"/>
      <c r="V103" s="152"/>
      <c r="W103" s="114">
        <f>SUM(M103*V103)</f>
        <v>0</v>
      </c>
      <c r="X103" s="131"/>
      <c r="Y103" s="132"/>
      <c r="Z103" s="133"/>
      <c r="AA103" s="134"/>
      <c r="AB103" s="135"/>
      <c r="AC103" s="120">
        <f t="shared" si="48"/>
        <v>0</v>
      </c>
      <c r="AD103" s="136">
        <v>16</v>
      </c>
      <c r="AE103" s="136"/>
      <c r="AF103" s="137"/>
      <c r="AG103" s="138">
        <v>4</v>
      </c>
      <c r="AH103" s="124">
        <f t="shared" si="49"/>
        <v>20</v>
      </c>
      <c r="AI103" s="125">
        <f t="shared" si="54"/>
        <v>16</v>
      </c>
      <c r="AJ103" s="126">
        <f t="shared" si="54"/>
        <v>0</v>
      </c>
      <c r="AK103" s="127">
        <f t="shared" si="54"/>
        <v>0</v>
      </c>
      <c r="AL103" s="128">
        <f t="shared" si="54"/>
        <v>4</v>
      </c>
      <c r="AM103" s="139">
        <f t="shared" si="51"/>
        <v>20</v>
      </c>
    </row>
    <row r="104" spans="2:39" ht="12.75" outlineLevel="1" thickBot="1" x14ac:dyDescent="0.2">
      <c r="B104" s="156" t="s">
        <v>36</v>
      </c>
      <c r="C104" s="157">
        <f>COUNTA(C70:C103)</f>
        <v>21</v>
      </c>
      <c r="D104" s="157">
        <f>COUNTA(D70:D103)</f>
        <v>34</v>
      </c>
      <c r="E104" s="181"/>
      <c r="F104" s="159"/>
      <c r="G104" s="160"/>
      <c r="H104" s="160"/>
      <c r="I104" s="160"/>
      <c r="J104" s="160"/>
      <c r="K104" s="160"/>
      <c r="L104" s="161"/>
      <c r="M104" s="162"/>
      <c r="N104" s="159"/>
      <c r="O104" s="160"/>
      <c r="P104" s="160"/>
      <c r="Q104" s="160"/>
      <c r="R104" s="160"/>
      <c r="S104" s="160"/>
      <c r="T104" s="161"/>
      <c r="U104" s="162"/>
      <c r="V104" s="163">
        <f>COUNT(V70:V103)</f>
        <v>15</v>
      </c>
      <c r="W104" s="164">
        <f>SUM(W70:W103)</f>
        <v>47520</v>
      </c>
      <c r="X104" s="165"/>
      <c r="Y104" s="166">
        <f t="shared" ref="Y104:AH104" si="55">SUM(Y70:Y103)</f>
        <v>0</v>
      </c>
      <c r="Z104" s="167">
        <f t="shared" si="55"/>
        <v>0</v>
      </c>
      <c r="AA104" s="190">
        <f t="shared" si="55"/>
        <v>17</v>
      </c>
      <c r="AB104" s="168">
        <f t="shared" si="55"/>
        <v>159</v>
      </c>
      <c r="AC104" s="184">
        <f t="shared" si="55"/>
        <v>176</v>
      </c>
      <c r="AD104" s="428">
        <f t="shared" si="55"/>
        <v>78</v>
      </c>
      <c r="AE104" s="428">
        <f t="shared" si="55"/>
        <v>256</v>
      </c>
      <c r="AF104" s="428">
        <f t="shared" si="55"/>
        <v>0</v>
      </c>
      <c r="AG104" s="428">
        <f t="shared" si="55"/>
        <v>57</v>
      </c>
      <c r="AH104" s="428">
        <f t="shared" si="55"/>
        <v>391</v>
      </c>
      <c r="AI104" s="174">
        <f t="shared" ref="AI104:AI118" si="56">Y104+AD104</f>
        <v>78</v>
      </c>
      <c r="AJ104" s="175">
        <f t="shared" ref="AJ104:AJ118" si="57">Z104+AE104</f>
        <v>256</v>
      </c>
      <c r="AK104" s="176">
        <f t="shared" ref="AK104:AK118" si="58">AA104+AF104</f>
        <v>17</v>
      </c>
      <c r="AL104" s="177">
        <f t="shared" ref="AL104:AL118" si="59">AB104+AG104</f>
        <v>216</v>
      </c>
      <c r="AM104" s="178">
        <f t="shared" ref="AM104:AM121" si="60">SUM(AI104:AL104)</f>
        <v>567</v>
      </c>
    </row>
    <row r="105" spans="2:39" outlineLevel="1" x14ac:dyDescent="0.15">
      <c r="C105" s="417">
        <v>43252</v>
      </c>
      <c r="D105" s="386" t="s">
        <v>343</v>
      </c>
      <c r="E105" s="418" t="s">
        <v>132</v>
      </c>
      <c r="F105" s="140">
        <v>15</v>
      </c>
      <c r="G105" s="110" t="s">
        <v>31</v>
      </c>
      <c r="H105" s="141">
        <v>30</v>
      </c>
      <c r="I105" s="141" t="s">
        <v>32</v>
      </c>
      <c r="J105" s="141">
        <v>18</v>
      </c>
      <c r="K105" s="141" t="s">
        <v>31</v>
      </c>
      <c r="L105" s="142">
        <v>0</v>
      </c>
      <c r="M105" s="143">
        <v>2.5</v>
      </c>
      <c r="N105" s="420"/>
      <c r="O105" s="110" t="s">
        <v>31</v>
      </c>
      <c r="P105" s="110"/>
      <c r="Q105" s="110" t="s">
        <v>32</v>
      </c>
      <c r="R105" s="110"/>
      <c r="S105" s="110" t="s">
        <v>31</v>
      </c>
      <c r="T105" s="111"/>
      <c r="U105" s="143"/>
      <c r="V105" s="113"/>
      <c r="W105" s="114">
        <f t="shared" ref="W105:W125" si="61">SUM(M105*V105)</f>
        <v>0</v>
      </c>
      <c r="X105" s="131"/>
      <c r="Y105" s="116"/>
      <c r="Z105" s="117"/>
      <c r="AA105" s="118"/>
      <c r="AB105" s="119"/>
      <c r="AC105" s="120">
        <f t="shared" ref="AC105:AC121" si="62">SUM(Y105:AB105)</f>
        <v>0</v>
      </c>
      <c r="AD105" s="121"/>
      <c r="AE105" s="121">
        <v>18</v>
      </c>
      <c r="AF105" s="122"/>
      <c r="AG105" s="123">
        <v>1</v>
      </c>
      <c r="AH105" s="124">
        <f t="shared" ref="AH105:AH121" si="63">SUM(AD105:AG105)</f>
        <v>19</v>
      </c>
      <c r="AI105" s="125">
        <f t="shared" si="56"/>
        <v>0</v>
      </c>
      <c r="AJ105" s="126">
        <f t="shared" si="57"/>
        <v>18</v>
      </c>
      <c r="AK105" s="127">
        <f t="shared" si="58"/>
        <v>0</v>
      </c>
      <c r="AL105" s="128">
        <f t="shared" si="59"/>
        <v>1</v>
      </c>
      <c r="AM105" s="139">
        <f t="shared" si="60"/>
        <v>19</v>
      </c>
    </row>
    <row r="106" spans="2:39" outlineLevel="1" x14ac:dyDescent="0.15">
      <c r="B106" s="433"/>
      <c r="C106" s="417">
        <v>43253</v>
      </c>
      <c r="D106" s="386" t="s">
        <v>310</v>
      </c>
      <c r="E106" s="418" t="s">
        <v>133</v>
      </c>
      <c r="F106" s="109">
        <v>9</v>
      </c>
      <c r="G106" s="110" t="s">
        <v>31</v>
      </c>
      <c r="H106" s="110">
        <v>0</v>
      </c>
      <c r="I106" s="110" t="s">
        <v>32</v>
      </c>
      <c r="J106" s="110">
        <v>12</v>
      </c>
      <c r="K106" s="110" t="s">
        <v>31</v>
      </c>
      <c r="L106" s="111">
        <v>30</v>
      </c>
      <c r="M106" s="112">
        <v>3.5</v>
      </c>
      <c r="N106" s="420"/>
      <c r="O106" s="110" t="s">
        <v>31</v>
      </c>
      <c r="P106" s="110"/>
      <c r="Q106" s="110" t="s">
        <v>32</v>
      </c>
      <c r="R106" s="110"/>
      <c r="S106" s="110" t="s">
        <v>31</v>
      </c>
      <c r="T106" s="111"/>
      <c r="U106" s="143"/>
      <c r="V106" s="113"/>
      <c r="W106" s="114">
        <f t="shared" si="61"/>
        <v>0</v>
      </c>
      <c r="X106" s="131"/>
      <c r="Y106" s="116"/>
      <c r="Z106" s="117"/>
      <c r="AA106" s="118"/>
      <c r="AB106" s="119"/>
      <c r="AC106" s="120">
        <f t="shared" si="62"/>
        <v>0</v>
      </c>
      <c r="AD106" s="121"/>
      <c r="AE106" s="121">
        <v>18</v>
      </c>
      <c r="AF106" s="122"/>
      <c r="AG106" s="123">
        <v>1</v>
      </c>
      <c r="AH106" s="124">
        <f t="shared" si="63"/>
        <v>19</v>
      </c>
      <c r="AI106" s="125">
        <f t="shared" si="56"/>
        <v>0</v>
      </c>
      <c r="AJ106" s="126">
        <f t="shared" si="57"/>
        <v>18</v>
      </c>
      <c r="AK106" s="127">
        <f t="shared" si="58"/>
        <v>0</v>
      </c>
      <c r="AL106" s="128">
        <f t="shared" si="59"/>
        <v>1</v>
      </c>
      <c r="AM106" s="139">
        <f t="shared" si="60"/>
        <v>19</v>
      </c>
    </row>
    <row r="107" spans="2:39" outlineLevel="1" x14ac:dyDescent="0.15">
      <c r="B107" s="433"/>
      <c r="C107" s="417">
        <v>43257</v>
      </c>
      <c r="D107" s="386" t="s">
        <v>311</v>
      </c>
      <c r="E107" s="418" t="s">
        <v>85</v>
      </c>
      <c r="F107" s="109">
        <v>15</v>
      </c>
      <c r="G107" s="110" t="s">
        <v>31</v>
      </c>
      <c r="H107" s="110">
        <v>30</v>
      </c>
      <c r="I107" s="141" t="s">
        <v>32</v>
      </c>
      <c r="J107" s="141">
        <v>18</v>
      </c>
      <c r="K107" s="141" t="s">
        <v>31</v>
      </c>
      <c r="L107" s="142">
        <v>0</v>
      </c>
      <c r="M107" s="143">
        <v>2.5</v>
      </c>
      <c r="N107" s="140"/>
      <c r="O107" s="141" t="s">
        <v>31</v>
      </c>
      <c r="P107" s="141"/>
      <c r="Q107" s="141" t="s">
        <v>32</v>
      </c>
      <c r="R107" s="141"/>
      <c r="S107" s="141" t="s">
        <v>31</v>
      </c>
      <c r="T107" s="142"/>
      <c r="U107" s="143"/>
      <c r="V107" s="113"/>
      <c r="W107" s="114">
        <f t="shared" si="61"/>
        <v>0</v>
      </c>
      <c r="X107" s="115"/>
      <c r="Y107" s="116"/>
      <c r="Z107" s="117"/>
      <c r="AA107" s="118"/>
      <c r="AB107" s="119"/>
      <c r="AC107" s="120">
        <f>SUM(Y107:AB107)</f>
        <v>0</v>
      </c>
      <c r="AD107" s="121"/>
      <c r="AE107" s="121">
        <v>18</v>
      </c>
      <c r="AF107" s="122"/>
      <c r="AG107" s="123">
        <v>2</v>
      </c>
      <c r="AH107" s="124">
        <f>SUM(AD107:AG107)</f>
        <v>20</v>
      </c>
      <c r="AI107" s="125">
        <f>Y107+AD107</f>
        <v>0</v>
      </c>
      <c r="AJ107" s="126">
        <f>Z107+AE107</f>
        <v>18</v>
      </c>
      <c r="AK107" s="127">
        <f>AA107+AF107</f>
        <v>0</v>
      </c>
      <c r="AL107" s="128">
        <f>AB107+AG107</f>
        <v>2</v>
      </c>
      <c r="AM107" s="139">
        <f>SUM(AI107:AL107)</f>
        <v>20</v>
      </c>
    </row>
    <row r="108" spans="2:39" outlineLevel="1" x14ac:dyDescent="0.15">
      <c r="B108" s="433"/>
      <c r="C108" s="417"/>
      <c r="D108" s="386" t="s">
        <v>312</v>
      </c>
      <c r="E108" s="418" t="s">
        <v>84</v>
      </c>
      <c r="F108" s="140">
        <v>19</v>
      </c>
      <c r="G108" s="110" t="s">
        <v>31</v>
      </c>
      <c r="H108" s="141">
        <v>0</v>
      </c>
      <c r="I108" s="141" t="s">
        <v>32</v>
      </c>
      <c r="J108" s="141">
        <v>21</v>
      </c>
      <c r="K108" s="141" t="s">
        <v>31</v>
      </c>
      <c r="L108" s="142">
        <v>0</v>
      </c>
      <c r="M108" s="143">
        <v>2</v>
      </c>
      <c r="N108" s="140"/>
      <c r="O108" s="141" t="s">
        <v>31</v>
      </c>
      <c r="P108" s="141"/>
      <c r="Q108" s="141" t="s">
        <v>32</v>
      </c>
      <c r="R108" s="141"/>
      <c r="S108" s="141" t="s">
        <v>31</v>
      </c>
      <c r="T108" s="142"/>
      <c r="U108" s="143"/>
      <c r="V108" s="130">
        <v>1130</v>
      </c>
      <c r="W108" s="114">
        <f t="shared" si="61"/>
        <v>2260</v>
      </c>
      <c r="X108" s="131" t="s">
        <v>125</v>
      </c>
      <c r="Y108" s="116"/>
      <c r="Z108" s="117"/>
      <c r="AA108" s="118"/>
      <c r="AB108" s="119">
        <v>9</v>
      </c>
      <c r="AC108" s="120">
        <f t="shared" si="62"/>
        <v>9</v>
      </c>
      <c r="AD108" s="121"/>
      <c r="AE108" s="121"/>
      <c r="AF108" s="122"/>
      <c r="AG108" s="123"/>
      <c r="AH108" s="124">
        <f t="shared" si="63"/>
        <v>0</v>
      </c>
      <c r="AI108" s="125">
        <f t="shared" si="56"/>
        <v>0</v>
      </c>
      <c r="AJ108" s="126">
        <f t="shared" si="57"/>
        <v>0</v>
      </c>
      <c r="AK108" s="127">
        <f t="shared" si="58"/>
        <v>0</v>
      </c>
      <c r="AL108" s="128">
        <f t="shared" si="59"/>
        <v>9</v>
      </c>
      <c r="AM108" s="139">
        <f t="shared" si="60"/>
        <v>9</v>
      </c>
    </row>
    <row r="109" spans="2:39" outlineLevel="1" x14ac:dyDescent="0.15">
      <c r="C109" s="417">
        <v>43259</v>
      </c>
      <c r="D109" s="386" t="s">
        <v>313</v>
      </c>
      <c r="E109" s="418" t="s">
        <v>90</v>
      </c>
      <c r="F109" s="140">
        <v>16</v>
      </c>
      <c r="G109" s="110" t="s">
        <v>31</v>
      </c>
      <c r="H109" s="141">
        <v>0</v>
      </c>
      <c r="I109" s="141" t="s">
        <v>32</v>
      </c>
      <c r="J109" s="141">
        <v>18</v>
      </c>
      <c r="K109" s="141" t="s">
        <v>31</v>
      </c>
      <c r="L109" s="142">
        <v>0</v>
      </c>
      <c r="M109" s="143">
        <v>2</v>
      </c>
      <c r="N109" s="140"/>
      <c r="O109" s="110" t="s">
        <v>31</v>
      </c>
      <c r="P109" s="141"/>
      <c r="Q109" s="110" t="s">
        <v>32</v>
      </c>
      <c r="R109" s="141"/>
      <c r="S109" s="110" t="s">
        <v>31</v>
      </c>
      <c r="T109" s="142"/>
      <c r="U109" s="143"/>
      <c r="V109" s="113"/>
      <c r="W109" s="114">
        <f t="shared" si="61"/>
        <v>0</v>
      </c>
      <c r="X109" s="131"/>
      <c r="Y109" s="132"/>
      <c r="Z109" s="133"/>
      <c r="AA109" s="134"/>
      <c r="AB109" s="135"/>
      <c r="AC109" s="120">
        <f t="shared" si="62"/>
        <v>0</v>
      </c>
      <c r="AD109" s="136"/>
      <c r="AE109" s="136">
        <v>35</v>
      </c>
      <c r="AF109" s="137"/>
      <c r="AG109" s="138">
        <v>2</v>
      </c>
      <c r="AH109" s="124">
        <f>SUM(AD109:AG109)</f>
        <v>37</v>
      </c>
      <c r="AI109" s="125">
        <f t="shared" si="56"/>
        <v>0</v>
      </c>
      <c r="AJ109" s="126">
        <f t="shared" si="57"/>
        <v>35</v>
      </c>
      <c r="AK109" s="127">
        <f t="shared" si="58"/>
        <v>0</v>
      </c>
      <c r="AL109" s="128">
        <f t="shared" si="59"/>
        <v>2</v>
      </c>
      <c r="AM109" s="139">
        <f t="shared" si="60"/>
        <v>37</v>
      </c>
    </row>
    <row r="110" spans="2:39" outlineLevel="1" x14ac:dyDescent="0.15">
      <c r="B110" s="433"/>
      <c r="C110" s="417">
        <v>43260</v>
      </c>
      <c r="D110" s="386" t="s">
        <v>314</v>
      </c>
      <c r="E110" s="418" t="s">
        <v>134</v>
      </c>
      <c r="F110" s="140">
        <v>9</v>
      </c>
      <c r="G110" s="110" t="s">
        <v>31</v>
      </c>
      <c r="H110" s="141">
        <v>0</v>
      </c>
      <c r="I110" s="141" t="s">
        <v>32</v>
      </c>
      <c r="J110" s="141">
        <v>12</v>
      </c>
      <c r="K110" s="141" t="s">
        <v>31</v>
      </c>
      <c r="L110" s="142">
        <v>30</v>
      </c>
      <c r="M110" s="143">
        <v>3.5</v>
      </c>
      <c r="N110" s="140"/>
      <c r="O110" s="110" t="s">
        <v>31</v>
      </c>
      <c r="P110" s="141"/>
      <c r="Q110" s="110" t="s">
        <v>32</v>
      </c>
      <c r="R110" s="141"/>
      <c r="S110" s="110" t="s">
        <v>31</v>
      </c>
      <c r="T110" s="142"/>
      <c r="U110" s="143"/>
      <c r="V110" s="113"/>
      <c r="W110" s="114">
        <f t="shared" si="61"/>
        <v>0</v>
      </c>
      <c r="X110" s="131"/>
      <c r="Y110" s="116"/>
      <c r="Z110" s="117"/>
      <c r="AA110" s="118"/>
      <c r="AB110" s="119"/>
      <c r="AC110" s="120">
        <f t="shared" si="62"/>
        <v>0</v>
      </c>
      <c r="AD110" s="121"/>
      <c r="AE110" s="121">
        <v>15</v>
      </c>
      <c r="AF110" s="122"/>
      <c r="AG110" s="123">
        <v>2</v>
      </c>
      <c r="AH110" s="124">
        <f t="shared" si="63"/>
        <v>17</v>
      </c>
      <c r="AI110" s="125">
        <f t="shared" si="56"/>
        <v>0</v>
      </c>
      <c r="AJ110" s="126">
        <f t="shared" si="57"/>
        <v>15</v>
      </c>
      <c r="AK110" s="127">
        <f t="shared" si="58"/>
        <v>0</v>
      </c>
      <c r="AL110" s="128">
        <f t="shared" si="59"/>
        <v>2</v>
      </c>
      <c r="AM110" s="139">
        <f t="shared" si="60"/>
        <v>17</v>
      </c>
    </row>
    <row r="111" spans="2:39" outlineLevel="1" x14ac:dyDescent="0.15">
      <c r="B111" s="433"/>
      <c r="C111" s="417">
        <v>43262</v>
      </c>
      <c r="D111" s="386" t="s">
        <v>315</v>
      </c>
      <c r="E111" s="418" t="s">
        <v>135</v>
      </c>
      <c r="F111" s="109">
        <v>15</v>
      </c>
      <c r="G111" s="110" t="s">
        <v>31</v>
      </c>
      <c r="H111" s="110">
        <v>30</v>
      </c>
      <c r="I111" s="141" t="s">
        <v>32</v>
      </c>
      <c r="J111" s="141">
        <v>18</v>
      </c>
      <c r="K111" s="141" t="s">
        <v>31</v>
      </c>
      <c r="L111" s="142">
        <v>0</v>
      </c>
      <c r="M111" s="143">
        <v>2.5</v>
      </c>
      <c r="N111" s="140"/>
      <c r="O111" s="110" t="s">
        <v>31</v>
      </c>
      <c r="P111" s="141"/>
      <c r="Q111" s="110" t="s">
        <v>32</v>
      </c>
      <c r="R111" s="141"/>
      <c r="S111" s="110" t="s">
        <v>31</v>
      </c>
      <c r="T111" s="142"/>
      <c r="U111" s="143"/>
      <c r="V111" s="113"/>
      <c r="W111" s="114">
        <f t="shared" si="61"/>
        <v>0</v>
      </c>
      <c r="X111" s="131"/>
      <c r="Y111" s="116"/>
      <c r="Z111" s="117"/>
      <c r="AA111" s="118"/>
      <c r="AB111" s="119"/>
      <c r="AC111" s="120">
        <f t="shared" si="62"/>
        <v>0</v>
      </c>
      <c r="AD111" s="121"/>
      <c r="AE111" s="121">
        <v>16</v>
      </c>
      <c r="AF111" s="122"/>
      <c r="AG111" s="123">
        <v>1</v>
      </c>
      <c r="AH111" s="124">
        <f t="shared" si="63"/>
        <v>17</v>
      </c>
      <c r="AI111" s="125">
        <f t="shared" si="56"/>
        <v>0</v>
      </c>
      <c r="AJ111" s="126">
        <f t="shared" si="57"/>
        <v>16</v>
      </c>
      <c r="AK111" s="127">
        <f t="shared" si="58"/>
        <v>0</v>
      </c>
      <c r="AL111" s="128">
        <f t="shared" si="59"/>
        <v>1</v>
      </c>
      <c r="AM111" s="139">
        <f t="shared" si="60"/>
        <v>17</v>
      </c>
    </row>
    <row r="112" spans="2:39" outlineLevel="1" x14ac:dyDescent="0.15">
      <c r="B112" s="433"/>
      <c r="C112" s="417"/>
      <c r="D112" s="386" t="s">
        <v>316</v>
      </c>
      <c r="E112" s="418" t="s">
        <v>84</v>
      </c>
      <c r="F112" s="140">
        <v>19</v>
      </c>
      <c r="G112" s="110" t="s">
        <v>31</v>
      </c>
      <c r="H112" s="141">
        <v>0</v>
      </c>
      <c r="I112" s="141" t="s">
        <v>32</v>
      </c>
      <c r="J112" s="141">
        <v>21</v>
      </c>
      <c r="K112" s="141" t="s">
        <v>31</v>
      </c>
      <c r="L112" s="142">
        <v>0</v>
      </c>
      <c r="M112" s="143">
        <v>2</v>
      </c>
      <c r="N112" s="140"/>
      <c r="O112" s="141" t="s">
        <v>31</v>
      </c>
      <c r="P112" s="141"/>
      <c r="Q112" s="141" t="s">
        <v>32</v>
      </c>
      <c r="R112" s="141"/>
      <c r="S112" s="141" t="s">
        <v>31</v>
      </c>
      <c r="T112" s="142"/>
      <c r="U112" s="143"/>
      <c r="V112" s="130">
        <v>1130</v>
      </c>
      <c r="W112" s="114">
        <f>SUM(M112*V112)</f>
        <v>2260</v>
      </c>
      <c r="X112" s="131" t="s">
        <v>125</v>
      </c>
      <c r="Y112" s="116"/>
      <c r="Z112" s="117"/>
      <c r="AA112" s="118"/>
      <c r="AB112" s="119">
        <v>8</v>
      </c>
      <c r="AC112" s="120">
        <f t="shared" si="62"/>
        <v>8</v>
      </c>
      <c r="AD112" s="121"/>
      <c r="AE112" s="121"/>
      <c r="AF112" s="122"/>
      <c r="AG112" s="123"/>
      <c r="AH112" s="124">
        <f t="shared" si="63"/>
        <v>0</v>
      </c>
      <c r="AI112" s="125">
        <f t="shared" si="56"/>
        <v>0</v>
      </c>
      <c r="AJ112" s="126">
        <f t="shared" si="57"/>
        <v>0</v>
      </c>
      <c r="AK112" s="127">
        <f t="shared" si="58"/>
        <v>0</v>
      </c>
      <c r="AL112" s="128">
        <f t="shared" si="59"/>
        <v>8</v>
      </c>
      <c r="AM112" s="139">
        <f t="shared" si="60"/>
        <v>8</v>
      </c>
    </row>
    <row r="113" spans="2:39" outlineLevel="1" x14ac:dyDescent="0.15">
      <c r="B113" s="433"/>
      <c r="C113" s="417">
        <v>43263</v>
      </c>
      <c r="D113" s="386" t="s">
        <v>317</v>
      </c>
      <c r="E113" s="418" t="s">
        <v>135</v>
      </c>
      <c r="F113" s="140">
        <v>10</v>
      </c>
      <c r="G113" s="110" t="s">
        <v>31</v>
      </c>
      <c r="H113" s="141">
        <v>30</v>
      </c>
      <c r="I113" s="141" t="s">
        <v>32</v>
      </c>
      <c r="J113" s="141">
        <v>12</v>
      </c>
      <c r="K113" s="141" t="s">
        <v>31</v>
      </c>
      <c r="L113" s="142">
        <v>30</v>
      </c>
      <c r="M113" s="143">
        <v>2</v>
      </c>
      <c r="N113" s="140"/>
      <c r="O113" s="110" t="s">
        <v>31</v>
      </c>
      <c r="P113" s="141"/>
      <c r="Q113" s="110" t="s">
        <v>32</v>
      </c>
      <c r="R113" s="141"/>
      <c r="S113" s="110" t="s">
        <v>31</v>
      </c>
      <c r="T113" s="142"/>
      <c r="U113" s="143"/>
      <c r="V113" s="113">
        <v>1130</v>
      </c>
      <c r="W113" s="114">
        <f t="shared" si="61"/>
        <v>2260</v>
      </c>
      <c r="X113" s="131"/>
      <c r="Y113" s="116"/>
      <c r="Z113" s="117"/>
      <c r="AA113" s="118"/>
      <c r="AB113" s="119">
        <v>12</v>
      </c>
      <c r="AC113" s="120">
        <f t="shared" si="62"/>
        <v>12</v>
      </c>
      <c r="AD113" s="121"/>
      <c r="AE113" s="121"/>
      <c r="AF113" s="122"/>
      <c r="AG113" s="123"/>
      <c r="AH113" s="124">
        <f t="shared" si="63"/>
        <v>0</v>
      </c>
      <c r="AI113" s="125">
        <f t="shared" si="56"/>
        <v>0</v>
      </c>
      <c r="AJ113" s="126">
        <f t="shared" si="57"/>
        <v>0</v>
      </c>
      <c r="AK113" s="127">
        <f t="shared" si="58"/>
        <v>0</v>
      </c>
      <c r="AL113" s="128">
        <f t="shared" si="59"/>
        <v>12</v>
      </c>
      <c r="AM113" s="139">
        <f t="shared" si="60"/>
        <v>12</v>
      </c>
    </row>
    <row r="114" spans="2:39" outlineLevel="1" x14ac:dyDescent="0.15">
      <c r="B114" s="433"/>
      <c r="C114" s="417"/>
      <c r="D114" s="386" t="s">
        <v>318</v>
      </c>
      <c r="E114" s="418" t="s">
        <v>84</v>
      </c>
      <c r="F114" s="140">
        <v>16</v>
      </c>
      <c r="G114" s="110" t="s">
        <v>31</v>
      </c>
      <c r="H114" s="141">
        <v>0</v>
      </c>
      <c r="I114" s="141" t="s">
        <v>32</v>
      </c>
      <c r="J114" s="141">
        <v>18</v>
      </c>
      <c r="K114" s="141" t="s">
        <v>31</v>
      </c>
      <c r="L114" s="142">
        <v>0</v>
      </c>
      <c r="M114" s="143">
        <v>2</v>
      </c>
      <c r="N114" s="140"/>
      <c r="O114" s="141" t="s">
        <v>31</v>
      </c>
      <c r="P114" s="141"/>
      <c r="Q114" s="141" t="s">
        <v>32</v>
      </c>
      <c r="R114" s="141"/>
      <c r="S114" s="141" t="s">
        <v>31</v>
      </c>
      <c r="T114" s="142"/>
      <c r="U114" s="143"/>
      <c r="V114" s="113"/>
      <c r="W114" s="114">
        <f t="shared" si="61"/>
        <v>0</v>
      </c>
      <c r="X114" s="115"/>
      <c r="Y114" s="116"/>
      <c r="Z114" s="117"/>
      <c r="AA114" s="118"/>
      <c r="AB114" s="119"/>
      <c r="AC114" s="120">
        <f t="shared" si="62"/>
        <v>0</v>
      </c>
      <c r="AD114" s="121">
        <v>16</v>
      </c>
      <c r="AE114" s="121"/>
      <c r="AF114" s="122"/>
      <c r="AG114" s="123">
        <v>9</v>
      </c>
      <c r="AH114" s="124">
        <f t="shared" si="63"/>
        <v>25</v>
      </c>
      <c r="AI114" s="125">
        <f t="shared" si="56"/>
        <v>16</v>
      </c>
      <c r="AJ114" s="126">
        <f t="shared" si="57"/>
        <v>0</v>
      </c>
      <c r="AK114" s="127">
        <f t="shared" si="58"/>
        <v>0</v>
      </c>
      <c r="AL114" s="128">
        <f t="shared" si="59"/>
        <v>9</v>
      </c>
      <c r="AM114" s="139">
        <f t="shared" si="60"/>
        <v>25</v>
      </c>
    </row>
    <row r="115" spans="2:39" outlineLevel="1" x14ac:dyDescent="0.15">
      <c r="B115" s="433"/>
      <c r="C115" s="417">
        <v>43264</v>
      </c>
      <c r="D115" s="386" t="s">
        <v>319</v>
      </c>
      <c r="E115" s="418" t="s">
        <v>90</v>
      </c>
      <c r="F115" s="109">
        <v>15</v>
      </c>
      <c r="G115" s="110" t="s">
        <v>31</v>
      </c>
      <c r="H115" s="110">
        <v>30</v>
      </c>
      <c r="I115" s="141" t="s">
        <v>32</v>
      </c>
      <c r="J115" s="141">
        <v>18</v>
      </c>
      <c r="K115" s="141" t="s">
        <v>31</v>
      </c>
      <c r="L115" s="142">
        <v>0</v>
      </c>
      <c r="M115" s="143">
        <v>2.5</v>
      </c>
      <c r="N115" s="140"/>
      <c r="O115" s="110" t="s">
        <v>31</v>
      </c>
      <c r="P115" s="141"/>
      <c r="Q115" s="110" t="s">
        <v>32</v>
      </c>
      <c r="R115" s="141"/>
      <c r="S115" s="110" t="s">
        <v>31</v>
      </c>
      <c r="T115" s="142"/>
      <c r="U115" s="143"/>
      <c r="V115" s="113"/>
      <c r="W115" s="114">
        <f t="shared" si="61"/>
        <v>0</v>
      </c>
      <c r="X115" s="131"/>
      <c r="Y115" s="116"/>
      <c r="Z115" s="117"/>
      <c r="AA115" s="118"/>
      <c r="AB115" s="119"/>
      <c r="AC115" s="120">
        <f t="shared" si="62"/>
        <v>0</v>
      </c>
      <c r="AD115" s="121"/>
      <c r="AE115" s="121">
        <v>32</v>
      </c>
      <c r="AF115" s="122"/>
      <c r="AG115" s="123">
        <v>4</v>
      </c>
      <c r="AH115" s="124">
        <f t="shared" si="63"/>
        <v>36</v>
      </c>
      <c r="AI115" s="125">
        <f t="shared" si="56"/>
        <v>0</v>
      </c>
      <c r="AJ115" s="126">
        <f t="shared" si="57"/>
        <v>32</v>
      </c>
      <c r="AK115" s="127">
        <f t="shared" si="58"/>
        <v>0</v>
      </c>
      <c r="AL115" s="128">
        <f t="shared" si="59"/>
        <v>4</v>
      </c>
      <c r="AM115" s="139">
        <f t="shared" si="60"/>
        <v>36</v>
      </c>
    </row>
    <row r="116" spans="2:39" outlineLevel="1" x14ac:dyDescent="0.15">
      <c r="B116" s="433"/>
      <c r="C116" s="417">
        <v>43266</v>
      </c>
      <c r="D116" s="386" t="s">
        <v>320</v>
      </c>
      <c r="E116" s="431" t="s">
        <v>98</v>
      </c>
      <c r="F116" s="109">
        <v>15</v>
      </c>
      <c r="G116" s="110" t="s">
        <v>31</v>
      </c>
      <c r="H116" s="110">
        <v>30</v>
      </c>
      <c r="I116" s="141" t="s">
        <v>32</v>
      </c>
      <c r="J116" s="141">
        <v>18</v>
      </c>
      <c r="K116" s="141" t="s">
        <v>31</v>
      </c>
      <c r="L116" s="142">
        <v>0</v>
      </c>
      <c r="M116" s="143">
        <v>2.5</v>
      </c>
      <c r="N116" s="140"/>
      <c r="O116" s="110" t="s">
        <v>31</v>
      </c>
      <c r="P116" s="141"/>
      <c r="Q116" s="110" t="s">
        <v>32</v>
      </c>
      <c r="R116" s="141"/>
      <c r="S116" s="110" t="s">
        <v>31</v>
      </c>
      <c r="T116" s="142"/>
      <c r="U116" s="143"/>
      <c r="V116" s="113"/>
      <c r="W116" s="114">
        <f t="shared" si="61"/>
        <v>0</v>
      </c>
      <c r="X116" s="131"/>
      <c r="Y116" s="116"/>
      <c r="Z116" s="117"/>
      <c r="AA116" s="118"/>
      <c r="AB116" s="119"/>
      <c r="AC116" s="120">
        <f t="shared" si="62"/>
        <v>0</v>
      </c>
      <c r="AD116" s="121"/>
      <c r="AE116" s="121">
        <v>18</v>
      </c>
      <c r="AF116" s="122"/>
      <c r="AG116" s="123">
        <v>2</v>
      </c>
      <c r="AH116" s="124">
        <f t="shared" si="63"/>
        <v>20</v>
      </c>
      <c r="AI116" s="125">
        <f t="shared" si="56"/>
        <v>0</v>
      </c>
      <c r="AJ116" s="126">
        <f t="shared" si="57"/>
        <v>18</v>
      </c>
      <c r="AK116" s="127">
        <f t="shared" si="58"/>
        <v>0</v>
      </c>
      <c r="AL116" s="128">
        <f t="shared" si="59"/>
        <v>2</v>
      </c>
      <c r="AM116" s="139">
        <f t="shared" si="60"/>
        <v>20</v>
      </c>
    </row>
    <row r="117" spans="2:39" outlineLevel="1" x14ac:dyDescent="0.15">
      <c r="B117" s="433"/>
      <c r="C117" s="417">
        <v>43268</v>
      </c>
      <c r="D117" s="386" t="s">
        <v>321</v>
      </c>
      <c r="E117" s="418" t="s">
        <v>98</v>
      </c>
      <c r="F117" s="109">
        <v>13</v>
      </c>
      <c r="G117" s="110" t="s">
        <v>31</v>
      </c>
      <c r="H117" s="110">
        <v>0</v>
      </c>
      <c r="I117" s="141" t="s">
        <v>32</v>
      </c>
      <c r="J117" s="141">
        <v>17</v>
      </c>
      <c r="K117" s="141" t="s">
        <v>31</v>
      </c>
      <c r="L117" s="142">
        <v>0</v>
      </c>
      <c r="M117" s="143">
        <v>4</v>
      </c>
      <c r="N117" s="140"/>
      <c r="O117" s="141" t="s">
        <v>31</v>
      </c>
      <c r="P117" s="141"/>
      <c r="Q117" s="141" t="s">
        <v>32</v>
      </c>
      <c r="R117" s="141"/>
      <c r="S117" s="141" t="s">
        <v>31</v>
      </c>
      <c r="T117" s="142"/>
      <c r="U117" s="143"/>
      <c r="V117" s="113"/>
      <c r="W117" s="114">
        <f t="shared" si="61"/>
        <v>0</v>
      </c>
      <c r="X117" s="115"/>
      <c r="Y117" s="116"/>
      <c r="Z117" s="117"/>
      <c r="AA117" s="118"/>
      <c r="AB117" s="119"/>
      <c r="AC117" s="120">
        <f t="shared" si="62"/>
        <v>0</v>
      </c>
      <c r="AD117" s="121"/>
      <c r="AE117" s="121">
        <v>17</v>
      </c>
      <c r="AF117" s="122"/>
      <c r="AG117" s="123">
        <v>3</v>
      </c>
      <c r="AH117" s="124">
        <f t="shared" si="63"/>
        <v>20</v>
      </c>
      <c r="AI117" s="125">
        <f t="shared" si="56"/>
        <v>0</v>
      </c>
      <c r="AJ117" s="126">
        <f t="shared" si="57"/>
        <v>17</v>
      </c>
      <c r="AK117" s="127">
        <f t="shared" si="58"/>
        <v>0</v>
      </c>
      <c r="AL117" s="128">
        <f t="shared" si="59"/>
        <v>3</v>
      </c>
      <c r="AM117" s="139">
        <f t="shared" si="60"/>
        <v>20</v>
      </c>
    </row>
    <row r="118" spans="2:39" outlineLevel="1" x14ac:dyDescent="0.15">
      <c r="B118" s="433"/>
      <c r="C118" s="417">
        <v>43269</v>
      </c>
      <c r="D118" s="386" t="s">
        <v>322</v>
      </c>
      <c r="E118" s="418" t="s">
        <v>137</v>
      </c>
      <c r="F118" s="109">
        <v>15</v>
      </c>
      <c r="G118" s="110" t="s">
        <v>31</v>
      </c>
      <c r="H118" s="110">
        <v>30</v>
      </c>
      <c r="I118" s="141" t="s">
        <v>32</v>
      </c>
      <c r="J118" s="141">
        <v>18</v>
      </c>
      <c r="K118" s="141" t="s">
        <v>31</v>
      </c>
      <c r="L118" s="142">
        <v>0</v>
      </c>
      <c r="M118" s="143">
        <v>2.5</v>
      </c>
      <c r="N118" s="140"/>
      <c r="O118" s="110" t="s">
        <v>31</v>
      </c>
      <c r="P118" s="141"/>
      <c r="Q118" s="110" t="s">
        <v>32</v>
      </c>
      <c r="R118" s="141"/>
      <c r="S118" s="110" t="s">
        <v>31</v>
      </c>
      <c r="T118" s="142"/>
      <c r="U118" s="143"/>
      <c r="V118" s="113"/>
      <c r="W118" s="114">
        <f t="shared" si="61"/>
        <v>0</v>
      </c>
      <c r="X118" s="131"/>
      <c r="Y118" s="116"/>
      <c r="Z118" s="117"/>
      <c r="AA118" s="118"/>
      <c r="AB118" s="119"/>
      <c r="AC118" s="120">
        <f t="shared" si="62"/>
        <v>0</v>
      </c>
      <c r="AD118" s="121"/>
      <c r="AE118" s="121">
        <v>17</v>
      </c>
      <c r="AF118" s="122"/>
      <c r="AG118" s="123">
        <v>1</v>
      </c>
      <c r="AH118" s="124">
        <f t="shared" si="63"/>
        <v>18</v>
      </c>
      <c r="AI118" s="125">
        <f t="shared" si="56"/>
        <v>0</v>
      </c>
      <c r="AJ118" s="126">
        <f t="shared" si="57"/>
        <v>17</v>
      </c>
      <c r="AK118" s="127">
        <f t="shared" si="58"/>
        <v>0</v>
      </c>
      <c r="AL118" s="128">
        <f t="shared" si="59"/>
        <v>1</v>
      </c>
      <c r="AM118" s="139">
        <f t="shared" si="60"/>
        <v>18</v>
      </c>
    </row>
    <row r="119" spans="2:39" outlineLevel="1" x14ac:dyDescent="0.15">
      <c r="B119" s="433"/>
      <c r="C119" s="417">
        <v>43271</v>
      </c>
      <c r="D119" s="386" t="s">
        <v>323</v>
      </c>
      <c r="E119" s="418" t="s">
        <v>138</v>
      </c>
      <c r="F119" s="109">
        <v>15</v>
      </c>
      <c r="G119" s="110" t="s">
        <v>31</v>
      </c>
      <c r="H119" s="110">
        <v>30</v>
      </c>
      <c r="I119" s="141" t="s">
        <v>32</v>
      </c>
      <c r="J119" s="141">
        <v>18</v>
      </c>
      <c r="K119" s="141" t="s">
        <v>31</v>
      </c>
      <c r="L119" s="142">
        <v>0</v>
      </c>
      <c r="M119" s="143">
        <v>2.5</v>
      </c>
      <c r="N119" s="109"/>
      <c r="O119" s="110" t="s">
        <v>31</v>
      </c>
      <c r="P119" s="110"/>
      <c r="Q119" s="141" t="s">
        <v>32</v>
      </c>
      <c r="R119" s="141"/>
      <c r="S119" s="141" t="s">
        <v>31</v>
      </c>
      <c r="T119" s="142"/>
      <c r="U119" s="143"/>
      <c r="V119" s="113"/>
      <c r="W119" s="114">
        <f t="shared" si="61"/>
        <v>0</v>
      </c>
      <c r="X119" s="131"/>
      <c r="Y119" s="116"/>
      <c r="Z119" s="117"/>
      <c r="AA119" s="118"/>
      <c r="AB119" s="119"/>
      <c r="AC119" s="120">
        <f t="shared" si="62"/>
        <v>0</v>
      </c>
      <c r="AD119" s="121"/>
      <c r="AE119" s="121">
        <v>18</v>
      </c>
      <c r="AF119" s="122"/>
      <c r="AG119" s="123">
        <v>2</v>
      </c>
      <c r="AH119" s="124">
        <f t="shared" si="63"/>
        <v>20</v>
      </c>
      <c r="AI119" s="125">
        <f t="shared" ref="AI119:AL120" si="64">Y119+AD119</f>
        <v>0</v>
      </c>
      <c r="AJ119" s="126">
        <f t="shared" si="64"/>
        <v>18</v>
      </c>
      <c r="AK119" s="127">
        <f t="shared" si="64"/>
        <v>0</v>
      </c>
      <c r="AL119" s="128">
        <f t="shared" si="64"/>
        <v>2</v>
      </c>
      <c r="AM119" s="139">
        <f t="shared" si="60"/>
        <v>20</v>
      </c>
    </row>
    <row r="120" spans="2:39" outlineLevel="1" x14ac:dyDescent="0.15">
      <c r="B120" s="433"/>
      <c r="C120" s="417">
        <v>43273</v>
      </c>
      <c r="D120" s="386" t="s">
        <v>324</v>
      </c>
      <c r="E120" s="418" t="s">
        <v>139</v>
      </c>
      <c r="F120" s="109">
        <v>15</v>
      </c>
      <c r="G120" s="110" t="s">
        <v>31</v>
      </c>
      <c r="H120" s="110">
        <v>30</v>
      </c>
      <c r="I120" s="141" t="s">
        <v>32</v>
      </c>
      <c r="J120" s="141">
        <v>18</v>
      </c>
      <c r="K120" s="141" t="s">
        <v>31</v>
      </c>
      <c r="L120" s="142">
        <v>0</v>
      </c>
      <c r="M120" s="143">
        <v>2.5</v>
      </c>
      <c r="N120" s="140"/>
      <c r="O120" s="110" t="s">
        <v>31</v>
      </c>
      <c r="P120" s="141"/>
      <c r="Q120" s="110" t="s">
        <v>32</v>
      </c>
      <c r="R120" s="141"/>
      <c r="S120" s="110" t="s">
        <v>31</v>
      </c>
      <c r="T120" s="142"/>
      <c r="U120" s="143"/>
      <c r="V120" s="113"/>
      <c r="W120" s="114">
        <f t="shared" si="61"/>
        <v>0</v>
      </c>
      <c r="X120" s="131"/>
      <c r="Y120" s="116"/>
      <c r="Z120" s="117"/>
      <c r="AA120" s="118"/>
      <c r="AB120" s="119"/>
      <c r="AC120" s="120">
        <f t="shared" si="62"/>
        <v>0</v>
      </c>
      <c r="AD120" s="121"/>
      <c r="AE120" s="121">
        <v>18</v>
      </c>
      <c r="AF120" s="122"/>
      <c r="AG120" s="123">
        <v>1</v>
      </c>
      <c r="AH120" s="124">
        <f t="shared" si="63"/>
        <v>19</v>
      </c>
      <c r="AI120" s="125">
        <f t="shared" si="64"/>
        <v>0</v>
      </c>
      <c r="AJ120" s="126">
        <f t="shared" si="64"/>
        <v>18</v>
      </c>
      <c r="AK120" s="127">
        <f t="shared" si="64"/>
        <v>0</v>
      </c>
      <c r="AL120" s="128">
        <f t="shared" si="64"/>
        <v>1</v>
      </c>
      <c r="AM120" s="139">
        <f t="shared" si="60"/>
        <v>19</v>
      </c>
    </row>
    <row r="121" spans="2:39" outlineLevel="1" x14ac:dyDescent="0.15">
      <c r="B121" s="433"/>
      <c r="C121" s="417">
        <v>43276</v>
      </c>
      <c r="D121" s="386" t="s">
        <v>325</v>
      </c>
      <c r="E121" s="418" t="s">
        <v>85</v>
      </c>
      <c r="F121" s="109">
        <v>15</v>
      </c>
      <c r="G121" s="110" t="s">
        <v>31</v>
      </c>
      <c r="H121" s="110">
        <v>30</v>
      </c>
      <c r="I121" s="141" t="s">
        <v>32</v>
      </c>
      <c r="J121" s="141">
        <v>18</v>
      </c>
      <c r="K121" s="141" t="s">
        <v>31</v>
      </c>
      <c r="L121" s="142">
        <v>0</v>
      </c>
      <c r="M121" s="143">
        <v>2.5</v>
      </c>
      <c r="N121" s="140"/>
      <c r="O121" s="110" t="s">
        <v>31</v>
      </c>
      <c r="P121" s="141"/>
      <c r="Q121" s="110" t="s">
        <v>32</v>
      </c>
      <c r="R121" s="141"/>
      <c r="S121" s="110" t="s">
        <v>31</v>
      </c>
      <c r="T121" s="142"/>
      <c r="U121" s="143"/>
      <c r="V121" s="113"/>
      <c r="W121" s="114">
        <f t="shared" si="61"/>
        <v>0</v>
      </c>
      <c r="X121" s="131"/>
      <c r="Y121" s="116"/>
      <c r="Z121" s="117"/>
      <c r="AA121" s="118"/>
      <c r="AB121" s="119"/>
      <c r="AC121" s="120">
        <f t="shared" si="62"/>
        <v>0</v>
      </c>
      <c r="AD121" s="121"/>
      <c r="AE121" s="121">
        <v>18</v>
      </c>
      <c r="AF121" s="122"/>
      <c r="AG121" s="123">
        <v>2</v>
      </c>
      <c r="AH121" s="124">
        <f t="shared" si="63"/>
        <v>20</v>
      </c>
      <c r="AI121" s="125">
        <f t="shared" ref="AI121:AL123" si="65">Y121+AD121</f>
        <v>0</v>
      </c>
      <c r="AJ121" s="126">
        <f t="shared" si="65"/>
        <v>18</v>
      </c>
      <c r="AK121" s="127">
        <f t="shared" si="65"/>
        <v>0</v>
      </c>
      <c r="AL121" s="128">
        <f t="shared" si="65"/>
        <v>2</v>
      </c>
      <c r="AM121" s="139">
        <f t="shared" si="60"/>
        <v>20</v>
      </c>
    </row>
    <row r="122" spans="2:39" outlineLevel="1" x14ac:dyDescent="0.15">
      <c r="B122" s="433"/>
      <c r="C122" s="417">
        <v>43278</v>
      </c>
      <c r="D122" s="386" t="s">
        <v>326</v>
      </c>
      <c r="E122" s="431" t="s">
        <v>141</v>
      </c>
      <c r="F122" s="109">
        <v>15</v>
      </c>
      <c r="G122" s="110" t="s">
        <v>31</v>
      </c>
      <c r="H122" s="110">
        <v>30</v>
      </c>
      <c r="I122" s="141" t="s">
        <v>32</v>
      </c>
      <c r="J122" s="141">
        <v>18</v>
      </c>
      <c r="K122" s="141" t="s">
        <v>31</v>
      </c>
      <c r="L122" s="142">
        <v>0</v>
      </c>
      <c r="M122" s="143">
        <v>2.5</v>
      </c>
      <c r="N122" s="109"/>
      <c r="O122" s="110" t="s">
        <v>31</v>
      </c>
      <c r="P122" s="110"/>
      <c r="Q122" s="110" t="s">
        <v>32</v>
      </c>
      <c r="R122" s="110"/>
      <c r="S122" s="110" t="s">
        <v>31</v>
      </c>
      <c r="T122" s="111"/>
      <c r="U122" s="112"/>
      <c r="V122" s="113"/>
      <c r="W122" s="114">
        <f t="shared" si="61"/>
        <v>0</v>
      </c>
      <c r="X122" s="131"/>
      <c r="Y122" s="116"/>
      <c r="Z122" s="117"/>
      <c r="AA122" s="118"/>
      <c r="AB122" s="119"/>
      <c r="AC122" s="120">
        <f>SUM(Y122:AB122)</f>
        <v>0</v>
      </c>
      <c r="AD122" s="121"/>
      <c r="AE122" s="121">
        <v>18</v>
      </c>
      <c r="AF122" s="122"/>
      <c r="AG122" s="123">
        <v>1</v>
      </c>
      <c r="AH122" s="124">
        <f>SUM(AD122:AG122)</f>
        <v>19</v>
      </c>
      <c r="AI122" s="125">
        <f t="shared" si="65"/>
        <v>0</v>
      </c>
      <c r="AJ122" s="126">
        <f t="shared" si="65"/>
        <v>18</v>
      </c>
      <c r="AK122" s="127">
        <f t="shared" si="65"/>
        <v>0</v>
      </c>
      <c r="AL122" s="128">
        <f t="shared" si="65"/>
        <v>1</v>
      </c>
      <c r="AM122" s="139">
        <f>SUM(AI122:AL122)</f>
        <v>19</v>
      </c>
    </row>
    <row r="123" spans="2:39" outlineLevel="1" x14ac:dyDescent="0.15">
      <c r="B123" s="433"/>
      <c r="C123" s="417">
        <v>43280</v>
      </c>
      <c r="D123" s="386" t="s">
        <v>327</v>
      </c>
      <c r="E123" s="418" t="s">
        <v>90</v>
      </c>
      <c r="F123" s="109">
        <v>15</v>
      </c>
      <c r="G123" s="110" t="s">
        <v>31</v>
      </c>
      <c r="H123" s="110">
        <v>30</v>
      </c>
      <c r="I123" s="141" t="s">
        <v>32</v>
      </c>
      <c r="J123" s="141">
        <v>18</v>
      </c>
      <c r="K123" s="141" t="s">
        <v>31</v>
      </c>
      <c r="L123" s="142">
        <v>0</v>
      </c>
      <c r="M123" s="143">
        <v>2.5</v>
      </c>
      <c r="N123" s="140"/>
      <c r="O123" s="110" t="s">
        <v>31</v>
      </c>
      <c r="P123" s="141"/>
      <c r="Q123" s="110" t="s">
        <v>32</v>
      </c>
      <c r="R123" s="141"/>
      <c r="S123" s="110" t="s">
        <v>31</v>
      </c>
      <c r="T123" s="142"/>
      <c r="U123" s="143"/>
      <c r="V123" s="113"/>
      <c r="W123" s="114">
        <f t="shared" si="61"/>
        <v>0</v>
      </c>
      <c r="X123" s="131"/>
      <c r="Y123" s="116"/>
      <c r="Z123" s="117"/>
      <c r="AA123" s="118"/>
      <c r="AB123" s="119"/>
      <c r="AC123" s="120">
        <f>SUM(Y123:AB123)</f>
        <v>0</v>
      </c>
      <c r="AD123" s="121"/>
      <c r="AE123" s="121">
        <v>32</v>
      </c>
      <c r="AF123" s="122"/>
      <c r="AG123" s="123">
        <v>4</v>
      </c>
      <c r="AH123" s="124">
        <f>SUM(AD123:AG123)</f>
        <v>36</v>
      </c>
      <c r="AI123" s="125">
        <f t="shared" si="65"/>
        <v>0</v>
      </c>
      <c r="AJ123" s="126">
        <f t="shared" si="65"/>
        <v>32</v>
      </c>
      <c r="AK123" s="127">
        <f t="shared" si="65"/>
        <v>0</v>
      </c>
      <c r="AL123" s="128">
        <f t="shared" si="65"/>
        <v>4</v>
      </c>
      <c r="AM123" s="139">
        <f>SUM(AI123:AL123)</f>
        <v>36</v>
      </c>
    </row>
    <row r="124" spans="2:39" outlineLevel="1" x14ac:dyDescent="0.15">
      <c r="B124" s="433"/>
      <c r="C124" s="417"/>
      <c r="D124" s="179"/>
      <c r="E124" s="418"/>
      <c r="F124" s="109"/>
      <c r="G124" s="110" t="s">
        <v>31</v>
      </c>
      <c r="H124" s="110">
        <v>0</v>
      </c>
      <c r="I124" s="110" t="s">
        <v>32</v>
      </c>
      <c r="J124" s="110"/>
      <c r="K124" s="110" t="s">
        <v>31</v>
      </c>
      <c r="L124" s="111">
        <v>0</v>
      </c>
      <c r="M124" s="112"/>
      <c r="N124" s="140"/>
      <c r="O124" s="110" t="s">
        <v>31</v>
      </c>
      <c r="P124" s="141"/>
      <c r="Q124" s="110" t="s">
        <v>32</v>
      </c>
      <c r="R124" s="141"/>
      <c r="S124" s="110" t="s">
        <v>31</v>
      </c>
      <c r="T124" s="142"/>
      <c r="U124" s="143"/>
      <c r="V124" s="113"/>
      <c r="W124" s="114">
        <f t="shared" si="61"/>
        <v>0</v>
      </c>
      <c r="X124" s="115"/>
      <c r="Y124" s="116"/>
      <c r="Z124" s="117"/>
      <c r="AA124" s="118"/>
      <c r="AB124" s="119"/>
      <c r="AC124" s="120">
        <f>SUM(Y124:AB124)</f>
        <v>0</v>
      </c>
      <c r="AD124" s="121"/>
      <c r="AE124" s="121"/>
      <c r="AF124" s="122"/>
      <c r="AG124" s="123"/>
      <c r="AH124" s="124">
        <f>SUM(AD124:AG124)</f>
        <v>0</v>
      </c>
      <c r="AI124" s="125">
        <f t="shared" ref="AI124:AL125" si="66">Y124+AD124</f>
        <v>0</v>
      </c>
      <c r="AJ124" s="126">
        <f t="shared" si="66"/>
        <v>0</v>
      </c>
      <c r="AK124" s="127">
        <f t="shared" si="66"/>
        <v>0</v>
      </c>
      <c r="AL124" s="128">
        <f t="shared" si="66"/>
        <v>0</v>
      </c>
      <c r="AM124" s="139">
        <f>SUM(AI124:AL124)</f>
        <v>0</v>
      </c>
    </row>
    <row r="125" spans="2:39" outlineLevel="1" x14ac:dyDescent="0.15">
      <c r="B125" s="433"/>
      <c r="C125" s="417"/>
      <c r="D125" s="179"/>
      <c r="E125" s="418"/>
      <c r="F125" s="109"/>
      <c r="G125" s="110" t="s">
        <v>31</v>
      </c>
      <c r="H125" s="110">
        <v>0</v>
      </c>
      <c r="I125" s="110" t="s">
        <v>32</v>
      </c>
      <c r="J125" s="110"/>
      <c r="K125" s="110" t="s">
        <v>31</v>
      </c>
      <c r="L125" s="111">
        <v>0</v>
      </c>
      <c r="M125" s="112"/>
      <c r="N125" s="140"/>
      <c r="O125" s="110" t="s">
        <v>31</v>
      </c>
      <c r="P125" s="141"/>
      <c r="Q125" s="110" t="s">
        <v>32</v>
      </c>
      <c r="R125" s="141"/>
      <c r="S125" s="110" t="s">
        <v>31</v>
      </c>
      <c r="T125" s="142"/>
      <c r="U125" s="143"/>
      <c r="V125" s="113"/>
      <c r="W125" s="114">
        <f t="shared" si="61"/>
        <v>0</v>
      </c>
      <c r="X125" s="131"/>
      <c r="Y125" s="116"/>
      <c r="Z125" s="117"/>
      <c r="AA125" s="118"/>
      <c r="AB125" s="119"/>
      <c r="AC125" s="120">
        <f>SUM(Y125:AB125)</f>
        <v>0</v>
      </c>
      <c r="AD125" s="121"/>
      <c r="AE125" s="121"/>
      <c r="AF125" s="122"/>
      <c r="AG125" s="123"/>
      <c r="AH125" s="124">
        <f>SUM(AD125:AG125)</f>
        <v>0</v>
      </c>
      <c r="AI125" s="125">
        <f t="shared" si="66"/>
        <v>0</v>
      </c>
      <c r="AJ125" s="126">
        <f t="shared" si="66"/>
        <v>0</v>
      </c>
      <c r="AK125" s="127">
        <f t="shared" si="66"/>
        <v>0</v>
      </c>
      <c r="AL125" s="128">
        <f t="shared" si="66"/>
        <v>0</v>
      </c>
      <c r="AM125" s="139">
        <f>SUM(AI125:AL125)</f>
        <v>0</v>
      </c>
    </row>
    <row r="126" spans="2:39" ht="12.75" outlineLevel="1" thickBot="1" x14ac:dyDescent="0.2">
      <c r="B126" s="156" t="s">
        <v>37</v>
      </c>
      <c r="C126" s="157">
        <f>COUNTA(C105:C125)</f>
        <v>16</v>
      </c>
      <c r="D126" s="157">
        <f>COUNTA(D105:D125)</f>
        <v>19</v>
      </c>
      <c r="E126" s="181"/>
      <c r="F126" s="159"/>
      <c r="G126" s="160"/>
      <c r="H126" s="160"/>
      <c r="I126" s="160"/>
      <c r="J126" s="160"/>
      <c r="K126" s="160"/>
      <c r="L126" s="161"/>
      <c r="M126" s="162"/>
      <c r="N126" s="159"/>
      <c r="O126" s="160"/>
      <c r="P126" s="160"/>
      <c r="Q126" s="160"/>
      <c r="R126" s="160"/>
      <c r="S126" s="160"/>
      <c r="T126" s="161"/>
      <c r="U126" s="162"/>
      <c r="V126" s="163">
        <f>COUNT(V105:V125)</f>
        <v>3</v>
      </c>
      <c r="W126" s="164">
        <f>SUM(W105:W125)</f>
        <v>6780</v>
      </c>
      <c r="X126" s="165"/>
      <c r="Y126" s="166">
        <f t="shared" ref="Y126:AH126" si="67">SUM(Y105:Y125)</f>
        <v>0</v>
      </c>
      <c r="Z126" s="167">
        <f t="shared" si="67"/>
        <v>0</v>
      </c>
      <c r="AA126" s="167">
        <f t="shared" si="67"/>
        <v>0</v>
      </c>
      <c r="AB126" s="183">
        <f t="shared" si="67"/>
        <v>29</v>
      </c>
      <c r="AC126" s="184">
        <f t="shared" si="67"/>
        <v>29</v>
      </c>
      <c r="AD126" s="170">
        <f t="shared" si="67"/>
        <v>16</v>
      </c>
      <c r="AE126" s="171">
        <f t="shared" si="67"/>
        <v>308</v>
      </c>
      <c r="AF126" s="171">
        <f t="shared" si="67"/>
        <v>0</v>
      </c>
      <c r="AG126" s="171">
        <f t="shared" si="67"/>
        <v>38</v>
      </c>
      <c r="AH126" s="173">
        <f t="shared" si="67"/>
        <v>362</v>
      </c>
      <c r="AI126" s="174">
        <f t="shared" ref="AI126:AL129" si="68">Y126+AD126</f>
        <v>16</v>
      </c>
      <c r="AJ126" s="175">
        <f t="shared" si="68"/>
        <v>308</v>
      </c>
      <c r="AK126" s="185">
        <f t="shared" si="68"/>
        <v>0</v>
      </c>
      <c r="AL126" s="177">
        <f t="shared" si="68"/>
        <v>67</v>
      </c>
      <c r="AM126" s="186">
        <f t="shared" ref="AM126:AM137" si="69">SUM(AI126:AL126)</f>
        <v>391</v>
      </c>
    </row>
    <row r="127" spans="2:39" outlineLevel="1" x14ac:dyDescent="0.15">
      <c r="C127" s="417">
        <v>43282</v>
      </c>
      <c r="D127" s="179">
        <v>1</v>
      </c>
      <c r="E127" s="418" t="s">
        <v>142</v>
      </c>
      <c r="F127" s="140">
        <v>9</v>
      </c>
      <c r="G127" s="110" t="s">
        <v>31</v>
      </c>
      <c r="H127" s="141">
        <v>0</v>
      </c>
      <c r="I127" s="141" t="s">
        <v>32</v>
      </c>
      <c r="J127" s="141">
        <v>12</v>
      </c>
      <c r="K127" s="141" t="s">
        <v>31</v>
      </c>
      <c r="L127" s="142">
        <v>0</v>
      </c>
      <c r="M127" s="143">
        <v>3</v>
      </c>
      <c r="N127" s="109"/>
      <c r="O127" s="110" t="s">
        <v>51</v>
      </c>
      <c r="P127" s="110"/>
      <c r="Q127" s="110" t="s">
        <v>52</v>
      </c>
      <c r="R127" s="110"/>
      <c r="S127" s="110" t="s">
        <v>51</v>
      </c>
      <c r="T127" s="111"/>
      <c r="U127" s="112"/>
      <c r="V127" s="130"/>
      <c r="W127" s="114">
        <f>SUM(M127*V127)</f>
        <v>0</v>
      </c>
      <c r="X127" s="131"/>
      <c r="Y127" s="132"/>
      <c r="Z127" s="133"/>
      <c r="AA127" s="134"/>
      <c r="AB127" s="135"/>
      <c r="AC127" s="120">
        <f>SUM(Y127:AB127)</f>
        <v>0</v>
      </c>
      <c r="AD127" s="136">
        <v>19</v>
      </c>
      <c r="AE127" s="136"/>
      <c r="AF127" s="137"/>
      <c r="AG127" s="138">
        <v>9</v>
      </c>
      <c r="AH127" s="124">
        <f t="shared" ref="AH127:AH137" si="70">SUM(AD127:AG127)</f>
        <v>28</v>
      </c>
      <c r="AI127" s="125">
        <f t="shared" si="68"/>
        <v>19</v>
      </c>
      <c r="AJ127" s="126">
        <f t="shared" si="68"/>
        <v>0</v>
      </c>
      <c r="AK127" s="127">
        <f t="shared" si="68"/>
        <v>0</v>
      </c>
      <c r="AL127" s="128">
        <f t="shared" si="68"/>
        <v>9</v>
      </c>
      <c r="AM127" s="139">
        <f t="shared" si="69"/>
        <v>28</v>
      </c>
    </row>
    <row r="128" spans="2:39" outlineLevel="1" x14ac:dyDescent="0.15">
      <c r="C128" s="417">
        <v>43284</v>
      </c>
      <c r="D128" s="179">
        <v>1</v>
      </c>
      <c r="E128" s="418" t="s">
        <v>143</v>
      </c>
      <c r="F128" s="140">
        <v>10</v>
      </c>
      <c r="G128" s="110" t="s">
        <v>31</v>
      </c>
      <c r="H128" s="141">
        <v>30</v>
      </c>
      <c r="I128" s="141" t="s">
        <v>32</v>
      </c>
      <c r="J128" s="141">
        <v>12</v>
      </c>
      <c r="K128" s="141" t="s">
        <v>31</v>
      </c>
      <c r="L128" s="142">
        <v>30</v>
      </c>
      <c r="M128" s="143">
        <v>2</v>
      </c>
      <c r="N128" s="109"/>
      <c r="O128" s="110" t="s">
        <v>31</v>
      </c>
      <c r="P128" s="110"/>
      <c r="Q128" s="110" t="s">
        <v>32</v>
      </c>
      <c r="R128" s="110"/>
      <c r="S128" s="110" t="s">
        <v>31</v>
      </c>
      <c r="T128" s="111"/>
      <c r="U128" s="112"/>
      <c r="V128" s="130">
        <v>1130</v>
      </c>
      <c r="W128" s="114">
        <f t="shared" ref="W128:W158" si="71">SUM(M128*V128)</f>
        <v>2260</v>
      </c>
      <c r="X128" s="131"/>
      <c r="Y128" s="132"/>
      <c r="Z128" s="133"/>
      <c r="AA128" s="134"/>
      <c r="AB128" s="135">
        <v>10</v>
      </c>
      <c r="AC128" s="120">
        <f t="shared" ref="AC128:AC150" si="72">SUM(Y128:AB128)</f>
        <v>10</v>
      </c>
      <c r="AD128" s="136"/>
      <c r="AE128" s="136"/>
      <c r="AF128" s="137"/>
      <c r="AG128" s="138"/>
      <c r="AH128" s="124">
        <f t="shared" si="70"/>
        <v>0</v>
      </c>
      <c r="AI128" s="125">
        <f t="shared" si="68"/>
        <v>0</v>
      </c>
      <c r="AJ128" s="126">
        <f t="shared" si="68"/>
        <v>0</v>
      </c>
      <c r="AK128" s="127">
        <f t="shared" si="68"/>
        <v>0</v>
      </c>
      <c r="AL128" s="128">
        <f t="shared" si="68"/>
        <v>10</v>
      </c>
      <c r="AM128" s="139">
        <f t="shared" si="69"/>
        <v>10</v>
      </c>
    </row>
    <row r="129" spans="3:39" outlineLevel="1" x14ac:dyDescent="0.15">
      <c r="C129" s="417"/>
      <c r="D129" s="179">
        <v>1</v>
      </c>
      <c r="E129" s="418" t="s">
        <v>84</v>
      </c>
      <c r="F129" s="140">
        <v>16</v>
      </c>
      <c r="G129" s="110" t="s">
        <v>31</v>
      </c>
      <c r="H129" s="141">
        <v>0</v>
      </c>
      <c r="I129" s="141" t="s">
        <v>32</v>
      </c>
      <c r="J129" s="141">
        <v>18</v>
      </c>
      <c r="K129" s="141" t="s">
        <v>31</v>
      </c>
      <c r="L129" s="142">
        <v>0</v>
      </c>
      <c r="M129" s="143">
        <v>2</v>
      </c>
      <c r="N129" s="109"/>
      <c r="O129" s="110" t="s">
        <v>31</v>
      </c>
      <c r="P129" s="110"/>
      <c r="Q129" s="110" t="s">
        <v>32</v>
      </c>
      <c r="R129" s="110"/>
      <c r="S129" s="110" t="s">
        <v>31</v>
      </c>
      <c r="T129" s="111"/>
      <c r="U129" s="112"/>
      <c r="V129" s="130"/>
      <c r="W129" s="114">
        <f t="shared" si="71"/>
        <v>0</v>
      </c>
      <c r="X129" s="131"/>
      <c r="Y129" s="132"/>
      <c r="Z129" s="133"/>
      <c r="AA129" s="134"/>
      <c r="AB129" s="135"/>
      <c r="AC129" s="120">
        <f t="shared" si="72"/>
        <v>0</v>
      </c>
      <c r="AD129" s="136">
        <v>18</v>
      </c>
      <c r="AE129" s="136"/>
      <c r="AF129" s="137"/>
      <c r="AG129" s="138">
        <v>6</v>
      </c>
      <c r="AH129" s="124">
        <f t="shared" si="70"/>
        <v>24</v>
      </c>
      <c r="AI129" s="125">
        <f t="shared" si="68"/>
        <v>18</v>
      </c>
      <c r="AJ129" s="126">
        <f t="shared" si="68"/>
        <v>0</v>
      </c>
      <c r="AK129" s="127">
        <f t="shared" si="68"/>
        <v>0</v>
      </c>
      <c r="AL129" s="128">
        <f t="shared" si="68"/>
        <v>6</v>
      </c>
      <c r="AM129" s="139">
        <f t="shared" si="69"/>
        <v>24</v>
      </c>
    </row>
    <row r="130" spans="3:39" outlineLevel="1" x14ac:dyDescent="0.15">
      <c r="C130" s="417">
        <v>43285</v>
      </c>
      <c r="D130" s="179">
        <v>1</v>
      </c>
      <c r="E130" s="418" t="s">
        <v>144</v>
      </c>
      <c r="F130" s="109">
        <v>15</v>
      </c>
      <c r="G130" s="110" t="s">
        <v>31</v>
      </c>
      <c r="H130" s="110">
        <v>30</v>
      </c>
      <c r="I130" s="141" t="s">
        <v>32</v>
      </c>
      <c r="J130" s="141">
        <v>18</v>
      </c>
      <c r="K130" s="141" t="s">
        <v>31</v>
      </c>
      <c r="L130" s="142">
        <v>0</v>
      </c>
      <c r="M130" s="143">
        <v>2.5</v>
      </c>
      <c r="N130" s="420"/>
      <c r="O130" s="110" t="s">
        <v>31</v>
      </c>
      <c r="P130" s="110"/>
      <c r="Q130" s="110" t="s">
        <v>32</v>
      </c>
      <c r="R130" s="110"/>
      <c r="S130" s="110" t="s">
        <v>31</v>
      </c>
      <c r="T130" s="111"/>
      <c r="U130" s="143"/>
      <c r="V130" s="130"/>
      <c r="W130" s="114">
        <f t="shared" si="71"/>
        <v>0</v>
      </c>
      <c r="X130" s="131"/>
      <c r="Y130" s="132"/>
      <c r="Z130" s="133"/>
      <c r="AA130" s="134"/>
      <c r="AB130" s="135"/>
      <c r="AC130" s="120">
        <f t="shared" si="72"/>
        <v>0</v>
      </c>
      <c r="AD130" s="136"/>
      <c r="AE130" s="136">
        <v>28</v>
      </c>
      <c r="AF130" s="137"/>
      <c r="AG130" s="138">
        <v>2</v>
      </c>
      <c r="AH130" s="124">
        <f t="shared" si="70"/>
        <v>30</v>
      </c>
      <c r="AI130" s="125">
        <f t="shared" ref="AI130:AI138" si="73">Y130+AD130</f>
        <v>0</v>
      </c>
      <c r="AJ130" s="126">
        <f t="shared" ref="AJ130:AJ138" si="74">Z130+AE130</f>
        <v>28</v>
      </c>
      <c r="AK130" s="127">
        <f t="shared" ref="AK130:AK138" si="75">AA130+AF130</f>
        <v>0</v>
      </c>
      <c r="AL130" s="128">
        <f t="shared" ref="AL130:AL138" si="76">AB130+AG130</f>
        <v>2</v>
      </c>
      <c r="AM130" s="139">
        <f t="shared" si="69"/>
        <v>30</v>
      </c>
    </row>
    <row r="131" spans="3:39" outlineLevel="1" x14ac:dyDescent="0.15">
      <c r="C131" s="417"/>
      <c r="D131" s="179">
        <v>1</v>
      </c>
      <c r="E131" s="418" t="s">
        <v>145</v>
      </c>
      <c r="F131" s="109"/>
      <c r="G131" s="110" t="s">
        <v>31</v>
      </c>
      <c r="H131" s="110">
        <v>0</v>
      </c>
      <c r="I131" s="110" t="s">
        <v>32</v>
      </c>
      <c r="J131" s="110"/>
      <c r="K131" s="110" t="s">
        <v>31</v>
      </c>
      <c r="L131" s="111">
        <v>0</v>
      </c>
      <c r="M131" s="112"/>
      <c r="N131" s="420">
        <v>18</v>
      </c>
      <c r="O131" s="110" t="s">
        <v>31</v>
      </c>
      <c r="P131" s="110">
        <v>0</v>
      </c>
      <c r="Q131" s="110" t="s">
        <v>32</v>
      </c>
      <c r="R131" s="110">
        <v>19</v>
      </c>
      <c r="S131" s="110" t="s">
        <v>31</v>
      </c>
      <c r="T131" s="111">
        <v>0</v>
      </c>
      <c r="U131" s="143">
        <v>1</v>
      </c>
      <c r="V131" s="130">
        <v>570</v>
      </c>
      <c r="W131" s="114">
        <v>570</v>
      </c>
      <c r="X131" s="131"/>
      <c r="Y131" s="132">
        <v>2</v>
      </c>
      <c r="Z131" s="133"/>
      <c r="AA131" s="134"/>
      <c r="AB131" s="135">
        <v>2</v>
      </c>
      <c r="AC131" s="120">
        <f t="shared" si="72"/>
        <v>4</v>
      </c>
      <c r="AD131" s="136"/>
      <c r="AE131" s="136"/>
      <c r="AF131" s="137"/>
      <c r="AG131" s="138"/>
      <c r="AH131" s="124">
        <f t="shared" si="70"/>
        <v>0</v>
      </c>
      <c r="AI131" s="125">
        <f t="shared" si="73"/>
        <v>2</v>
      </c>
      <c r="AJ131" s="126">
        <f t="shared" si="74"/>
        <v>0</v>
      </c>
      <c r="AK131" s="127">
        <f t="shared" si="75"/>
        <v>0</v>
      </c>
      <c r="AL131" s="128">
        <f t="shared" si="76"/>
        <v>2</v>
      </c>
      <c r="AM131" s="139">
        <f t="shared" si="69"/>
        <v>4</v>
      </c>
    </row>
    <row r="132" spans="3:39" outlineLevel="1" x14ac:dyDescent="0.15">
      <c r="C132" s="417">
        <v>43286</v>
      </c>
      <c r="D132" s="179">
        <v>1</v>
      </c>
      <c r="E132" s="418" t="s">
        <v>146</v>
      </c>
      <c r="F132" s="140">
        <v>10</v>
      </c>
      <c r="G132" s="110" t="s">
        <v>31</v>
      </c>
      <c r="H132" s="141">
        <v>30</v>
      </c>
      <c r="I132" s="141" t="s">
        <v>32</v>
      </c>
      <c r="J132" s="141">
        <v>12</v>
      </c>
      <c r="K132" s="141" t="s">
        <v>31</v>
      </c>
      <c r="L132" s="142">
        <v>30</v>
      </c>
      <c r="M132" s="143">
        <v>2</v>
      </c>
      <c r="N132" s="420"/>
      <c r="O132" s="110" t="s">
        <v>31</v>
      </c>
      <c r="P132" s="110"/>
      <c r="Q132" s="110" t="s">
        <v>32</v>
      </c>
      <c r="R132" s="110"/>
      <c r="S132" s="110" t="s">
        <v>31</v>
      </c>
      <c r="T132" s="111"/>
      <c r="U132" s="143"/>
      <c r="V132" s="130">
        <v>1130</v>
      </c>
      <c r="W132" s="114">
        <f t="shared" si="71"/>
        <v>2260</v>
      </c>
      <c r="X132" s="131"/>
      <c r="Y132" s="132"/>
      <c r="Z132" s="133"/>
      <c r="AA132" s="134"/>
      <c r="AB132" s="135">
        <v>9</v>
      </c>
      <c r="AC132" s="120">
        <f>SUM(Y132:AB132)</f>
        <v>9</v>
      </c>
      <c r="AD132" s="136"/>
      <c r="AE132" s="136"/>
      <c r="AF132" s="137"/>
      <c r="AG132" s="138"/>
      <c r="AH132" s="124">
        <f t="shared" si="70"/>
        <v>0</v>
      </c>
      <c r="AI132" s="125">
        <f t="shared" si="73"/>
        <v>0</v>
      </c>
      <c r="AJ132" s="126">
        <f t="shared" si="74"/>
        <v>0</v>
      </c>
      <c r="AK132" s="127">
        <f t="shared" si="75"/>
        <v>0</v>
      </c>
      <c r="AL132" s="128">
        <f t="shared" si="76"/>
        <v>9</v>
      </c>
      <c r="AM132" s="139">
        <f t="shared" si="69"/>
        <v>9</v>
      </c>
    </row>
    <row r="133" spans="3:39" outlineLevel="1" x14ac:dyDescent="0.15">
      <c r="C133" s="417"/>
      <c r="D133" s="179">
        <v>1</v>
      </c>
      <c r="E133" s="431" t="s">
        <v>147</v>
      </c>
      <c r="F133" s="140">
        <v>16</v>
      </c>
      <c r="G133" s="110" t="s">
        <v>31</v>
      </c>
      <c r="H133" s="141">
        <v>0</v>
      </c>
      <c r="I133" s="141" t="s">
        <v>32</v>
      </c>
      <c r="J133" s="141">
        <v>18</v>
      </c>
      <c r="K133" s="141" t="s">
        <v>31</v>
      </c>
      <c r="L133" s="142">
        <v>0</v>
      </c>
      <c r="M133" s="143">
        <v>2</v>
      </c>
      <c r="N133" s="109"/>
      <c r="O133" s="110" t="s">
        <v>31</v>
      </c>
      <c r="P133" s="110"/>
      <c r="Q133" s="110" t="s">
        <v>32</v>
      </c>
      <c r="R133" s="110"/>
      <c r="S133" s="110" t="s">
        <v>31</v>
      </c>
      <c r="T133" s="111"/>
      <c r="U133" s="112"/>
      <c r="V133" s="130"/>
      <c r="W133" s="114">
        <f t="shared" si="71"/>
        <v>0</v>
      </c>
      <c r="X133" s="131"/>
      <c r="Y133" s="132"/>
      <c r="Z133" s="133"/>
      <c r="AA133" s="134"/>
      <c r="AB133" s="135"/>
      <c r="AC133" s="120">
        <f t="shared" si="72"/>
        <v>0</v>
      </c>
      <c r="AD133" s="136">
        <v>19</v>
      </c>
      <c r="AE133" s="136"/>
      <c r="AF133" s="137"/>
      <c r="AG133" s="138">
        <v>5</v>
      </c>
      <c r="AH133" s="124">
        <f t="shared" si="70"/>
        <v>24</v>
      </c>
      <c r="AI133" s="125">
        <f t="shared" si="73"/>
        <v>19</v>
      </c>
      <c r="AJ133" s="126">
        <f t="shared" si="74"/>
        <v>0</v>
      </c>
      <c r="AK133" s="127">
        <f t="shared" si="75"/>
        <v>0</v>
      </c>
      <c r="AL133" s="187">
        <f t="shared" si="76"/>
        <v>5</v>
      </c>
      <c r="AM133" s="139">
        <f t="shared" si="69"/>
        <v>24</v>
      </c>
    </row>
    <row r="134" spans="3:39" outlineLevel="1" x14ac:dyDescent="0.15">
      <c r="C134" s="417">
        <v>43287</v>
      </c>
      <c r="D134" s="179">
        <v>1</v>
      </c>
      <c r="E134" s="418" t="s">
        <v>148</v>
      </c>
      <c r="F134" s="109">
        <v>15</v>
      </c>
      <c r="G134" s="110" t="s">
        <v>31</v>
      </c>
      <c r="H134" s="110">
        <v>30</v>
      </c>
      <c r="I134" s="141" t="s">
        <v>32</v>
      </c>
      <c r="J134" s="141">
        <v>18</v>
      </c>
      <c r="K134" s="141" t="s">
        <v>31</v>
      </c>
      <c r="L134" s="142">
        <v>0</v>
      </c>
      <c r="M134" s="143">
        <v>2.5</v>
      </c>
      <c r="N134" s="109"/>
      <c r="O134" s="110" t="s">
        <v>31</v>
      </c>
      <c r="P134" s="110"/>
      <c r="Q134" s="110" t="s">
        <v>32</v>
      </c>
      <c r="R134" s="110"/>
      <c r="S134" s="110" t="s">
        <v>31</v>
      </c>
      <c r="T134" s="111"/>
      <c r="U134" s="112"/>
      <c r="V134" s="130"/>
      <c r="W134" s="114">
        <f>SUM(M134*V134)</f>
        <v>0</v>
      </c>
      <c r="X134" s="131"/>
      <c r="Y134" s="132"/>
      <c r="Z134" s="133"/>
      <c r="AA134" s="134"/>
      <c r="AB134" s="135"/>
      <c r="AC134" s="120">
        <f t="shared" si="72"/>
        <v>0</v>
      </c>
      <c r="AD134" s="136"/>
      <c r="AE134" s="136">
        <v>11</v>
      </c>
      <c r="AF134" s="137"/>
      <c r="AG134" s="138">
        <v>2</v>
      </c>
      <c r="AH134" s="124">
        <f t="shared" si="70"/>
        <v>13</v>
      </c>
      <c r="AI134" s="125">
        <f t="shared" si="73"/>
        <v>0</v>
      </c>
      <c r="AJ134" s="126">
        <f t="shared" si="74"/>
        <v>11</v>
      </c>
      <c r="AK134" s="127">
        <f t="shared" si="75"/>
        <v>0</v>
      </c>
      <c r="AL134" s="128">
        <f t="shared" si="76"/>
        <v>2</v>
      </c>
      <c r="AM134" s="139">
        <f t="shared" si="69"/>
        <v>13</v>
      </c>
    </row>
    <row r="135" spans="3:39" outlineLevel="1" x14ac:dyDescent="0.15">
      <c r="C135" s="417">
        <v>43288</v>
      </c>
      <c r="D135" s="179">
        <v>1</v>
      </c>
      <c r="E135" s="431" t="s">
        <v>84</v>
      </c>
      <c r="F135" s="109">
        <v>13</v>
      </c>
      <c r="G135" s="110" t="s">
        <v>31</v>
      </c>
      <c r="H135" s="110">
        <v>0</v>
      </c>
      <c r="I135" s="110" t="s">
        <v>32</v>
      </c>
      <c r="J135" s="110">
        <v>16</v>
      </c>
      <c r="K135" s="110" t="s">
        <v>31</v>
      </c>
      <c r="L135" s="111">
        <v>0</v>
      </c>
      <c r="M135" s="112">
        <v>3</v>
      </c>
      <c r="N135" s="420"/>
      <c r="O135" s="110" t="s">
        <v>31</v>
      </c>
      <c r="P135" s="110"/>
      <c r="Q135" s="110" t="s">
        <v>32</v>
      </c>
      <c r="R135" s="110"/>
      <c r="S135" s="110" t="s">
        <v>31</v>
      </c>
      <c r="T135" s="111"/>
      <c r="U135" s="143"/>
      <c r="V135" s="130"/>
      <c r="W135" s="114">
        <f t="shared" si="71"/>
        <v>0</v>
      </c>
      <c r="X135" s="131"/>
      <c r="Y135" s="132"/>
      <c r="Z135" s="133"/>
      <c r="AA135" s="134"/>
      <c r="AB135" s="135"/>
      <c r="AC135" s="120">
        <f>SUM(Y135:AB135)</f>
        <v>0</v>
      </c>
      <c r="AD135" s="136">
        <v>15</v>
      </c>
      <c r="AE135" s="136"/>
      <c r="AF135" s="137"/>
      <c r="AG135" s="138">
        <v>7</v>
      </c>
      <c r="AH135" s="124">
        <f t="shared" si="70"/>
        <v>22</v>
      </c>
      <c r="AI135" s="125">
        <f t="shared" si="73"/>
        <v>15</v>
      </c>
      <c r="AJ135" s="126">
        <f t="shared" si="74"/>
        <v>0</v>
      </c>
      <c r="AK135" s="127">
        <f t="shared" si="75"/>
        <v>0</v>
      </c>
      <c r="AL135" s="128">
        <f t="shared" si="76"/>
        <v>7</v>
      </c>
      <c r="AM135" s="139">
        <f t="shared" si="69"/>
        <v>22</v>
      </c>
    </row>
    <row r="136" spans="3:39" outlineLevel="1" x14ac:dyDescent="0.15">
      <c r="C136" s="417">
        <v>43289</v>
      </c>
      <c r="D136" s="179">
        <v>1</v>
      </c>
      <c r="E136" s="418" t="s">
        <v>84</v>
      </c>
      <c r="F136" s="140">
        <v>9</v>
      </c>
      <c r="G136" s="110" t="s">
        <v>31</v>
      </c>
      <c r="H136" s="141">
        <v>0</v>
      </c>
      <c r="I136" s="141" t="s">
        <v>32</v>
      </c>
      <c r="J136" s="141">
        <v>12</v>
      </c>
      <c r="K136" s="141" t="s">
        <v>31</v>
      </c>
      <c r="L136" s="142">
        <v>0</v>
      </c>
      <c r="M136" s="143">
        <v>3</v>
      </c>
      <c r="N136" s="109"/>
      <c r="O136" s="110" t="s">
        <v>31</v>
      </c>
      <c r="P136" s="110"/>
      <c r="Q136" s="110" t="s">
        <v>32</v>
      </c>
      <c r="R136" s="110"/>
      <c r="S136" s="110" t="s">
        <v>31</v>
      </c>
      <c r="T136" s="111"/>
      <c r="U136" s="112"/>
      <c r="V136" s="130"/>
      <c r="W136" s="114">
        <f t="shared" si="71"/>
        <v>0</v>
      </c>
      <c r="X136" s="131"/>
      <c r="Y136" s="132"/>
      <c r="Z136" s="133"/>
      <c r="AA136" s="134"/>
      <c r="AB136" s="135"/>
      <c r="AC136" s="120">
        <f t="shared" si="72"/>
        <v>0</v>
      </c>
      <c r="AD136" s="136">
        <v>18</v>
      </c>
      <c r="AE136" s="136"/>
      <c r="AF136" s="137"/>
      <c r="AG136" s="138">
        <v>8</v>
      </c>
      <c r="AH136" s="124">
        <f t="shared" si="70"/>
        <v>26</v>
      </c>
      <c r="AI136" s="125">
        <f t="shared" si="73"/>
        <v>18</v>
      </c>
      <c r="AJ136" s="126">
        <f t="shared" si="74"/>
        <v>0</v>
      </c>
      <c r="AK136" s="127">
        <f t="shared" si="75"/>
        <v>0</v>
      </c>
      <c r="AL136" s="128">
        <f t="shared" si="76"/>
        <v>8</v>
      </c>
      <c r="AM136" s="139">
        <f t="shared" si="69"/>
        <v>26</v>
      </c>
    </row>
    <row r="137" spans="3:39" outlineLevel="1" x14ac:dyDescent="0.15">
      <c r="C137" s="417">
        <v>43290</v>
      </c>
      <c r="D137" s="179">
        <v>1</v>
      </c>
      <c r="E137" s="418" t="s">
        <v>84</v>
      </c>
      <c r="F137" s="109">
        <v>18</v>
      </c>
      <c r="G137" s="110" t="s">
        <v>31</v>
      </c>
      <c r="H137" s="110">
        <v>0</v>
      </c>
      <c r="I137" s="110" t="s">
        <v>32</v>
      </c>
      <c r="J137" s="110">
        <v>20</v>
      </c>
      <c r="K137" s="110" t="s">
        <v>31</v>
      </c>
      <c r="L137" s="111">
        <v>0</v>
      </c>
      <c r="M137" s="112">
        <v>2</v>
      </c>
      <c r="N137" s="109"/>
      <c r="O137" s="110" t="s">
        <v>31</v>
      </c>
      <c r="P137" s="110"/>
      <c r="Q137" s="110" t="s">
        <v>32</v>
      </c>
      <c r="R137" s="110"/>
      <c r="S137" s="110" t="s">
        <v>31</v>
      </c>
      <c r="T137" s="111"/>
      <c r="U137" s="112"/>
      <c r="V137" s="130"/>
      <c r="W137" s="114">
        <f t="shared" si="71"/>
        <v>0</v>
      </c>
      <c r="X137" s="131"/>
      <c r="Y137" s="132"/>
      <c r="Z137" s="133"/>
      <c r="AA137" s="134"/>
      <c r="AB137" s="135"/>
      <c r="AC137" s="120">
        <f t="shared" si="72"/>
        <v>0</v>
      </c>
      <c r="AD137" s="136">
        <v>11</v>
      </c>
      <c r="AE137" s="136"/>
      <c r="AF137" s="137"/>
      <c r="AG137" s="138">
        <v>4</v>
      </c>
      <c r="AH137" s="124">
        <f t="shared" si="70"/>
        <v>15</v>
      </c>
      <c r="AI137" s="125">
        <f t="shared" si="73"/>
        <v>11</v>
      </c>
      <c r="AJ137" s="126">
        <f t="shared" si="74"/>
        <v>0</v>
      </c>
      <c r="AK137" s="127">
        <f t="shared" si="75"/>
        <v>0</v>
      </c>
      <c r="AL137" s="128">
        <f t="shared" si="76"/>
        <v>4</v>
      </c>
      <c r="AM137" s="139">
        <f t="shared" si="69"/>
        <v>15</v>
      </c>
    </row>
    <row r="138" spans="3:39" outlineLevel="1" x14ac:dyDescent="0.15">
      <c r="C138" s="417">
        <v>43291</v>
      </c>
      <c r="D138" s="179">
        <v>1</v>
      </c>
      <c r="E138" s="418" t="s">
        <v>149</v>
      </c>
      <c r="F138" s="109">
        <v>14</v>
      </c>
      <c r="G138" s="110" t="s">
        <v>31</v>
      </c>
      <c r="H138" s="110">
        <v>0</v>
      </c>
      <c r="I138" s="110" t="s">
        <v>32</v>
      </c>
      <c r="J138" s="110">
        <v>16</v>
      </c>
      <c r="K138" s="110" t="s">
        <v>31</v>
      </c>
      <c r="L138" s="111">
        <v>0</v>
      </c>
      <c r="M138" s="112">
        <v>2</v>
      </c>
      <c r="N138" s="109"/>
      <c r="O138" s="110" t="s">
        <v>31</v>
      </c>
      <c r="P138" s="110"/>
      <c r="Q138" s="110" t="s">
        <v>32</v>
      </c>
      <c r="R138" s="110"/>
      <c r="S138" s="110" t="s">
        <v>31</v>
      </c>
      <c r="T138" s="111"/>
      <c r="U138" s="112"/>
      <c r="V138" s="130">
        <v>1130</v>
      </c>
      <c r="W138" s="114">
        <f t="shared" si="71"/>
        <v>2260</v>
      </c>
      <c r="X138" s="131"/>
      <c r="Y138" s="132"/>
      <c r="Z138" s="133"/>
      <c r="AA138" s="134"/>
      <c r="AB138" s="135">
        <v>17</v>
      </c>
      <c r="AC138" s="120">
        <f t="shared" si="72"/>
        <v>17</v>
      </c>
      <c r="AD138" s="136"/>
      <c r="AE138" s="136"/>
      <c r="AF138" s="137"/>
      <c r="AG138" s="138"/>
      <c r="AH138" s="124">
        <f>SUM(AD138:AG138)</f>
        <v>0</v>
      </c>
      <c r="AI138" s="125">
        <f t="shared" si="73"/>
        <v>0</v>
      </c>
      <c r="AJ138" s="126">
        <f t="shared" si="74"/>
        <v>0</v>
      </c>
      <c r="AK138" s="127">
        <f t="shared" si="75"/>
        <v>0</v>
      </c>
      <c r="AL138" s="128">
        <f t="shared" si="76"/>
        <v>17</v>
      </c>
      <c r="AM138" s="139">
        <f>SUM(AI138:AL138)</f>
        <v>17</v>
      </c>
    </row>
    <row r="139" spans="3:39" outlineLevel="1" x14ac:dyDescent="0.15">
      <c r="C139" s="417"/>
      <c r="D139" s="179">
        <v>1</v>
      </c>
      <c r="E139" s="431" t="s">
        <v>84</v>
      </c>
      <c r="F139" s="140">
        <v>16</v>
      </c>
      <c r="G139" s="110" t="s">
        <v>31</v>
      </c>
      <c r="H139" s="141">
        <v>0</v>
      </c>
      <c r="I139" s="141" t="s">
        <v>32</v>
      </c>
      <c r="J139" s="141">
        <v>18</v>
      </c>
      <c r="K139" s="141" t="s">
        <v>31</v>
      </c>
      <c r="L139" s="142">
        <v>0</v>
      </c>
      <c r="M139" s="143">
        <v>2</v>
      </c>
      <c r="N139" s="109"/>
      <c r="O139" s="110" t="s">
        <v>31</v>
      </c>
      <c r="P139" s="110"/>
      <c r="Q139" s="110" t="s">
        <v>32</v>
      </c>
      <c r="R139" s="110"/>
      <c r="S139" s="110" t="s">
        <v>31</v>
      </c>
      <c r="T139" s="111"/>
      <c r="U139" s="112"/>
      <c r="V139" s="130"/>
      <c r="W139" s="114">
        <f t="shared" si="71"/>
        <v>0</v>
      </c>
      <c r="X139" s="131"/>
      <c r="Y139" s="132"/>
      <c r="Z139" s="133"/>
      <c r="AA139" s="134"/>
      <c r="AB139" s="135"/>
      <c r="AC139" s="120">
        <f>SUM(Y139:AB139)</f>
        <v>0</v>
      </c>
      <c r="AD139" s="136">
        <v>19</v>
      </c>
      <c r="AE139" s="136">
        <v>1</v>
      </c>
      <c r="AF139" s="137"/>
      <c r="AG139" s="138">
        <v>4</v>
      </c>
      <c r="AH139" s="124">
        <f>SUM(AD139:AG139)</f>
        <v>24</v>
      </c>
      <c r="AI139" s="125">
        <f t="shared" ref="AI139:AL140" si="77">Y139+AD139</f>
        <v>19</v>
      </c>
      <c r="AJ139" s="126">
        <f t="shared" si="77"/>
        <v>1</v>
      </c>
      <c r="AK139" s="127">
        <f t="shared" si="77"/>
        <v>0</v>
      </c>
      <c r="AL139" s="128">
        <f t="shared" si="77"/>
        <v>4</v>
      </c>
      <c r="AM139" s="139">
        <f>SUM(AI139:AL139)</f>
        <v>24</v>
      </c>
    </row>
    <row r="140" spans="3:39" outlineLevel="1" x14ac:dyDescent="0.15">
      <c r="C140" s="417">
        <v>43292</v>
      </c>
      <c r="D140" s="179">
        <v>1</v>
      </c>
      <c r="E140" s="418" t="s">
        <v>150</v>
      </c>
      <c r="F140" s="109">
        <v>15</v>
      </c>
      <c r="G140" s="110" t="s">
        <v>31</v>
      </c>
      <c r="H140" s="110">
        <v>30</v>
      </c>
      <c r="I140" s="141" t="s">
        <v>32</v>
      </c>
      <c r="J140" s="141">
        <v>18</v>
      </c>
      <c r="K140" s="141" t="s">
        <v>31</v>
      </c>
      <c r="L140" s="142">
        <v>0</v>
      </c>
      <c r="M140" s="143">
        <v>2.5</v>
      </c>
      <c r="N140" s="109"/>
      <c r="O140" s="110" t="s">
        <v>31</v>
      </c>
      <c r="P140" s="110"/>
      <c r="Q140" s="110" t="s">
        <v>32</v>
      </c>
      <c r="R140" s="110"/>
      <c r="S140" s="110" t="s">
        <v>31</v>
      </c>
      <c r="T140" s="111"/>
      <c r="U140" s="112"/>
      <c r="V140" s="130"/>
      <c r="W140" s="114">
        <f>SUM(M140*V140)</f>
        <v>0</v>
      </c>
      <c r="X140" s="131"/>
      <c r="Y140" s="132"/>
      <c r="Z140" s="133"/>
      <c r="AA140" s="134"/>
      <c r="AB140" s="135"/>
      <c r="AC140" s="120">
        <f>SUM(Y140:AB140)</f>
        <v>0</v>
      </c>
      <c r="AD140" s="136"/>
      <c r="AE140" s="136">
        <v>18</v>
      </c>
      <c r="AF140" s="137"/>
      <c r="AG140" s="138">
        <v>1</v>
      </c>
      <c r="AH140" s="124">
        <f>SUM(AD140:AG140)</f>
        <v>19</v>
      </c>
      <c r="AI140" s="125">
        <f t="shared" si="77"/>
        <v>0</v>
      </c>
      <c r="AJ140" s="126">
        <f t="shared" si="77"/>
        <v>18</v>
      </c>
      <c r="AK140" s="127">
        <f t="shared" si="77"/>
        <v>0</v>
      </c>
      <c r="AL140" s="128">
        <f t="shared" si="77"/>
        <v>1</v>
      </c>
      <c r="AM140" s="139">
        <f>SUM(AI140:AL140)</f>
        <v>19</v>
      </c>
    </row>
    <row r="141" spans="3:39" outlineLevel="1" x14ac:dyDescent="0.15">
      <c r="C141" s="417"/>
      <c r="D141" s="179">
        <v>1</v>
      </c>
      <c r="E141" s="418" t="s">
        <v>151</v>
      </c>
      <c r="F141" s="109">
        <v>18</v>
      </c>
      <c r="G141" s="110" t="s">
        <v>31</v>
      </c>
      <c r="H141" s="110">
        <v>0</v>
      </c>
      <c r="I141" s="110" t="s">
        <v>32</v>
      </c>
      <c r="J141" s="110">
        <v>20</v>
      </c>
      <c r="K141" s="110" t="s">
        <v>31</v>
      </c>
      <c r="L141" s="111">
        <v>0</v>
      </c>
      <c r="M141" s="112">
        <v>2</v>
      </c>
      <c r="N141" s="109"/>
      <c r="O141" s="110" t="s">
        <v>31</v>
      </c>
      <c r="P141" s="110"/>
      <c r="Q141" s="110" t="s">
        <v>32</v>
      </c>
      <c r="R141" s="110"/>
      <c r="S141" s="110" t="s">
        <v>31</v>
      </c>
      <c r="T141" s="111"/>
      <c r="U141" s="112"/>
      <c r="V141" s="130"/>
      <c r="W141" s="114">
        <f t="shared" si="71"/>
        <v>0</v>
      </c>
      <c r="X141" s="131"/>
      <c r="Y141" s="132"/>
      <c r="Z141" s="133"/>
      <c r="AA141" s="134"/>
      <c r="AB141" s="135"/>
      <c r="AC141" s="120">
        <f t="shared" si="72"/>
        <v>0</v>
      </c>
      <c r="AD141" s="136">
        <v>11</v>
      </c>
      <c r="AE141" s="136">
        <v>2</v>
      </c>
      <c r="AF141" s="137"/>
      <c r="AG141" s="138">
        <v>4</v>
      </c>
      <c r="AH141" s="124">
        <f>SUM(AD141:AG141)</f>
        <v>17</v>
      </c>
      <c r="AI141" s="125">
        <f t="shared" ref="AI141:AI156" si="78">Y141+AD141</f>
        <v>11</v>
      </c>
      <c r="AJ141" s="126">
        <f t="shared" ref="AJ141:AJ156" si="79">Z141+AE141</f>
        <v>2</v>
      </c>
      <c r="AK141" s="127">
        <f t="shared" ref="AK141:AK156" si="80">AA141+AF141</f>
        <v>0</v>
      </c>
      <c r="AL141" s="128">
        <f t="shared" ref="AL141:AL156" si="81">AB141+AG141</f>
        <v>4</v>
      </c>
      <c r="AM141" s="139">
        <f>SUM(AI141:AL141)</f>
        <v>17</v>
      </c>
    </row>
    <row r="142" spans="3:39" outlineLevel="1" x14ac:dyDescent="0.15">
      <c r="C142" s="417">
        <v>43293</v>
      </c>
      <c r="D142" s="179">
        <v>1</v>
      </c>
      <c r="E142" s="418" t="s">
        <v>152</v>
      </c>
      <c r="F142" s="109">
        <v>14</v>
      </c>
      <c r="G142" s="110" t="s">
        <v>31</v>
      </c>
      <c r="H142" s="110">
        <v>0</v>
      </c>
      <c r="I142" s="110" t="s">
        <v>32</v>
      </c>
      <c r="J142" s="110">
        <v>16</v>
      </c>
      <c r="K142" s="110" t="s">
        <v>31</v>
      </c>
      <c r="L142" s="111">
        <v>0</v>
      </c>
      <c r="M142" s="112">
        <v>2</v>
      </c>
      <c r="N142" s="109"/>
      <c r="O142" s="110" t="s">
        <v>31</v>
      </c>
      <c r="P142" s="110"/>
      <c r="Q142" s="110" t="s">
        <v>32</v>
      </c>
      <c r="R142" s="110"/>
      <c r="S142" s="110" t="s">
        <v>31</v>
      </c>
      <c r="T142" s="111"/>
      <c r="U142" s="112"/>
      <c r="V142" s="130"/>
      <c r="W142" s="114">
        <f t="shared" si="71"/>
        <v>0</v>
      </c>
      <c r="X142" s="131"/>
      <c r="Y142" s="132"/>
      <c r="Z142" s="133"/>
      <c r="AA142" s="134"/>
      <c r="AB142" s="135"/>
      <c r="AC142" s="120">
        <f t="shared" ref="AC142:AC148" si="82">SUM(Y142:AB142)</f>
        <v>0</v>
      </c>
      <c r="AD142" s="136">
        <v>7</v>
      </c>
      <c r="AE142" s="136"/>
      <c r="AF142" s="137"/>
      <c r="AG142" s="138">
        <v>1</v>
      </c>
      <c r="AH142" s="124">
        <f t="shared" ref="AH142:AH148" si="83">SUM(AD142:AG142)</f>
        <v>8</v>
      </c>
      <c r="AI142" s="125">
        <f t="shared" si="78"/>
        <v>7</v>
      </c>
      <c r="AJ142" s="126">
        <f t="shared" si="79"/>
        <v>0</v>
      </c>
      <c r="AK142" s="127">
        <f t="shared" si="80"/>
        <v>0</v>
      </c>
      <c r="AL142" s="128">
        <f t="shared" si="81"/>
        <v>1</v>
      </c>
      <c r="AM142" s="139">
        <f t="shared" ref="AM142:AM148" si="84">SUM(AI142:AL142)</f>
        <v>8</v>
      </c>
    </row>
    <row r="143" spans="3:39" outlineLevel="1" x14ac:dyDescent="0.15">
      <c r="C143" s="417">
        <v>43294</v>
      </c>
      <c r="D143" s="179">
        <v>1</v>
      </c>
      <c r="E143" s="418" t="s">
        <v>153</v>
      </c>
      <c r="F143" s="109">
        <v>15</v>
      </c>
      <c r="G143" s="110" t="s">
        <v>31</v>
      </c>
      <c r="H143" s="110">
        <v>30</v>
      </c>
      <c r="I143" s="110" t="s">
        <v>32</v>
      </c>
      <c r="J143" s="110">
        <v>18</v>
      </c>
      <c r="K143" s="110" t="s">
        <v>31</v>
      </c>
      <c r="L143" s="111">
        <v>0</v>
      </c>
      <c r="M143" s="112">
        <v>2.5</v>
      </c>
      <c r="N143" s="109"/>
      <c r="O143" s="110" t="s">
        <v>31</v>
      </c>
      <c r="P143" s="110"/>
      <c r="Q143" s="110" t="s">
        <v>32</v>
      </c>
      <c r="R143" s="110"/>
      <c r="S143" s="110" t="s">
        <v>31</v>
      </c>
      <c r="T143" s="111"/>
      <c r="U143" s="112"/>
      <c r="V143" s="130"/>
      <c r="W143" s="114">
        <f t="shared" si="71"/>
        <v>0</v>
      </c>
      <c r="X143" s="131"/>
      <c r="Y143" s="132"/>
      <c r="Z143" s="133"/>
      <c r="AA143" s="134"/>
      <c r="AB143" s="135"/>
      <c r="AC143" s="120">
        <f t="shared" si="82"/>
        <v>0</v>
      </c>
      <c r="AD143" s="136"/>
      <c r="AE143" s="136">
        <v>15</v>
      </c>
      <c r="AF143" s="137"/>
      <c r="AG143" s="138">
        <v>1</v>
      </c>
      <c r="AH143" s="124">
        <f t="shared" si="83"/>
        <v>16</v>
      </c>
      <c r="AI143" s="125">
        <f t="shared" si="78"/>
        <v>0</v>
      </c>
      <c r="AJ143" s="126">
        <f t="shared" si="79"/>
        <v>15</v>
      </c>
      <c r="AK143" s="127">
        <f t="shared" si="80"/>
        <v>0</v>
      </c>
      <c r="AL143" s="128">
        <f t="shared" si="81"/>
        <v>1</v>
      </c>
      <c r="AM143" s="139">
        <f t="shared" si="84"/>
        <v>16</v>
      </c>
    </row>
    <row r="144" spans="3:39" outlineLevel="1" x14ac:dyDescent="0.15">
      <c r="C144" s="417">
        <v>43296</v>
      </c>
      <c r="D144" s="179">
        <v>1</v>
      </c>
      <c r="E144" s="418" t="s">
        <v>84</v>
      </c>
      <c r="F144" s="140">
        <v>9</v>
      </c>
      <c r="G144" s="110" t="s">
        <v>31</v>
      </c>
      <c r="H144" s="141">
        <v>0</v>
      </c>
      <c r="I144" s="141" t="s">
        <v>32</v>
      </c>
      <c r="J144" s="141">
        <v>12</v>
      </c>
      <c r="K144" s="141" t="s">
        <v>31</v>
      </c>
      <c r="L144" s="142">
        <v>0</v>
      </c>
      <c r="M144" s="143">
        <v>3</v>
      </c>
      <c r="N144" s="109"/>
      <c r="O144" s="110" t="s">
        <v>31</v>
      </c>
      <c r="P144" s="110"/>
      <c r="Q144" s="110" t="s">
        <v>32</v>
      </c>
      <c r="R144" s="110"/>
      <c r="S144" s="110" t="s">
        <v>31</v>
      </c>
      <c r="T144" s="111"/>
      <c r="U144" s="112"/>
      <c r="V144" s="130"/>
      <c r="W144" s="114">
        <f t="shared" si="71"/>
        <v>0</v>
      </c>
      <c r="X144" s="131"/>
      <c r="Y144" s="132"/>
      <c r="Z144" s="133"/>
      <c r="AA144" s="134"/>
      <c r="AB144" s="135"/>
      <c r="AC144" s="120">
        <f t="shared" si="82"/>
        <v>0</v>
      </c>
      <c r="AD144" s="136">
        <v>3</v>
      </c>
      <c r="AE144" s="136"/>
      <c r="AF144" s="137"/>
      <c r="AG144" s="138">
        <v>3</v>
      </c>
      <c r="AH144" s="124">
        <f t="shared" si="83"/>
        <v>6</v>
      </c>
      <c r="AI144" s="125">
        <f t="shared" si="78"/>
        <v>3</v>
      </c>
      <c r="AJ144" s="126">
        <f t="shared" si="79"/>
        <v>0</v>
      </c>
      <c r="AK144" s="127">
        <f t="shared" si="80"/>
        <v>0</v>
      </c>
      <c r="AL144" s="128">
        <f t="shared" si="81"/>
        <v>3</v>
      </c>
      <c r="AM144" s="139">
        <f t="shared" si="84"/>
        <v>6</v>
      </c>
    </row>
    <row r="145" spans="2:39" outlineLevel="1" x14ac:dyDescent="0.15">
      <c r="C145" s="417"/>
      <c r="D145" s="179">
        <v>1</v>
      </c>
      <c r="E145" s="418" t="s">
        <v>85</v>
      </c>
      <c r="F145" s="109">
        <v>13</v>
      </c>
      <c r="G145" s="110" t="s">
        <v>31</v>
      </c>
      <c r="H145" s="110">
        <v>0</v>
      </c>
      <c r="I145" s="141" t="s">
        <v>32</v>
      </c>
      <c r="J145" s="141">
        <v>17</v>
      </c>
      <c r="K145" s="141" t="s">
        <v>31</v>
      </c>
      <c r="L145" s="142">
        <v>0</v>
      </c>
      <c r="M145" s="143">
        <v>4</v>
      </c>
      <c r="N145" s="109"/>
      <c r="O145" s="110" t="s">
        <v>31</v>
      </c>
      <c r="P145" s="110"/>
      <c r="Q145" s="110" t="s">
        <v>32</v>
      </c>
      <c r="R145" s="110"/>
      <c r="S145" s="110" t="s">
        <v>31</v>
      </c>
      <c r="T145" s="111"/>
      <c r="U145" s="112"/>
      <c r="V145" s="130"/>
      <c r="W145" s="114">
        <f t="shared" si="71"/>
        <v>0</v>
      </c>
      <c r="X145" s="131"/>
      <c r="Y145" s="132"/>
      <c r="Z145" s="133"/>
      <c r="AA145" s="134"/>
      <c r="AB145" s="135"/>
      <c r="AC145" s="120">
        <f t="shared" si="82"/>
        <v>0</v>
      </c>
      <c r="AD145" s="136"/>
      <c r="AE145" s="136">
        <v>11</v>
      </c>
      <c r="AF145" s="137"/>
      <c r="AG145" s="138">
        <v>1</v>
      </c>
      <c r="AH145" s="124">
        <f t="shared" si="83"/>
        <v>12</v>
      </c>
      <c r="AI145" s="125">
        <f t="shared" si="78"/>
        <v>0</v>
      </c>
      <c r="AJ145" s="126">
        <f t="shared" si="79"/>
        <v>11</v>
      </c>
      <c r="AK145" s="127">
        <f t="shared" si="80"/>
        <v>0</v>
      </c>
      <c r="AL145" s="128">
        <f t="shared" si="81"/>
        <v>1</v>
      </c>
      <c r="AM145" s="139">
        <f t="shared" si="84"/>
        <v>12</v>
      </c>
    </row>
    <row r="146" spans="2:39" outlineLevel="1" x14ac:dyDescent="0.15">
      <c r="C146" s="417"/>
      <c r="D146" s="179">
        <v>1</v>
      </c>
      <c r="E146" s="418" t="s">
        <v>154</v>
      </c>
      <c r="F146" s="109">
        <v>17</v>
      </c>
      <c r="G146" s="110" t="s">
        <v>31</v>
      </c>
      <c r="H146" s="110">
        <v>0</v>
      </c>
      <c r="I146" s="110" t="s">
        <v>32</v>
      </c>
      <c r="J146" s="110">
        <v>21</v>
      </c>
      <c r="K146" s="110" t="s">
        <v>31</v>
      </c>
      <c r="L146" s="111">
        <v>0</v>
      </c>
      <c r="M146" s="112">
        <v>4</v>
      </c>
      <c r="N146" s="109"/>
      <c r="O146" s="110" t="s">
        <v>31</v>
      </c>
      <c r="P146" s="110"/>
      <c r="Q146" s="110" t="s">
        <v>32</v>
      </c>
      <c r="R146" s="110"/>
      <c r="S146" s="110" t="s">
        <v>31</v>
      </c>
      <c r="T146" s="111"/>
      <c r="U146" s="112"/>
      <c r="V146" s="130">
        <v>1130</v>
      </c>
      <c r="W146" s="114">
        <f t="shared" si="71"/>
        <v>4520</v>
      </c>
      <c r="X146" s="131"/>
      <c r="Y146" s="132"/>
      <c r="Z146" s="133">
        <v>20</v>
      </c>
      <c r="AA146" s="134"/>
      <c r="AB146" s="135">
        <v>10</v>
      </c>
      <c r="AC146" s="120">
        <f t="shared" si="82"/>
        <v>30</v>
      </c>
      <c r="AD146" s="136"/>
      <c r="AE146" s="136"/>
      <c r="AF146" s="137"/>
      <c r="AG146" s="138"/>
      <c r="AH146" s="124">
        <f t="shared" si="83"/>
        <v>0</v>
      </c>
      <c r="AI146" s="125">
        <f t="shared" si="78"/>
        <v>0</v>
      </c>
      <c r="AJ146" s="126">
        <f t="shared" si="79"/>
        <v>20</v>
      </c>
      <c r="AK146" s="127">
        <f t="shared" si="80"/>
        <v>0</v>
      </c>
      <c r="AL146" s="128">
        <f t="shared" si="81"/>
        <v>10</v>
      </c>
      <c r="AM146" s="139">
        <f t="shared" si="84"/>
        <v>30</v>
      </c>
    </row>
    <row r="147" spans="2:39" outlineLevel="1" x14ac:dyDescent="0.15">
      <c r="C147" s="417">
        <v>43297</v>
      </c>
      <c r="D147" s="179">
        <v>1</v>
      </c>
      <c r="E147" s="418" t="s">
        <v>153</v>
      </c>
      <c r="F147" s="109">
        <v>9</v>
      </c>
      <c r="G147" s="110" t="s">
        <v>31</v>
      </c>
      <c r="H147" s="110">
        <v>0</v>
      </c>
      <c r="I147" s="110" t="s">
        <v>32</v>
      </c>
      <c r="J147" s="110">
        <v>12</v>
      </c>
      <c r="K147" s="110" t="s">
        <v>31</v>
      </c>
      <c r="L147" s="111">
        <v>0</v>
      </c>
      <c r="M147" s="112">
        <v>3</v>
      </c>
      <c r="N147" s="109"/>
      <c r="O147" s="110" t="s">
        <v>31</v>
      </c>
      <c r="P147" s="110"/>
      <c r="Q147" s="110" t="s">
        <v>32</v>
      </c>
      <c r="R147" s="110"/>
      <c r="S147" s="110" t="s">
        <v>31</v>
      </c>
      <c r="T147" s="111"/>
      <c r="U147" s="112"/>
      <c r="V147" s="130"/>
      <c r="W147" s="114">
        <f t="shared" si="71"/>
        <v>0</v>
      </c>
      <c r="X147" s="131"/>
      <c r="Y147" s="132"/>
      <c r="Z147" s="133"/>
      <c r="AA147" s="134"/>
      <c r="AB147" s="135"/>
      <c r="AC147" s="120">
        <f t="shared" si="82"/>
        <v>0</v>
      </c>
      <c r="AD147" s="136"/>
      <c r="AE147" s="136">
        <v>11</v>
      </c>
      <c r="AF147" s="137"/>
      <c r="AG147" s="138">
        <v>1</v>
      </c>
      <c r="AH147" s="124">
        <f t="shared" si="83"/>
        <v>12</v>
      </c>
      <c r="AI147" s="125">
        <f t="shared" si="78"/>
        <v>0</v>
      </c>
      <c r="AJ147" s="126">
        <f t="shared" si="79"/>
        <v>11</v>
      </c>
      <c r="AK147" s="127">
        <f t="shared" si="80"/>
        <v>0</v>
      </c>
      <c r="AL147" s="128">
        <f t="shared" si="81"/>
        <v>1</v>
      </c>
      <c r="AM147" s="139">
        <f t="shared" si="84"/>
        <v>12</v>
      </c>
    </row>
    <row r="148" spans="2:39" outlineLevel="1" x14ac:dyDescent="0.15">
      <c r="C148" s="417">
        <v>43299</v>
      </c>
      <c r="D148" s="179">
        <v>1</v>
      </c>
      <c r="E148" s="418" t="s">
        <v>155</v>
      </c>
      <c r="F148" s="109">
        <v>15</v>
      </c>
      <c r="G148" s="110" t="s">
        <v>31</v>
      </c>
      <c r="H148" s="110">
        <v>30</v>
      </c>
      <c r="I148" s="110" t="s">
        <v>32</v>
      </c>
      <c r="J148" s="110">
        <v>18</v>
      </c>
      <c r="K148" s="110" t="s">
        <v>31</v>
      </c>
      <c r="L148" s="111">
        <v>0</v>
      </c>
      <c r="M148" s="112">
        <v>2.5</v>
      </c>
      <c r="N148" s="109"/>
      <c r="O148" s="110" t="s">
        <v>31</v>
      </c>
      <c r="P148" s="110"/>
      <c r="Q148" s="110" t="s">
        <v>32</v>
      </c>
      <c r="R148" s="110"/>
      <c r="S148" s="110" t="s">
        <v>31</v>
      </c>
      <c r="T148" s="111"/>
      <c r="U148" s="112"/>
      <c r="V148" s="130"/>
      <c r="W148" s="114">
        <f>SUM(M148*V148)</f>
        <v>0</v>
      </c>
      <c r="X148" s="131"/>
      <c r="Y148" s="132"/>
      <c r="Z148" s="133"/>
      <c r="AA148" s="134"/>
      <c r="AB148" s="135"/>
      <c r="AC148" s="120">
        <f t="shared" si="82"/>
        <v>0</v>
      </c>
      <c r="AD148" s="136"/>
      <c r="AE148" s="136">
        <v>11</v>
      </c>
      <c r="AF148" s="137"/>
      <c r="AG148" s="138">
        <v>2</v>
      </c>
      <c r="AH148" s="124">
        <f t="shared" si="83"/>
        <v>13</v>
      </c>
      <c r="AI148" s="125">
        <f t="shared" si="78"/>
        <v>0</v>
      </c>
      <c r="AJ148" s="126">
        <f t="shared" si="79"/>
        <v>11</v>
      </c>
      <c r="AK148" s="127">
        <f t="shared" si="80"/>
        <v>0</v>
      </c>
      <c r="AL148" s="128">
        <f t="shared" si="81"/>
        <v>2</v>
      </c>
      <c r="AM148" s="139">
        <f t="shared" si="84"/>
        <v>13</v>
      </c>
    </row>
    <row r="149" spans="2:39" outlineLevel="1" x14ac:dyDescent="0.15">
      <c r="C149" s="417">
        <v>43301</v>
      </c>
      <c r="D149" s="179">
        <v>1</v>
      </c>
      <c r="E149" s="418" t="s">
        <v>115</v>
      </c>
      <c r="F149" s="109">
        <v>15</v>
      </c>
      <c r="G149" s="110" t="s">
        <v>31</v>
      </c>
      <c r="H149" s="110">
        <v>30</v>
      </c>
      <c r="I149" s="110" t="s">
        <v>32</v>
      </c>
      <c r="J149" s="110">
        <v>18</v>
      </c>
      <c r="K149" s="110" t="s">
        <v>31</v>
      </c>
      <c r="L149" s="111">
        <v>0</v>
      </c>
      <c r="M149" s="112">
        <v>2.5</v>
      </c>
      <c r="N149" s="109"/>
      <c r="O149" s="110" t="s">
        <v>31</v>
      </c>
      <c r="P149" s="110"/>
      <c r="Q149" s="110" t="s">
        <v>32</v>
      </c>
      <c r="R149" s="110"/>
      <c r="S149" s="110" t="s">
        <v>31</v>
      </c>
      <c r="T149" s="111"/>
      <c r="U149" s="112"/>
      <c r="V149" s="130"/>
      <c r="W149" s="114">
        <f>SUM(M149*V149)</f>
        <v>0</v>
      </c>
      <c r="X149" s="131"/>
      <c r="Y149" s="132"/>
      <c r="Z149" s="133"/>
      <c r="AA149" s="134"/>
      <c r="AB149" s="135"/>
      <c r="AC149" s="120">
        <f t="shared" si="72"/>
        <v>0</v>
      </c>
      <c r="AD149" s="136"/>
      <c r="AE149" s="136">
        <v>11</v>
      </c>
      <c r="AF149" s="137"/>
      <c r="AG149" s="138">
        <v>2</v>
      </c>
      <c r="AH149" s="124">
        <f t="shared" ref="AH149:AH158" si="85">SUM(AD149:AG149)</f>
        <v>13</v>
      </c>
      <c r="AI149" s="125">
        <f t="shared" si="78"/>
        <v>0</v>
      </c>
      <c r="AJ149" s="126">
        <f t="shared" si="79"/>
        <v>11</v>
      </c>
      <c r="AK149" s="127">
        <f t="shared" si="80"/>
        <v>0</v>
      </c>
      <c r="AL149" s="128">
        <f t="shared" si="81"/>
        <v>2</v>
      </c>
      <c r="AM149" s="139">
        <f t="shared" ref="AM149:AM158" si="86">SUM(AI149:AL149)</f>
        <v>13</v>
      </c>
    </row>
    <row r="150" spans="2:39" outlineLevel="1" x14ac:dyDescent="0.15">
      <c r="C150" s="417">
        <v>43302</v>
      </c>
      <c r="D150" s="179">
        <v>1</v>
      </c>
      <c r="E150" s="418" t="s">
        <v>156</v>
      </c>
      <c r="F150" s="140">
        <v>9</v>
      </c>
      <c r="G150" s="110" t="s">
        <v>31</v>
      </c>
      <c r="H150" s="141">
        <v>0</v>
      </c>
      <c r="I150" s="141" t="s">
        <v>32</v>
      </c>
      <c r="J150" s="141">
        <v>12</v>
      </c>
      <c r="K150" s="141" t="s">
        <v>31</v>
      </c>
      <c r="L150" s="142">
        <v>0</v>
      </c>
      <c r="M150" s="143">
        <v>3</v>
      </c>
      <c r="N150" s="109"/>
      <c r="O150" s="110" t="s">
        <v>31</v>
      </c>
      <c r="P150" s="110"/>
      <c r="Q150" s="110" t="s">
        <v>32</v>
      </c>
      <c r="R150" s="110"/>
      <c r="S150" s="110" t="s">
        <v>31</v>
      </c>
      <c r="T150" s="111"/>
      <c r="U150" s="112"/>
      <c r="V150" s="130"/>
      <c r="W150" s="114">
        <f t="shared" si="71"/>
        <v>0</v>
      </c>
      <c r="X150" s="131"/>
      <c r="Y150" s="132"/>
      <c r="Z150" s="133"/>
      <c r="AA150" s="134"/>
      <c r="AB150" s="135"/>
      <c r="AC150" s="120">
        <f t="shared" si="72"/>
        <v>0</v>
      </c>
      <c r="AD150" s="136"/>
      <c r="AE150" s="136">
        <v>11</v>
      </c>
      <c r="AF150" s="137"/>
      <c r="AG150" s="138">
        <v>1</v>
      </c>
      <c r="AH150" s="124">
        <f t="shared" si="85"/>
        <v>12</v>
      </c>
      <c r="AI150" s="125">
        <f t="shared" si="78"/>
        <v>0</v>
      </c>
      <c r="AJ150" s="126">
        <f t="shared" si="79"/>
        <v>11</v>
      </c>
      <c r="AK150" s="127">
        <f t="shared" si="80"/>
        <v>0</v>
      </c>
      <c r="AL150" s="128">
        <f t="shared" si="81"/>
        <v>1</v>
      </c>
      <c r="AM150" s="139">
        <f t="shared" si="86"/>
        <v>12</v>
      </c>
    </row>
    <row r="151" spans="2:39" outlineLevel="1" x14ac:dyDescent="0.15">
      <c r="C151" s="417">
        <v>43303</v>
      </c>
      <c r="D151" s="179">
        <v>1</v>
      </c>
      <c r="E151" s="418" t="s">
        <v>156</v>
      </c>
      <c r="F151" s="109">
        <v>13</v>
      </c>
      <c r="G151" s="110" t="s">
        <v>31</v>
      </c>
      <c r="H151" s="110">
        <v>0</v>
      </c>
      <c r="I151" s="110" t="s">
        <v>32</v>
      </c>
      <c r="J151" s="110">
        <v>16</v>
      </c>
      <c r="K151" s="110" t="s">
        <v>31</v>
      </c>
      <c r="L151" s="111">
        <v>0</v>
      </c>
      <c r="M151" s="112">
        <v>3</v>
      </c>
      <c r="N151" s="109"/>
      <c r="O151" s="110" t="s">
        <v>31</v>
      </c>
      <c r="P151" s="110"/>
      <c r="Q151" s="110" t="s">
        <v>32</v>
      </c>
      <c r="R151" s="110"/>
      <c r="S151" s="110" t="s">
        <v>31</v>
      </c>
      <c r="T151" s="111"/>
      <c r="U151" s="112"/>
      <c r="V151" s="130"/>
      <c r="W151" s="114">
        <f t="shared" si="71"/>
        <v>0</v>
      </c>
      <c r="X151" s="131"/>
      <c r="Y151" s="132"/>
      <c r="Z151" s="133"/>
      <c r="AA151" s="134"/>
      <c r="AB151" s="135"/>
      <c r="AC151" s="120">
        <f t="shared" ref="AC151:AC158" si="87">SUM(Y151:AB151)</f>
        <v>0</v>
      </c>
      <c r="AD151" s="136"/>
      <c r="AE151" s="136">
        <v>10</v>
      </c>
      <c r="AF151" s="137"/>
      <c r="AG151" s="138">
        <v>1</v>
      </c>
      <c r="AH151" s="124">
        <f t="shared" si="85"/>
        <v>11</v>
      </c>
      <c r="AI151" s="125">
        <f t="shared" ref="AI151:AL154" si="88">Y151+AD151</f>
        <v>0</v>
      </c>
      <c r="AJ151" s="126">
        <f t="shared" si="88"/>
        <v>10</v>
      </c>
      <c r="AK151" s="127">
        <f t="shared" si="88"/>
        <v>0</v>
      </c>
      <c r="AL151" s="128">
        <f t="shared" si="88"/>
        <v>1</v>
      </c>
      <c r="AM151" s="139">
        <f t="shared" si="86"/>
        <v>11</v>
      </c>
    </row>
    <row r="152" spans="2:39" outlineLevel="1" x14ac:dyDescent="0.15">
      <c r="C152" s="417">
        <v>43304</v>
      </c>
      <c r="D152" s="179">
        <v>1</v>
      </c>
      <c r="E152" s="418" t="s">
        <v>115</v>
      </c>
      <c r="F152" s="109">
        <v>15</v>
      </c>
      <c r="G152" s="110" t="s">
        <v>31</v>
      </c>
      <c r="H152" s="110">
        <v>30</v>
      </c>
      <c r="I152" s="110" t="s">
        <v>32</v>
      </c>
      <c r="J152" s="110">
        <v>18</v>
      </c>
      <c r="K152" s="110" t="s">
        <v>31</v>
      </c>
      <c r="L152" s="111">
        <v>0</v>
      </c>
      <c r="M152" s="112">
        <v>2.5</v>
      </c>
      <c r="N152" s="109"/>
      <c r="O152" s="110" t="s">
        <v>31</v>
      </c>
      <c r="P152" s="110"/>
      <c r="Q152" s="110" t="s">
        <v>32</v>
      </c>
      <c r="R152" s="110"/>
      <c r="S152" s="110" t="s">
        <v>31</v>
      </c>
      <c r="T152" s="111"/>
      <c r="U152" s="112"/>
      <c r="V152" s="130"/>
      <c r="W152" s="114">
        <f>SUM(M152*V152)</f>
        <v>0</v>
      </c>
      <c r="X152" s="131"/>
      <c r="Y152" s="132"/>
      <c r="Z152" s="133"/>
      <c r="AA152" s="134"/>
      <c r="AB152" s="135"/>
      <c r="AC152" s="120">
        <f t="shared" si="87"/>
        <v>0</v>
      </c>
      <c r="AD152" s="136"/>
      <c r="AE152" s="136">
        <v>11</v>
      </c>
      <c r="AF152" s="137"/>
      <c r="AG152" s="138">
        <v>2</v>
      </c>
      <c r="AH152" s="124">
        <f t="shared" si="85"/>
        <v>13</v>
      </c>
      <c r="AI152" s="125">
        <f t="shared" si="88"/>
        <v>0</v>
      </c>
      <c r="AJ152" s="126">
        <f t="shared" si="88"/>
        <v>11</v>
      </c>
      <c r="AK152" s="127">
        <f t="shared" si="88"/>
        <v>0</v>
      </c>
      <c r="AL152" s="128">
        <f t="shared" si="88"/>
        <v>2</v>
      </c>
      <c r="AM152" s="139">
        <f t="shared" si="86"/>
        <v>13</v>
      </c>
    </row>
    <row r="153" spans="2:39" outlineLevel="1" x14ac:dyDescent="0.15">
      <c r="C153" s="417">
        <v>43306</v>
      </c>
      <c r="D153" s="179">
        <v>1</v>
      </c>
      <c r="E153" s="431" t="s">
        <v>157</v>
      </c>
      <c r="F153" s="109">
        <v>8</v>
      </c>
      <c r="G153" s="110" t="s">
        <v>31</v>
      </c>
      <c r="H153" s="110">
        <v>30</v>
      </c>
      <c r="I153" s="110" t="s">
        <v>32</v>
      </c>
      <c r="J153" s="110">
        <v>22</v>
      </c>
      <c r="K153" s="110" t="s">
        <v>31</v>
      </c>
      <c r="L153" s="111">
        <v>0</v>
      </c>
      <c r="M153" s="112">
        <v>13.5</v>
      </c>
      <c r="N153" s="109"/>
      <c r="O153" s="110" t="s">
        <v>31</v>
      </c>
      <c r="P153" s="110"/>
      <c r="Q153" s="110" t="s">
        <v>32</v>
      </c>
      <c r="R153" s="110"/>
      <c r="S153" s="110" t="s">
        <v>31</v>
      </c>
      <c r="T153" s="111"/>
      <c r="U153" s="112"/>
      <c r="V153" s="130"/>
      <c r="W153" s="114">
        <f>SUM(M153*V153)</f>
        <v>0</v>
      </c>
      <c r="X153" s="131"/>
      <c r="Y153" s="132"/>
      <c r="Z153" s="133"/>
      <c r="AA153" s="134"/>
      <c r="AB153" s="135"/>
      <c r="AC153" s="120">
        <f t="shared" si="87"/>
        <v>0</v>
      </c>
      <c r="AD153" s="136"/>
      <c r="AE153" s="136"/>
      <c r="AF153" s="137"/>
      <c r="AG153" s="138">
        <v>15</v>
      </c>
      <c r="AH153" s="124">
        <f>SUM(AD153:AG153)</f>
        <v>15</v>
      </c>
      <c r="AI153" s="125">
        <f t="shared" si="88"/>
        <v>0</v>
      </c>
      <c r="AJ153" s="126">
        <f t="shared" si="88"/>
        <v>0</v>
      </c>
      <c r="AK153" s="127">
        <f t="shared" si="88"/>
        <v>0</v>
      </c>
      <c r="AL153" s="128">
        <f t="shared" si="88"/>
        <v>15</v>
      </c>
      <c r="AM153" s="139">
        <f>SUM(AI153:AL153)</f>
        <v>15</v>
      </c>
    </row>
    <row r="154" spans="2:39" outlineLevel="1" x14ac:dyDescent="0.15">
      <c r="C154" s="417">
        <v>43307</v>
      </c>
      <c r="D154" s="179">
        <v>1</v>
      </c>
      <c r="E154" s="431" t="s">
        <v>157</v>
      </c>
      <c r="F154" s="109">
        <v>8</v>
      </c>
      <c r="G154" s="110" t="s">
        <v>31</v>
      </c>
      <c r="H154" s="110">
        <v>30</v>
      </c>
      <c r="I154" s="110" t="s">
        <v>32</v>
      </c>
      <c r="J154" s="110">
        <v>22</v>
      </c>
      <c r="K154" s="110" t="s">
        <v>31</v>
      </c>
      <c r="L154" s="111">
        <v>0</v>
      </c>
      <c r="M154" s="112">
        <v>13.5</v>
      </c>
      <c r="N154" s="109"/>
      <c r="O154" s="110" t="s">
        <v>31</v>
      </c>
      <c r="P154" s="110"/>
      <c r="Q154" s="110" t="s">
        <v>32</v>
      </c>
      <c r="R154" s="110"/>
      <c r="S154" s="110" t="s">
        <v>31</v>
      </c>
      <c r="T154" s="111"/>
      <c r="U154" s="112"/>
      <c r="V154" s="130"/>
      <c r="W154" s="114">
        <f>SUM(M154*V154)</f>
        <v>0</v>
      </c>
      <c r="X154" s="131"/>
      <c r="Y154" s="132"/>
      <c r="Z154" s="133"/>
      <c r="AA154" s="134"/>
      <c r="AB154" s="135"/>
      <c r="AC154" s="120">
        <f>SUM(Y154:AB154)</f>
        <v>0</v>
      </c>
      <c r="AD154" s="136"/>
      <c r="AE154" s="136"/>
      <c r="AF154" s="137"/>
      <c r="AG154" s="138">
        <v>15</v>
      </c>
      <c r="AH154" s="124">
        <f>SUM(AD154:AG154)</f>
        <v>15</v>
      </c>
      <c r="AI154" s="125">
        <f t="shared" si="88"/>
        <v>0</v>
      </c>
      <c r="AJ154" s="126">
        <f t="shared" si="88"/>
        <v>0</v>
      </c>
      <c r="AK154" s="127">
        <f t="shared" si="88"/>
        <v>0</v>
      </c>
      <c r="AL154" s="128">
        <f t="shared" si="88"/>
        <v>15</v>
      </c>
      <c r="AM154" s="139">
        <f>SUM(AI154:AL154)</f>
        <v>15</v>
      </c>
    </row>
    <row r="155" spans="2:39" outlineLevel="1" x14ac:dyDescent="0.15">
      <c r="C155" s="417">
        <v>43308</v>
      </c>
      <c r="D155" s="179">
        <v>1</v>
      </c>
      <c r="E155" s="431" t="s">
        <v>158</v>
      </c>
      <c r="F155" s="109">
        <v>8</v>
      </c>
      <c r="G155" s="110" t="s">
        <v>31</v>
      </c>
      <c r="H155" s="110">
        <v>0</v>
      </c>
      <c r="I155" s="110" t="s">
        <v>32</v>
      </c>
      <c r="J155" s="110">
        <v>22</v>
      </c>
      <c r="K155" s="110" t="s">
        <v>31</v>
      </c>
      <c r="L155" s="111">
        <v>0</v>
      </c>
      <c r="M155" s="112">
        <v>14</v>
      </c>
      <c r="N155" s="109"/>
      <c r="O155" s="110" t="s">
        <v>31</v>
      </c>
      <c r="P155" s="110"/>
      <c r="Q155" s="110" t="s">
        <v>32</v>
      </c>
      <c r="R155" s="110"/>
      <c r="S155" s="110" t="s">
        <v>31</v>
      </c>
      <c r="T155" s="111"/>
      <c r="U155" s="112"/>
      <c r="V155" s="130"/>
      <c r="W155" s="114">
        <f>SUM(M155*V155)</f>
        <v>0</v>
      </c>
      <c r="X155" s="131"/>
      <c r="Y155" s="132"/>
      <c r="Z155" s="133"/>
      <c r="AA155" s="134"/>
      <c r="AB155" s="135"/>
      <c r="AC155" s="120">
        <f t="shared" si="87"/>
        <v>0</v>
      </c>
      <c r="AD155" s="136"/>
      <c r="AE155" s="136"/>
      <c r="AF155" s="137"/>
      <c r="AG155" s="138">
        <v>360</v>
      </c>
      <c r="AH155" s="124">
        <f t="shared" si="85"/>
        <v>360</v>
      </c>
      <c r="AI155" s="125">
        <f t="shared" si="78"/>
        <v>0</v>
      </c>
      <c r="AJ155" s="126">
        <f t="shared" si="79"/>
        <v>0</v>
      </c>
      <c r="AK155" s="127">
        <f t="shared" si="80"/>
        <v>0</v>
      </c>
      <c r="AL155" s="128">
        <f t="shared" si="81"/>
        <v>360</v>
      </c>
      <c r="AM155" s="139">
        <f t="shared" si="86"/>
        <v>360</v>
      </c>
    </row>
    <row r="156" spans="2:39" outlineLevel="1" x14ac:dyDescent="0.15">
      <c r="C156" s="417">
        <v>43309</v>
      </c>
      <c r="D156" s="179">
        <v>1</v>
      </c>
      <c r="E156" s="418" t="s">
        <v>115</v>
      </c>
      <c r="F156" s="109">
        <v>9</v>
      </c>
      <c r="G156" s="110" t="s">
        <v>31</v>
      </c>
      <c r="H156" s="110">
        <v>0</v>
      </c>
      <c r="I156" s="110" t="s">
        <v>32</v>
      </c>
      <c r="J156" s="110">
        <v>12</v>
      </c>
      <c r="K156" s="110" t="s">
        <v>31</v>
      </c>
      <c r="L156" s="111">
        <v>0</v>
      </c>
      <c r="M156" s="112">
        <v>3</v>
      </c>
      <c r="N156" s="109"/>
      <c r="O156" s="110" t="s">
        <v>31</v>
      </c>
      <c r="P156" s="110"/>
      <c r="Q156" s="110" t="s">
        <v>32</v>
      </c>
      <c r="R156" s="110"/>
      <c r="S156" s="110" t="s">
        <v>31</v>
      </c>
      <c r="T156" s="111"/>
      <c r="U156" s="112"/>
      <c r="V156" s="130"/>
      <c r="W156" s="114">
        <f>SUM(M156*V156)</f>
        <v>0</v>
      </c>
      <c r="X156" s="131"/>
      <c r="Y156" s="132"/>
      <c r="Z156" s="133"/>
      <c r="AA156" s="134"/>
      <c r="AB156" s="135"/>
      <c r="AC156" s="120">
        <f>SUM(Y156:AB156)</f>
        <v>0</v>
      </c>
      <c r="AD156" s="136"/>
      <c r="AE156" s="136">
        <v>11</v>
      </c>
      <c r="AF156" s="137"/>
      <c r="AG156" s="138">
        <v>1</v>
      </c>
      <c r="AH156" s="124">
        <f>SUM(AD156:AG156)</f>
        <v>12</v>
      </c>
      <c r="AI156" s="125">
        <f t="shared" si="78"/>
        <v>0</v>
      </c>
      <c r="AJ156" s="126">
        <f t="shared" si="79"/>
        <v>11</v>
      </c>
      <c r="AK156" s="127">
        <f t="shared" si="80"/>
        <v>0</v>
      </c>
      <c r="AL156" s="128">
        <f t="shared" si="81"/>
        <v>1</v>
      </c>
      <c r="AM156" s="139">
        <f>SUM(AI156:AL156)</f>
        <v>12</v>
      </c>
    </row>
    <row r="157" spans="2:39" outlineLevel="1" x14ac:dyDescent="0.15">
      <c r="C157" s="417">
        <v>43311</v>
      </c>
      <c r="D157" s="179">
        <v>1</v>
      </c>
      <c r="E157" s="418" t="s">
        <v>115</v>
      </c>
      <c r="F157" s="109">
        <v>9</v>
      </c>
      <c r="G157" s="110" t="s">
        <v>31</v>
      </c>
      <c r="H157" s="110">
        <v>0</v>
      </c>
      <c r="I157" s="110" t="s">
        <v>32</v>
      </c>
      <c r="J157" s="110">
        <v>12</v>
      </c>
      <c r="K157" s="110" t="s">
        <v>31</v>
      </c>
      <c r="L157" s="111">
        <v>30</v>
      </c>
      <c r="M157" s="112">
        <v>3.5</v>
      </c>
      <c r="N157" s="109"/>
      <c r="O157" s="110" t="s">
        <v>31</v>
      </c>
      <c r="P157" s="110"/>
      <c r="Q157" s="110" t="s">
        <v>32</v>
      </c>
      <c r="R157" s="110"/>
      <c r="S157" s="110" t="s">
        <v>31</v>
      </c>
      <c r="T157" s="111"/>
      <c r="U157" s="112"/>
      <c r="V157" s="130"/>
      <c r="W157" s="114">
        <f t="shared" si="71"/>
        <v>0</v>
      </c>
      <c r="X157" s="131"/>
      <c r="Y157" s="132"/>
      <c r="Z157" s="133"/>
      <c r="AA157" s="134"/>
      <c r="AB157" s="135"/>
      <c r="AC157" s="120">
        <f t="shared" si="87"/>
        <v>0</v>
      </c>
      <c r="AD157" s="136"/>
      <c r="AE157" s="136">
        <v>11</v>
      </c>
      <c r="AF157" s="137"/>
      <c r="AG157" s="138">
        <v>2</v>
      </c>
      <c r="AH157" s="124">
        <f t="shared" si="85"/>
        <v>13</v>
      </c>
      <c r="AI157" s="125">
        <f t="shared" ref="AI157:AL158" si="89">Y157+AD157</f>
        <v>0</v>
      </c>
      <c r="AJ157" s="126">
        <f t="shared" si="89"/>
        <v>11</v>
      </c>
      <c r="AK157" s="127">
        <f t="shared" si="89"/>
        <v>0</v>
      </c>
      <c r="AL157" s="128">
        <f t="shared" si="89"/>
        <v>2</v>
      </c>
      <c r="AM157" s="139">
        <f t="shared" si="86"/>
        <v>13</v>
      </c>
    </row>
    <row r="158" spans="2:39" outlineLevel="1" x14ac:dyDescent="0.15">
      <c r="C158" s="417"/>
      <c r="D158" s="430"/>
      <c r="E158" s="418"/>
      <c r="F158" s="109"/>
      <c r="G158" s="110" t="s">
        <v>31</v>
      </c>
      <c r="H158" s="110">
        <v>0</v>
      </c>
      <c r="I158" s="110" t="s">
        <v>32</v>
      </c>
      <c r="J158" s="110"/>
      <c r="K158" s="110" t="s">
        <v>31</v>
      </c>
      <c r="L158" s="111">
        <v>0</v>
      </c>
      <c r="M158" s="112"/>
      <c r="N158" s="109"/>
      <c r="O158" s="110" t="s">
        <v>31</v>
      </c>
      <c r="P158" s="110"/>
      <c r="Q158" s="110" t="s">
        <v>32</v>
      </c>
      <c r="R158" s="110"/>
      <c r="S158" s="110" t="s">
        <v>31</v>
      </c>
      <c r="T158" s="111"/>
      <c r="U158" s="112"/>
      <c r="V158" s="130"/>
      <c r="W158" s="114">
        <f t="shared" si="71"/>
        <v>0</v>
      </c>
      <c r="X158" s="131"/>
      <c r="Y158" s="132"/>
      <c r="Z158" s="133"/>
      <c r="AA158" s="134"/>
      <c r="AB158" s="135"/>
      <c r="AC158" s="120">
        <f t="shared" si="87"/>
        <v>0</v>
      </c>
      <c r="AD158" s="136"/>
      <c r="AE158" s="136"/>
      <c r="AF158" s="137"/>
      <c r="AG158" s="138"/>
      <c r="AH158" s="124">
        <f t="shared" si="85"/>
        <v>0</v>
      </c>
      <c r="AI158" s="125">
        <f t="shared" si="89"/>
        <v>0</v>
      </c>
      <c r="AJ158" s="126">
        <f t="shared" si="89"/>
        <v>0</v>
      </c>
      <c r="AK158" s="127">
        <f t="shared" si="89"/>
        <v>0</v>
      </c>
      <c r="AL158" s="128">
        <f t="shared" si="89"/>
        <v>0</v>
      </c>
      <c r="AM158" s="139">
        <f t="shared" si="86"/>
        <v>0</v>
      </c>
    </row>
    <row r="159" spans="2:39" ht="12.75" outlineLevel="1" thickBot="1" x14ac:dyDescent="0.2">
      <c r="B159" s="156" t="s">
        <v>38</v>
      </c>
      <c r="C159" s="157">
        <f>COUNTA(C127:C158)</f>
        <v>24</v>
      </c>
      <c r="D159" s="157">
        <f>COUNTA(D127:D158)</f>
        <v>31</v>
      </c>
      <c r="E159" s="181"/>
      <c r="F159" s="159"/>
      <c r="G159" s="160"/>
      <c r="H159" s="160"/>
      <c r="I159" s="160"/>
      <c r="J159" s="160"/>
      <c r="K159" s="160"/>
      <c r="L159" s="161"/>
      <c r="M159" s="162"/>
      <c r="N159" s="159"/>
      <c r="O159" s="160"/>
      <c r="P159" s="160"/>
      <c r="Q159" s="160"/>
      <c r="R159" s="160"/>
      <c r="S159" s="160"/>
      <c r="T159" s="161"/>
      <c r="U159" s="162"/>
      <c r="V159" s="163">
        <f>COUNT(V127:V158)</f>
        <v>5</v>
      </c>
      <c r="W159" s="164">
        <f>SUM(W127:W158)</f>
        <v>11870</v>
      </c>
      <c r="X159" s="165"/>
      <c r="Y159" s="188">
        <f t="shared" ref="Y159:AH159" si="90">SUM(Y127:Y158)</f>
        <v>2</v>
      </c>
      <c r="Z159" s="189">
        <f t="shared" si="90"/>
        <v>20</v>
      </c>
      <c r="AA159" s="189">
        <f t="shared" si="90"/>
        <v>0</v>
      </c>
      <c r="AB159" s="190">
        <f t="shared" si="90"/>
        <v>48</v>
      </c>
      <c r="AC159" s="166">
        <f t="shared" si="90"/>
        <v>70</v>
      </c>
      <c r="AD159" s="191">
        <f t="shared" si="90"/>
        <v>140</v>
      </c>
      <c r="AE159" s="192">
        <f t="shared" si="90"/>
        <v>173</v>
      </c>
      <c r="AF159" s="192">
        <f t="shared" si="90"/>
        <v>0</v>
      </c>
      <c r="AG159" s="193">
        <f t="shared" si="90"/>
        <v>460</v>
      </c>
      <c r="AH159" s="172">
        <f t="shared" si="90"/>
        <v>773</v>
      </c>
      <c r="AI159" s="174">
        <f t="shared" ref="AI159:AL164" si="91">Y159+AD159</f>
        <v>142</v>
      </c>
      <c r="AJ159" s="175">
        <f t="shared" si="91"/>
        <v>193</v>
      </c>
      <c r="AK159" s="176">
        <f t="shared" si="91"/>
        <v>0</v>
      </c>
      <c r="AL159" s="177">
        <f t="shared" si="91"/>
        <v>508</v>
      </c>
      <c r="AM159" s="178">
        <f t="shared" ref="AM159:AM166" si="92">SUM(AI159:AL159)</f>
        <v>843</v>
      </c>
    </row>
    <row r="160" spans="2:39" outlineLevel="1" x14ac:dyDescent="0.15">
      <c r="C160" s="417">
        <v>43313</v>
      </c>
      <c r="D160" s="179">
        <v>1</v>
      </c>
      <c r="E160" s="418" t="s">
        <v>159</v>
      </c>
      <c r="F160" s="109">
        <v>9</v>
      </c>
      <c r="G160" s="110" t="s">
        <v>31</v>
      </c>
      <c r="H160" s="110">
        <v>0</v>
      </c>
      <c r="I160" s="110" t="s">
        <v>32</v>
      </c>
      <c r="J160" s="110">
        <v>12</v>
      </c>
      <c r="K160" s="110" t="s">
        <v>31</v>
      </c>
      <c r="L160" s="111">
        <v>30</v>
      </c>
      <c r="M160" s="112">
        <v>3.5</v>
      </c>
      <c r="N160" s="140"/>
      <c r="O160" s="141" t="s">
        <v>31</v>
      </c>
      <c r="P160" s="141"/>
      <c r="Q160" s="141" t="s">
        <v>32</v>
      </c>
      <c r="R160" s="141"/>
      <c r="S160" s="141" t="s">
        <v>31</v>
      </c>
      <c r="T160" s="142"/>
      <c r="U160" s="112"/>
      <c r="V160" s="130"/>
      <c r="W160" s="114">
        <f t="shared" ref="W160:W186" si="93">SUM(M160*V160)</f>
        <v>0</v>
      </c>
      <c r="X160" s="131"/>
      <c r="Y160" s="132"/>
      <c r="Z160" s="133"/>
      <c r="AA160" s="134"/>
      <c r="AB160" s="135"/>
      <c r="AC160" s="120">
        <f>SUM(Y160:AB160)</f>
        <v>0</v>
      </c>
      <c r="AD160" s="136"/>
      <c r="AE160" s="136">
        <v>11</v>
      </c>
      <c r="AF160" s="137"/>
      <c r="AG160" s="138">
        <v>1</v>
      </c>
      <c r="AH160" s="124">
        <f t="shared" ref="AH160:AH166" si="94">SUM(AD160:AG160)</f>
        <v>12</v>
      </c>
      <c r="AI160" s="125">
        <f t="shared" si="91"/>
        <v>0</v>
      </c>
      <c r="AJ160" s="126">
        <f t="shared" si="91"/>
        <v>11</v>
      </c>
      <c r="AK160" s="127">
        <f t="shared" si="91"/>
        <v>0</v>
      </c>
      <c r="AL160" s="128">
        <f t="shared" si="91"/>
        <v>1</v>
      </c>
      <c r="AM160" s="139">
        <f t="shared" si="92"/>
        <v>12</v>
      </c>
    </row>
    <row r="161" spans="3:39" outlineLevel="1" x14ac:dyDescent="0.15">
      <c r="C161" s="417">
        <v>43314</v>
      </c>
      <c r="D161" s="179">
        <v>1</v>
      </c>
      <c r="E161" s="418" t="s">
        <v>160</v>
      </c>
      <c r="F161" s="109">
        <v>13</v>
      </c>
      <c r="G161" s="110" t="s">
        <v>31</v>
      </c>
      <c r="H161" s="110">
        <v>0</v>
      </c>
      <c r="I161" s="110" t="s">
        <v>32</v>
      </c>
      <c r="J161" s="110">
        <v>16</v>
      </c>
      <c r="K161" s="110" t="s">
        <v>31</v>
      </c>
      <c r="L161" s="111">
        <v>0</v>
      </c>
      <c r="M161" s="112">
        <v>3</v>
      </c>
      <c r="N161" s="140"/>
      <c r="O161" s="141" t="s">
        <v>31</v>
      </c>
      <c r="P161" s="141"/>
      <c r="Q161" s="141" t="s">
        <v>32</v>
      </c>
      <c r="R161" s="141"/>
      <c r="S161" s="141" t="s">
        <v>31</v>
      </c>
      <c r="T161" s="142"/>
      <c r="U161" s="112"/>
      <c r="V161" s="130"/>
      <c r="W161" s="114">
        <f t="shared" si="93"/>
        <v>0</v>
      </c>
      <c r="X161" s="131"/>
      <c r="Y161" s="132"/>
      <c r="Z161" s="133"/>
      <c r="AA161" s="134"/>
      <c r="AB161" s="135"/>
      <c r="AC161" s="120">
        <f t="shared" ref="AC161:AC171" si="95">SUM(Y161:AB161)</f>
        <v>0</v>
      </c>
      <c r="AD161" s="136"/>
      <c r="AE161" s="136">
        <v>11</v>
      </c>
      <c r="AF161" s="137"/>
      <c r="AG161" s="138">
        <v>1</v>
      </c>
      <c r="AH161" s="124">
        <f t="shared" si="94"/>
        <v>12</v>
      </c>
      <c r="AI161" s="125">
        <f t="shared" si="91"/>
        <v>0</v>
      </c>
      <c r="AJ161" s="126">
        <f t="shared" si="91"/>
        <v>11</v>
      </c>
      <c r="AK161" s="127">
        <f t="shared" si="91"/>
        <v>0</v>
      </c>
      <c r="AL161" s="128">
        <f t="shared" si="91"/>
        <v>1</v>
      </c>
      <c r="AM161" s="139">
        <f t="shared" si="92"/>
        <v>12</v>
      </c>
    </row>
    <row r="162" spans="3:39" outlineLevel="1" x14ac:dyDescent="0.15">
      <c r="C162" s="417">
        <v>43315</v>
      </c>
      <c r="D162" s="179">
        <v>1</v>
      </c>
      <c r="E162" s="418" t="s">
        <v>161</v>
      </c>
      <c r="F162" s="109">
        <v>9</v>
      </c>
      <c r="G162" s="110" t="s">
        <v>31</v>
      </c>
      <c r="H162" s="110">
        <v>0</v>
      </c>
      <c r="I162" s="110" t="s">
        <v>32</v>
      </c>
      <c r="J162" s="110">
        <v>12</v>
      </c>
      <c r="K162" s="110" t="s">
        <v>31</v>
      </c>
      <c r="L162" s="111">
        <v>30</v>
      </c>
      <c r="M162" s="112">
        <v>3.5</v>
      </c>
      <c r="N162" s="140"/>
      <c r="O162" s="141" t="s">
        <v>31</v>
      </c>
      <c r="P162" s="141"/>
      <c r="Q162" s="141" t="s">
        <v>32</v>
      </c>
      <c r="R162" s="141"/>
      <c r="S162" s="141" t="s">
        <v>31</v>
      </c>
      <c r="T162" s="142"/>
      <c r="U162" s="112"/>
      <c r="V162" s="130"/>
      <c r="W162" s="114">
        <f>SUM(M162*V162)</f>
        <v>0</v>
      </c>
      <c r="X162" s="131"/>
      <c r="Y162" s="132"/>
      <c r="Z162" s="133"/>
      <c r="AA162" s="134"/>
      <c r="AB162" s="135"/>
      <c r="AC162" s="120">
        <f>SUM(Y162:AB162)</f>
        <v>0</v>
      </c>
      <c r="AD162" s="136"/>
      <c r="AE162" s="136">
        <v>11</v>
      </c>
      <c r="AF162" s="137"/>
      <c r="AG162" s="138">
        <v>1</v>
      </c>
      <c r="AH162" s="124">
        <f t="shared" si="94"/>
        <v>12</v>
      </c>
      <c r="AI162" s="125">
        <f t="shared" si="91"/>
        <v>0</v>
      </c>
      <c r="AJ162" s="126">
        <f t="shared" si="91"/>
        <v>11</v>
      </c>
      <c r="AK162" s="127">
        <f t="shared" si="91"/>
        <v>0</v>
      </c>
      <c r="AL162" s="128">
        <f t="shared" si="91"/>
        <v>1</v>
      </c>
      <c r="AM162" s="139">
        <f t="shared" si="92"/>
        <v>12</v>
      </c>
    </row>
    <row r="163" spans="3:39" outlineLevel="1" x14ac:dyDescent="0.15">
      <c r="C163" s="417">
        <v>43317</v>
      </c>
      <c r="D163" s="179">
        <v>1</v>
      </c>
      <c r="E163" s="418" t="s">
        <v>162</v>
      </c>
      <c r="F163" s="109">
        <v>13</v>
      </c>
      <c r="G163" s="110" t="s">
        <v>31</v>
      </c>
      <c r="H163" s="110">
        <v>0</v>
      </c>
      <c r="I163" s="110" t="s">
        <v>32</v>
      </c>
      <c r="J163" s="110">
        <v>17</v>
      </c>
      <c r="K163" s="110" t="s">
        <v>31</v>
      </c>
      <c r="L163" s="111">
        <v>0</v>
      </c>
      <c r="M163" s="112">
        <v>4</v>
      </c>
      <c r="N163" s="140"/>
      <c r="O163" s="141" t="s">
        <v>31</v>
      </c>
      <c r="P163" s="141"/>
      <c r="Q163" s="141" t="s">
        <v>32</v>
      </c>
      <c r="R163" s="141"/>
      <c r="S163" s="141" t="s">
        <v>31</v>
      </c>
      <c r="T163" s="142"/>
      <c r="U163" s="112"/>
      <c r="V163" s="130"/>
      <c r="W163" s="114">
        <f t="shared" si="93"/>
        <v>0</v>
      </c>
      <c r="X163" s="131"/>
      <c r="Y163" s="132"/>
      <c r="Z163" s="133"/>
      <c r="AA163" s="134"/>
      <c r="AB163" s="135"/>
      <c r="AC163" s="120">
        <f t="shared" si="95"/>
        <v>0</v>
      </c>
      <c r="AD163" s="136"/>
      <c r="AE163" s="136">
        <v>11</v>
      </c>
      <c r="AF163" s="137"/>
      <c r="AG163" s="138">
        <v>1</v>
      </c>
      <c r="AH163" s="124">
        <f t="shared" si="94"/>
        <v>12</v>
      </c>
      <c r="AI163" s="125">
        <f t="shared" si="91"/>
        <v>0</v>
      </c>
      <c r="AJ163" s="126">
        <f t="shared" si="91"/>
        <v>11</v>
      </c>
      <c r="AK163" s="127">
        <f t="shared" si="91"/>
        <v>0</v>
      </c>
      <c r="AL163" s="128">
        <f t="shared" si="91"/>
        <v>1</v>
      </c>
      <c r="AM163" s="139">
        <f t="shared" si="92"/>
        <v>12</v>
      </c>
    </row>
    <row r="164" spans="3:39" outlineLevel="1" x14ac:dyDescent="0.15">
      <c r="C164" s="417">
        <v>43318</v>
      </c>
      <c r="D164" s="179">
        <v>1</v>
      </c>
      <c r="E164" s="418" t="s">
        <v>115</v>
      </c>
      <c r="F164" s="109">
        <v>9</v>
      </c>
      <c r="G164" s="110" t="s">
        <v>31</v>
      </c>
      <c r="H164" s="110">
        <v>0</v>
      </c>
      <c r="I164" s="110" t="s">
        <v>32</v>
      </c>
      <c r="J164" s="110">
        <v>12</v>
      </c>
      <c r="K164" s="110" t="s">
        <v>31</v>
      </c>
      <c r="L164" s="111">
        <v>30</v>
      </c>
      <c r="M164" s="112">
        <v>3.5</v>
      </c>
      <c r="N164" s="140"/>
      <c r="O164" s="110" t="s">
        <v>31</v>
      </c>
      <c r="P164" s="110"/>
      <c r="Q164" s="110" t="s">
        <v>32</v>
      </c>
      <c r="R164" s="110"/>
      <c r="S164" s="110" t="s">
        <v>31</v>
      </c>
      <c r="T164" s="111"/>
      <c r="U164" s="143"/>
      <c r="V164" s="130"/>
      <c r="W164" s="114">
        <f t="shared" si="93"/>
        <v>0</v>
      </c>
      <c r="X164" s="131"/>
      <c r="Y164" s="132"/>
      <c r="Z164" s="133"/>
      <c r="AA164" s="134"/>
      <c r="AB164" s="135"/>
      <c r="AC164" s="120">
        <f t="shared" si="95"/>
        <v>0</v>
      </c>
      <c r="AD164" s="136"/>
      <c r="AE164" s="136">
        <v>11</v>
      </c>
      <c r="AF164" s="137"/>
      <c r="AG164" s="138">
        <v>2</v>
      </c>
      <c r="AH164" s="124">
        <f t="shared" si="94"/>
        <v>13</v>
      </c>
      <c r="AI164" s="125">
        <f t="shared" si="91"/>
        <v>0</v>
      </c>
      <c r="AJ164" s="126">
        <f t="shared" si="91"/>
        <v>11</v>
      </c>
      <c r="AK164" s="127">
        <f t="shared" si="91"/>
        <v>0</v>
      </c>
      <c r="AL164" s="128">
        <f t="shared" si="91"/>
        <v>2</v>
      </c>
      <c r="AM164" s="139">
        <f t="shared" si="92"/>
        <v>13</v>
      </c>
    </row>
    <row r="165" spans="3:39" outlineLevel="1" x14ac:dyDescent="0.15">
      <c r="C165" s="417">
        <v>43321</v>
      </c>
      <c r="D165" s="179">
        <v>1</v>
      </c>
      <c r="E165" s="418" t="s">
        <v>163</v>
      </c>
      <c r="F165" s="109">
        <v>13</v>
      </c>
      <c r="G165" s="110" t="s">
        <v>31</v>
      </c>
      <c r="H165" s="110">
        <v>0</v>
      </c>
      <c r="I165" s="110" t="s">
        <v>32</v>
      </c>
      <c r="J165" s="110">
        <v>16</v>
      </c>
      <c r="K165" s="110" t="s">
        <v>31</v>
      </c>
      <c r="L165" s="111">
        <v>0</v>
      </c>
      <c r="M165" s="112">
        <v>3</v>
      </c>
      <c r="N165" s="140"/>
      <c r="O165" s="141" t="s">
        <v>31</v>
      </c>
      <c r="P165" s="141"/>
      <c r="Q165" s="141" t="s">
        <v>32</v>
      </c>
      <c r="R165" s="141"/>
      <c r="S165" s="141" t="s">
        <v>31</v>
      </c>
      <c r="T165" s="142"/>
      <c r="U165" s="112"/>
      <c r="V165" s="130"/>
      <c r="W165" s="114">
        <f t="shared" si="93"/>
        <v>0</v>
      </c>
      <c r="X165" s="131"/>
      <c r="Y165" s="132"/>
      <c r="Z165" s="133"/>
      <c r="AA165" s="134"/>
      <c r="AB165" s="135"/>
      <c r="AC165" s="120">
        <f t="shared" si="95"/>
        <v>0</v>
      </c>
      <c r="AD165" s="136"/>
      <c r="AE165" s="136">
        <v>10</v>
      </c>
      <c r="AF165" s="137"/>
      <c r="AG165" s="138">
        <v>1</v>
      </c>
      <c r="AH165" s="124">
        <f t="shared" si="94"/>
        <v>11</v>
      </c>
      <c r="AI165" s="125">
        <f t="shared" ref="AI165:AL166" si="96">Y165+AD165</f>
        <v>0</v>
      </c>
      <c r="AJ165" s="126">
        <f t="shared" si="96"/>
        <v>10</v>
      </c>
      <c r="AK165" s="127">
        <f t="shared" si="96"/>
        <v>0</v>
      </c>
      <c r="AL165" s="128">
        <f t="shared" si="96"/>
        <v>1</v>
      </c>
      <c r="AM165" s="139">
        <f t="shared" si="92"/>
        <v>11</v>
      </c>
    </row>
    <row r="166" spans="3:39" outlineLevel="1" x14ac:dyDescent="0.15">
      <c r="C166" s="417">
        <v>43326</v>
      </c>
      <c r="D166" s="179">
        <v>1</v>
      </c>
      <c r="E166" s="418" t="s">
        <v>165</v>
      </c>
      <c r="F166" s="109">
        <v>10</v>
      </c>
      <c r="G166" s="110" t="s">
        <v>31</v>
      </c>
      <c r="H166" s="110">
        <v>0</v>
      </c>
      <c r="I166" s="110" t="s">
        <v>32</v>
      </c>
      <c r="J166" s="110">
        <v>12</v>
      </c>
      <c r="K166" s="110" t="s">
        <v>31</v>
      </c>
      <c r="L166" s="111">
        <v>0</v>
      </c>
      <c r="M166" s="112">
        <v>2</v>
      </c>
      <c r="N166" s="140"/>
      <c r="O166" s="141" t="s">
        <v>31</v>
      </c>
      <c r="P166" s="141"/>
      <c r="Q166" s="141" t="s">
        <v>32</v>
      </c>
      <c r="R166" s="141"/>
      <c r="S166" s="141" t="s">
        <v>31</v>
      </c>
      <c r="T166" s="142"/>
      <c r="U166" s="112"/>
      <c r="V166" s="130">
        <v>1130</v>
      </c>
      <c r="W166" s="114">
        <f t="shared" si="93"/>
        <v>2260</v>
      </c>
      <c r="X166" s="131"/>
      <c r="Y166" s="132"/>
      <c r="Z166" s="133"/>
      <c r="AA166" s="134">
        <v>9</v>
      </c>
      <c r="AB166" s="135">
        <v>1</v>
      </c>
      <c r="AC166" s="120">
        <f t="shared" si="95"/>
        <v>10</v>
      </c>
      <c r="AD166" s="136"/>
      <c r="AE166" s="136"/>
      <c r="AF166" s="137"/>
      <c r="AG166" s="138"/>
      <c r="AH166" s="124">
        <f t="shared" si="94"/>
        <v>0</v>
      </c>
      <c r="AI166" s="125">
        <f t="shared" si="96"/>
        <v>0</v>
      </c>
      <c r="AJ166" s="126">
        <f t="shared" si="96"/>
        <v>0</v>
      </c>
      <c r="AK166" s="127">
        <f t="shared" si="96"/>
        <v>9</v>
      </c>
      <c r="AL166" s="128">
        <f t="shared" si="96"/>
        <v>1</v>
      </c>
      <c r="AM166" s="139">
        <f t="shared" si="92"/>
        <v>10</v>
      </c>
    </row>
    <row r="167" spans="3:39" outlineLevel="1" x14ac:dyDescent="0.15">
      <c r="C167" s="417">
        <v>43327</v>
      </c>
      <c r="D167" s="179">
        <v>1</v>
      </c>
      <c r="E167" s="418" t="s">
        <v>166</v>
      </c>
      <c r="F167" s="109">
        <v>10</v>
      </c>
      <c r="G167" s="110" t="s">
        <v>31</v>
      </c>
      <c r="H167" s="110">
        <v>0</v>
      </c>
      <c r="I167" s="110" t="s">
        <v>32</v>
      </c>
      <c r="J167" s="110">
        <v>12</v>
      </c>
      <c r="K167" s="110" t="s">
        <v>31</v>
      </c>
      <c r="L167" s="111">
        <v>0</v>
      </c>
      <c r="M167" s="112">
        <v>2</v>
      </c>
      <c r="N167" s="140"/>
      <c r="O167" s="141" t="s">
        <v>31</v>
      </c>
      <c r="P167" s="141"/>
      <c r="Q167" s="141" t="s">
        <v>32</v>
      </c>
      <c r="R167" s="141"/>
      <c r="S167" s="141" t="s">
        <v>31</v>
      </c>
      <c r="T167" s="142"/>
      <c r="U167" s="112"/>
      <c r="V167" s="130">
        <v>1130</v>
      </c>
      <c r="W167" s="114">
        <f t="shared" si="93"/>
        <v>2260</v>
      </c>
      <c r="X167" s="131"/>
      <c r="Y167" s="132"/>
      <c r="Z167" s="133"/>
      <c r="AA167" s="134">
        <v>10</v>
      </c>
      <c r="AB167" s="135">
        <v>2</v>
      </c>
      <c r="AC167" s="120">
        <f t="shared" si="95"/>
        <v>12</v>
      </c>
      <c r="AD167" s="136"/>
      <c r="AE167" s="136"/>
      <c r="AF167" s="137"/>
      <c r="AG167" s="138"/>
      <c r="AH167" s="124">
        <f t="shared" ref="AH167:AH186" si="97">SUM(AD167:AG167)</f>
        <v>0</v>
      </c>
      <c r="AI167" s="125">
        <f t="shared" ref="AI167:AL169" si="98">Y167+AD167</f>
        <v>0</v>
      </c>
      <c r="AJ167" s="126">
        <f t="shared" si="98"/>
        <v>0</v>
      </c>
      <c r="AK167" s="127">
        <f t="shared" si="98"/>
        <v>10</v>
      </c>
      <c r="AL167" s="128">
        <f t="shared" si="98"/>
        <v>2</v>
      </c>
      <c r="AM167" s="139">
        <f t="shared" ref="AM167:AM187" si="99">SUM(AI167:AL167)</f>
        <v>12</v>
      </c>
    </row>
    <row r="168" spans="3:39" outlineLevel="1" x14ac:dyDescent="0.15">
      <c r="C168" s="417">
        <v>43328</v>
      </c>
      <c r="D168" s="179">
        <v>1</v>
      </c>
      <c r="E168" s="418" t="s">
        <v>167</v>
      </c>
      <c r="F168" s="109">
        <v>9</v>
      </c>
      <c r="G168" s="110" t="s">
        <v>31</v>
      </c>
      <c r="H168" s="110">
        <v>0</v>
      </c>
      <c r="I168" s="110" t="s">
        <v>32</v>
      </c>
      <c r="J168" s="110">
        <v>12</v>
      </c>
      <c r="K168" s="110" t="s">
        <v>31</v>
      </c>
      <c r="L168" s="111">
        <v>0</v>
      </c>
      <c r="M168" s="112">
        <v>3</v>
      </c>
      <c r="N168" s="140"/>
      <c r="O168" s="141" t="s">
        <v>31</v>
      </c>
      <c r="P168" s="141"/>
      <c r="Q168" s="141" t="s">
        <v>32</v>
      </c>
      <c r="R168" s="141"/>
      <c r="S168" s="141" t="s">
        <v>31</v>
      </c>
      <c r="T168" s="142"/>
      <c r="U168" s="112"/>
      <c r="V168" s="130"/>
      <c r="W168" s="114">
        <f t="shared" si="93"/>
        <v>0</v>
      </c>
      <c r="X168" s="131"/>
      <c r="Y168" s="132"/>
      <c r="Z168" s="133"/>
      <c r="AA168" s="134"/>
      <c r="AB168" s="135"/>
      <c r="AC168" s="120">
        <f t="shared" si="95"/>
        <v>0</v>
      </c>
      <c r="AD168" s="136">
        <v>24</v>
      </c>
      <c r="AE168" s="136"/>
      <c r="AF168" s="137"/>
      <c r="AG168" s="138">
        <v>7</v>
      </c>
      <c r="AH168" s="124">
        <f t="shared" si="97"/>
        <v>31</v>
      </c>
      <c r="AI168" s="125">
        <f t="shared" si="98"/>
        <v>24</v>
      </c>
      <c r="AJ168" s="126">
        <f t="shared" si="98"/>
        <v>0</v>
      </c>
      <c r="AK168" s="127">
        <f t="shared" si="98"/>
        <v>0</v>
      </c>
      <c r="AL168" s="128">
        <f t="shared" si="98"/>
        <v>7</v>
      </c>
      <c r="AM168" s="139">
        <f t="shared" si="99"/>
        <v>31</v>
      </c>
    </row>
    <row r="169" spans="3:39" outlineLevel="1" x14ac:dyDescent="0.15">
      <c r="C169" s="417"/>
      <c r="D169" s="179">
        <v>1</v>
      </c>
      <c r="E169" s="418" t="s">
        <v>168</v>
      </c>
      <c r="F169" s="109">
        <v>13</v>
      </c>
      <c r="G169" s="110" t="s">
        <v>31</v>
      </c>
      <c r="H169" s="110">
        <v>0</v>
      </c>
      <c r="I169" s="110" t="s">
        <v>32</v>
      </c>
      <c r="J169" s="110">
        <v>16</v>
      </c>
      <c r="K169" s="110" t="s">
        <v>31</v>
      </c>
      <c r="L169" s="111">
        <v>0</v>
      </c>
      <c r="M169" s="112">
        <v>3</v>
      </c>
      <c r="N169" s="140"/>
      <c r="O169" s="141" t="s">
        <v>31</v>
      </c>
      <c r="P169" s="141"/>
      <c r="Q169" s="141" t="s">
        <v>32</v>
      </c>
      <c r="R169" s="141"/>
      <c r="S169" s="141" t="s">
        <v>31</v>
      </c>
      <c r="T169" s="142"/>
      <c r="U169" s="112"/>
      <c r="V169" s="130"/>
      <c r="W169" s="114">
        <f t="shared" si="93"/>
        <v>0</v>
      </c>
      <c r="X169" s="131"/>
      <c r="Y169" s="132"/>
      <c r="Z169" s="133"/>
      <c r="AA169" s="134"/>
      <c r="AB169" s="135"/>
      <c r="AC169" s="120">
        <f t="shared" si="95"/>
        <v>0</v>
      </c>
      <c r="AD169" s="136"/>
      <c r="AE169" s="136">
        <v>10</v>
      </c>
      <c r="AF169" s="137"/>
      <c r="AG169" s="138">
        <v>1</v>
      </c>
      <c r="AH169" s="124">
        <f t="shared" si="97"/>
        <v>11</v>
      </c>
      <c r="AI169" s="125">
        <f t="shared" si="98"/>
        <v>0</v>
      </c>
      <c r="AJ169" s="126">
        <f t="shared" si="98"/>
        <v>10</v>
      </c>
      <c r="AK169" s="127">
        <f t="shared" si="98"/>
        <v>0</v>
      </c>
      <c r="AL169" s="128">
        <f t="shared" si="98"/>
        <v>1</v>
      </c>
      <c r="AM169" s="139">
        <f t="shared" si="99"/>
        <v>11</v>
      </c>
    </row>
    <row r="170" spans="3:39" outlineLevel="1" x14ac:dyDescent="0.15">
      <c r="C170" s="417"/>
      <c r="D170" s="179">
        <v>1</v>
      </c>
      <c r="E170" s="418" t="s">
        <v>169</v>
      </c>
      <c r="F170" s="109">
        <v>16</v>
      </c>
      <c r="G170" s="110" t="s">
        <v>31</v>
      </c>
      <c r="H170" s="141">
        <v>0</v>
      </c>
      <c r="I170" s="141" t="s">
        <v>32</v>
      </c>
      <c r="J170" s="141">
        <v>18</v>
      </c>
      <c r="K170" s="141" t="s">
        <v>31</v>
      </c>
      <c r="L170" s="142">
        <v>0</v>
      </c>
      <c r="M170" s="143">
        <v>2</v>
      </c>
      <c r="N170" s="140"/>
      <c r="O170" s="141" t="s">
        <v>31</v>
      </c>
      <c r="P170" s="141"/>
      <c r="Q170" s="141" t="s">
        <v>32</v>
      </c>
      <c r="R170" s="141"/>
      <c r="S170" s="141" t="s">
        <v>31</v>
      </c>
      <c r="T170" s="142"/>
      <c r="U170" s="112"/>
      <c r="V170" s="130">
        <v>1130</v>
      </c>
      <c r="W170" s="114">
        <f t="shared" si="93"/>
        <v>2260</v>
      </c>
      <c r="X170" s="131"/>
      <c r="Y170" s="132">
        <v>15</v>
      </c>
      <c r="Z170" s="133"/>
      <c r="AA170" s="134"/>
      <c r="AB170" s="135">
        <v>1</v>
      </c>
      <c r="AC170" s="120">
        <f t="shared" si="95"/>
        <v>16</v>
      </c>
      <c r="AD170" s="136"/>
      <c r="AE170" s="136"/>
      <c r="AF170" s="137"/>
      <c r="AG170" s="138"/>
      <c r="AH170" s="124">
        <f t="shared" si="97"/>
        <v>0</v>
      </c>
      <c r="AI170" s="125">
        <f t="shared" ref="AI170:AI186" si="100">Y170+AD170</f>
        <v>15</v>
      </c>
      <c r="AJ170" s="126">
        <f t="shared" ref="AJ170:AJ186" si="101">Z170+AE170</f>
        <v>0</v>
      </c>
      <c r="AK170" s="127">
        <f t="shared" ref="AK170:AK186" si="102">AA170+AF170</f>
        <v>0</v>
      </c>
      <c r="AL170" s="128">
        <f t="shared" ref="AL170:AL186" si="103">AB170+AG170</f>
        <v>1</v>
      </c>
      <c r="AM170" s="139">
        <f t="shared" si="99"/>
        <v>16</v>
      </c>
    </row>
    <row r="171" spans="3:39" outlineLevel="1" x14ac:dyDescent="0.15">
      <c r="C171" s="417">
        <v>43329</v>
      </c>
      <c r="D171" s="179">
        <v>1</v>
      </c>
      <c r="E171" s="418" t="s">
        <v>90</v>
      </c>
      <c r="F171" s="109">
        <v>9</v>
      </c>
      <c r="G171" s="110" t="s">
        <v>31</v>
      </c>
      <c r="H171" s="110">
        <v>0</v>
      </c>
      <c r="I171" s="110" t="s">
        <v>32</v>
      </c>
      <c r="J171" s="110">
        <v>12</v>
      </c>
      <c r="K171" s="110" t="s">
        <v>31</v>
      </c>
      <c r="L171" s="111">
        <v>30</v>
      </c>
      <c r="M171" s="112">
        <v>3.5</v>
      </c>
      <c r="N171" s="140"/>
      <c r="O171" s="141" t="s">
        <v>31</v>
      </c>
      <c r="P171" s="141"/>
      <c r="Q171" s="141" t="s">
        <v>32</v>
      </c>
      <c r="R171" s="141"/>
      <c r="S171" s="141" t="s">
        <v>31</v>
      </c>
      <c r="T171" s="142"/>
      <c r="U171" s="112"/>
      <c r="V171" s="130"/>
      <c r="W171" s="114">
        <f t="shared" si="93"/>
        <v>0</v>
      </c>
      <c r="X171" s="131"/>
      <c r="Y171" s="132"/>
      <c r="Z171" s="133"/>
      <c r="AA171" s="134"/>
      <c r="AB171" s="135"/>
      <c r="AC171" s="120">
        <f t="shared" si="95"/>
        <v>0</v>
      </c>
      <c r="AD171" s="136"/>
      <c r="AE171" s="136">
        <v>19</v>
      </c>
      <c r="AF171" s="137"/>
      <c r="AG171" s="138">
        <v>3</v>
      </c>
      <c r="AH171" s="124">
        <f t="shared" si="97"/>
        <v>22</v>
      </c>
      <c r="AI171" s="125">
        <f t="shared" si="100"/>
        <v>0</v>
      </c>
      <c r="AJ171" s="126">
        <f t="shared" si="101"/>
        <v>19</v>
      </c>
      <c r="AK171" s="127">
        <f t="shared" si="102"/>
        <v>0</v>
      </c>
      <c r="AL171" s="128">
        <f t="shared" si="103"/>
        <v>3</v>
      </c>
      <c r="AM171" s="139">
        <f t="shared" si="99"/>
        <v>22</v>
      </c>
    </row>
    <row r="172" spans="3:39" outlineLevel="1" x14ac:dyDescent="0.15">
      <c r="C172" s="417">
        <v>43330</v>
      </c>
      <c r="D172" s="179">
        <v>1</v>
      </c>
      <c r="E172" s="418" t="s">
        <v>170</v>
      </c>
      <c r="F172" s="109">
        <v>9</v>
      </c>
      <c r="G172" s="110" t="s">
        <v>31</v>
      </c>
      <c r="H172" s="141">
        <v>0</v>
      </c>
      <c r="I172" s="141" t="s">
        <v>32</v>
      </c>
      <c r="J172" s="141">
        <v>12</v>
      </c>
      <c r="K172" s="141" t="s">
        <v>31</v>
      </c>
      <c r="L172" s="142">
        <v>0</v>
      </c>
      <c r="M172" s="143">
        <v>3</v>
      </c>
      <c r="N172" s="140"/>
      <c r="O172" s="141" t="s">
        <v>31</v>
      </c>
      <c r="P172" s="141"/>
      <c r="Q172" s="141" t="s">
        <v>32</v>
      </c>
      <c r="R172" s="141"/>
      <c r="S172" s="141" t="s">
        <v>31</v>
      </c>
      <c r="T172" s="142"/>
      <c r="U172" s="112"/>
      <c r="V172" s="130"/>
      <c r="W172" s="114">
        <f t="shared" si="93"/>
        <v>0</v>
      </c>
      <c r="X172" s="131"/>
      <c r="Y172" s="132"/>
      <c r="Z172" s="133"/>
      <c r="AA172" s="134"/>
      <c r="AB172" s="135"/>
      <c r="AC172" s="120">
        <f>SUM(Y172:AB172)</f>
        <v>0</v>
      </c>
      <c r="AD172" s="136"/>
      <c r="AE172" s="136">
        <v>13</v>
      </c>
      <c r="AF172" s="137"/>
      <c r="AG172" s="138">
        <v>2</v>
      </c>
      <c r="AH172" s="124">
        <f t="shared" si="97"/>
        <v>15</v>
      </c>
      <c r="AI172" s="125">
        <f t="shared" si="100"/>
        <v>0</v>
      </c>
      <c r="AJ172" s="126">
        <f t="shared" si="101"/>
        <v>13</v>
      </c>
      <c r="AK172" s="127">
        <f t="shared" si="102"/>
        <v>0</v>
      </c>
      <c r="AL172" s="128">
        <f t="shared" si="103"/>
        <v>2</v>
      </c>
      <c r="AM172" s="139">
        <f t="shared" si="99"/>
        <v>15</v>
      </c>
    </row>
    <row r="173" spans="3:39" outlineLevel="1" x14ac:dyDescent="0.15">
      <c r="C173" s="417">
        <v>43331</v>
      </c>
      <c r="D173" s="179">
        <v>1</v>
      </c>
      <c r="E173" s="418" t="s">
        <v>85</v>
      </c>
      <c r="F173" s="109">
        <v>13</v>
      </c>
      <c r="G173" s="110" t="s">
        <v>31</v>
      </c>
      <c r="H173" s="110">
        <v>0</v>
      </c>
      <c r="I173" s="110" t="s">
        <v>32</v>
      </c>
      <c r="J173" s="110">
        <v>17</v>
      </c>
      <c r="K173" s="110" t="s">
        <v>31</v>
      </c>
      <c r="L173" s="111">
        <v>0</v>
      </c>
      <c r="M173" s="112">
        <v>4</v>
      </c>
      <c r="N173" s="140"/>
      <c r="O173" s="141" t="s">
        <v>31</v>
      </c>
      <c r="P173" s="141"/>
      <c r="Q173" s="141" t="s">
        <v>32</v>
      </c>
      <c r="R173" s="141"/>
      <c r="S173" s="141" t="s">
        <v>31</v>
      </c>
      <c r="T173" s="142"/>
      <c r="U173" s="112"/>
      <c r="V173" s="130"/>
      <c r="W173" s="114">
        <f t="shared" si="93"/>
        <v>0</v>
      </c>
      <c r="X173" s="131"/>
      <c r="Y173" s="132"/>
      <c r="Z173" s="133"/>
      <c r="AA173" s="134"/>
      <c r="AB173" s="135"/>
      <c r="AC173" s="120">
        <f>SUM(Y173:AB173)</f>
        <v>0</v>
      </c>
      <c r="AD173" s="136"/>
      <c r="AE173" s="136">
        <v>8</v>
      </c>
      <c r="AF173" s="137"/>
      <c r="AG173" s="138">
        <v>1</v>
      </c>
      <c r="AH173" s="124">
        <f>SUM(AD173:AG173)</f>
        <v>9</v>
      </c>
      <c r="AI173" s="125">
        <f>Y173+AD173</f>
        <v>0</v>
      </c>
      <c r="AJ173" s="126">
        <f>Z173+AE173</f>
        <v>8</v>
      </c>
      <c r="AK173" s="127">
        <f>AA173+AF173</f>
        <v>0</v>
      </c>
      <c r="AL173" s="128">
        <f>AB173+AG173</f>
        <v>1</v>
      </c>
      <c r="AM173" s="139">
        <f>SUM(AI173:AL173)</f>
        <v>9</v>
      </c>
    </row>
    <row r="174" spans="3:39" outlineLevel="1" x14ac:dyDescent="0.15">
      <c r="C174" s="417">
        <v>43332</v>
      </c>
      <c r="D174" s="179">
        <v>1</v>
      </c>
      <c r="E174" s="418" t="s">
        <v>85</v>
      </c>
      <c r="F174" s="109">
        <v>15</v>
      </c>
      <c r="G174" s="110" t="s">
        <v>31</v>
      </c>
      <c r="H174" s="110">
        <v>30</v>
      </c>
      <c r="I174" s="110" t="s">
        <v>32</v>
      </c>
      <c r="J174" s="110">
        <v>18</v>
      </c>
      <c r="K174" s="110" t="s">
        <v>31</v>
      </c>
      <c r="L174" s="111">
        <v>0</v>
      </c>
      <c r="M174" s="112">
        <v>2.5</v>
      </c>
      <c r="N174" s="140"/>
      <c r="O174" s="141" t="s">
        <v>31</v>
      </c>
      <c r="P174" s="141"/>
      <c r="Q174" s="141" t="s">
        <v>32</v>
      </c>
      <c r="R174" s="141"/>
      <c r="S174" s="141" t="s">
        <v>31</v>
      </c>
      <c r="T174" s="142"/>
      <c r="U174" s="112"/>
      <c r="V174" s="130"/>
      <c r="W174" s="114">
        <f t="shared" si="93"/>
        <v>0</v>
      </c>
      <c r="X174" s="131"/>
      <c r="Y174" s="132"/>
      <c r="Z174" s="133"/>
      <c r="AA174" s="134"/>
      <c r="AB174" s="135"/>
      <c r="AC174" s="120">
        <f>SUM(Y174:AB174)</f>
        <v>0</v>
      </c>
      <c r="AD174" s="136"/>
      <c r="AE174" s="136">
        <v>11</v>
      </c>
      <c r="AF174" s="137"/>
      <c r="AG174" s="138">
        <v>2</v>
      </c>
      <c r="AH174" s="124">
        <f t="shared" si="97"/>
        <v>13</v>
      </c>
      <c r="AI174" s="125">
        <f t="shared" si="100"/>
        <v>0</v>
      </c>
      <c r="AJ174" s="126">
        <f t="shared" si="101"/>
        <v>11</v>
      </c>
      <c r="AK174" s="127">
        <f t="shared" si="102"/>
        <v>0</v>
      </c>
      <c r="AL174" s="128">
        <f t="shared" si="103"/>
        <v>2</v>
      </c>
      <c r="AM174" s="139">
        <f t="shared" si="99"/>
        <v>13</v>
      </c>
    </row>
    <row r="175" spans="3:39" outlineLevel="1" x14ac:dyDescent="0.15">
      <c r="C175" s="417">
        <v>43333</v>
      </c>
      <c r="D175" s="179">
        <v>1</v>
      </c>
      <c r="E175" s="418" t="s">
        <v>171</v>
      </c>
      <c r="F175" s="109">
        <v>16</v>
      </c>
      <c r="G175" s="110" t="s">
        <v>31</v>
      </c>
      <c r="H175" s="141">
        <v>0</v>
      </c>
      <c r="I175" s="141" t="s">
        <v>32</v>
      </c>
      <c r="J175" s="141">
        <v>18</v>
      </c>
      <c r="K175" s="141" t="s">
        <v>31</v>
      </c>
      <c r="L175" s="142">
        <v>0</v>
      </c>
      <c r="M175" s="143">
        <v>2</v>
      </c>
      <c r="N175" s="140"/>
      <c r="O175" s="141" t="s">
        <v>31</v>
      </c>
      <c r="P175" s="141"/>
      <c r="Q175" s="141" t="s">
        <v>32</v>
      </c>
      <c r="R175" s="141"/>
      <c r="S175" s="141" t="s">
        <v>31</v>
      </c>
      <c r="T175" s="142"/>
      <c r="U175" s="112"/>
      <c r="V175" s="130"/>
      <c r="W175" s="114">
        <f t="shared" si="93"/>
        <v>0</v>
      </c>
      <c r="X175" s="131"/>
      <c r="Y175" s="132"/>
      <c r="Z175" s="133"/>
      <c r="AA175" s="134"/>
      <c r="AB175" s="135"/>
      <c r="AC175" s="120">
        <f t="shared" ref="AC175:AC186" si="104">SUM(Y175:AB175)</f>
        <v>0</v>
      </c>
      <c r="AD175" s="136">
        <v>19</v>
      </c>
      <c r="AE175" s="136"/>
      <c r="AF175" s="137"/>
      <c r="AG175" s="138">
        <v>7</v>
      </c>
      <c r="AH175" s="124">
        <f t="shared" si="97"/>
        <v>26</v>
      </c>
      <c r="AI175" s="125">
        <f t="shared" si="100"/>
        <v>19</v>
      </c>
      <c r="AJ175" s="126">
        <f t="shared" si="101"/>
        <v>0</v>
      </c>
      <c r="AK175" s="127">
        <f t="shared" si="102"/>
        <v>0</v>
      </c>
      <c r="AL175" s="128">
        <f t="shared" si="103"/>
        <v>7</v>
      </c>
      <c r="AM175" s="139">
        <f t="shared" si="99"/>
        <v>26</v>
      </c>
    </row>
    <row r="176" spans="3:39" outlineLevel="1" x14ac:dyDescent="0.15">
      <c r="C176" s="417">
        <v>43334</v>
      </c>
      <c r="D176" s="179">
        <v>1</v>
      </c>
      <c r="E176" s="418" t="s">
        <v>90</v>
      </c>
      <c r="F176" s="109">
        <v>16</v>
      </c>
      <c r="G176" s="110" t="s">
        <v>31</v>
      </c>
      <c r="H176" s="141">
        <v>0</v>
      </c>
      <c r="I176" s="141" t="s">
        <v>32</v>
      </c>
      <c r="J176" s="141">
        <v>18</v>
      </c>
      <c r="K176" s="141" t="s">
        <v>31</v>
      </c>
      <c r="L176" s="142">
        <v>0</v>
      </c>
      <c r="M176" s="143">
        <v>2</v>
      </c>
      <c r="N176" s="140"/>
      <c r="O176" s="141" t="s">
        <v>31</v>
      </c>
      <c r="P176" s="141"/>
      <c r="Q176" s="141" t="s">
        <v>32</v>
      </c>
      <c r="R176" s="141"/>
      <c r="S176" s="141" t="s">
        <v>31</v>
      </c>
      <c r="T176" s="142"/>
      <c r="U176" s="112"/>
      <c r="V176" s="130"/>
      <c r="W176" s="114">
        <f t="shared" si="93"/>
        <v>0</v>
      </c>
      <c r="X176" s="131"/>
      <c r="Y176" s="132"/>
      <c r="Z176" s="133"/>
      <c r="AA176" s="134"/>
      <c r="AB176" s="135"/>
      <c r="AC176" s="120">
        <f t="shared" si="104"/>
        <v>0</v>
      </c>
      <c r="AD176" s="136"/>
      <c r="AE176" s="136">
        <v>18</v>
      </c>
      <c r="AF176" s="137"/>
      <c r="AG176" s="138">
        <v>4</v>
      </c>
      <c r="AH176" s="124">
        <f t="shared" si="97"/>
        <v>22</v>
      </c>
      <c r="AI176" s="125">
        <f t="shared" si="100"/>
        <v>0</v>
      </c>
      <c r="AJ176" s="126">
        <f t="shared" si="101"/>
        <v>18</v>
      </c>
      <c r="AK176" s="127">
        <f t="shared" si="102"/>
        <v>0</v>
      </c>
      <c r="AL176" s="128">
        <f t="shared" si="103"/>
        <v>4</v>
      </c>
      <c r="AM176" s="139">
        <f t="shared" si="99"/>
        <v>22</v>
      </c>
    </row>
    <row r="177" spans="2:39" outlineLevel="1" x14ac:dyDescent="0.15">
      <c r="C177" s="417">
        <v>43336</v>
      </c>
      <c r="D177" s="179">
        <v>1</v>
      </c>
      <c r="E177" s="418" t="s">
        <v>90</v>
      </c>
      <c r="F177" s="182">
        <v>15</v>
      </c>
      <c r="G177" s="110" t="s">
        <v>31</v>
      </c>
      <c r="H177" s="110">
        <v>30</v>
      </c>
      <c r="I177" s="110" t="s">
        <v>32</v>
      </c>
      <c r="J177" s="110">
        <v>18</v>
      </c>
      <c r="K177" s="110" t="s">
        <v>31</v>
      </c>
      <c r="L177" s="111">
        <v>0</v>
      </c>
      <c r="M177" s="143">
        <v>2.5</v>
      </c>
      <c r="N177" s="140"/>
      <c r="O177" s="141" t="s">
        <v>31</v>
      </c>
      <c r="P177" s="141"/>
      <c r="Q177" s="141" t="s">
        <v>32</v>
      </c>
      <c r="R177" s="141"/>
      <c r="S177" s="141" t="s">
        <v>31</v>
      </c>
      <c r="T177" s="142"/>
      <c r="U177" s="112"/>
      <c r="V177" s="130"/>
      <c r="W177" s="114">
        <f t="shared" si="93"/>
        <v>0</v>
      </c>
      <c r="X177" s="131"/>
      <c r="Y177" s="132"/>
      <c r="Z177" s="133"/>
      <c r="AA177" s="134"/>
      <c r="AB177" s="135"/>
      <c r="AC177" s="120">
        <f t="shared" si="104"/>
        <v>0</v>
      </c>
      <c r="AD177" s="136"/>
      <c r="AE177" s="136">
        <v>21</v>
      </c>
      <c r="AF177" s="137"/>
      <c r="AG177" s="138">
        <v>4</v>
      </c>
      <c r="AH177" s="124">
        <f t="shared" si="97"/>
        <v>25</v>
      </c>
      <c r="AI177" s="125">
        <f t="shared" si="100"/>
        <v>0</v>
      </c>
      <c r="AJ177" s="126">
        <f t="shared" si="101"/>
        <v>21</v>
      </c>
      <c r="AK177" s="127">
        <f t="shared" si="102"/>
        <v>0</v>
      </c>
      <c r="AL177" s="128">
        <f t="shared" si="103"/>
        <v>4</v>
      </c>
      <c r="AM177" s="139">
        <f t="shared" si="99"/>
        <v>25</v>
      </c>
    </row>
    <row r="178" spans="2:39" outlineLevel="1" x14ac:dyDescent="0.15">
      <c r="C178" s="417">
        <v>43337</v>
      </c>
      <c r="D178" s="179">
        <v>1</v>
      </c>
      <c r="E178" s="418" t="s">
        <v>173</v>
      </c>
      <c r="F178" s="182">
        <v>9</v>
      </c>
      <c r="G178" s="110" t="s">
        <v>31</v>
      </c>
      <c r="H178" s="110">
        <v>0</v>
      </c>
      <c r="I178" s="110" t="s">
        <v>32</v>
      </c>
      <c r="J178" s="110">
        <v>12</v>
      </c>
      <c r="K178" s="110" t="s">
        <v>31</v>
      </c>
      <c r="L178" s="111">
        <v>0</v>
      </c>
      <c r="M178" s="143">
        <v>3</v>
      </c>
      <c r="N178" s="140"/>
      <c r="O178" s="141" t="s">
        <v>31</v>
      </c>
      <c r="P178" s="141"/>
      <c r="Q178" s="141" t="s">
        <v>32</v>
      </c>
      <c r="R178" s="141"/>
      <c r="S178" s="141" t="s">
        <v>31</v>
      </c>
      <c r="T178" s="142"/>
      <c r="U178" s="112"/>
      <c r="V178" s="130"/>
      <c r="W178" s="114">
        <f>SUM(M178*V178)</f>
        <v>0</v>
      </c>
      <c r="X178" s="131"/>
      <c r="Y178" s="132"/>
      <c r="Z178" s="133"/>
      <c r="AA178" s="134"/>
      <c r="AB178" s="135"/>
      <c r="AC178" s="120">
        <f>SUM(Y178:AB178)</f>
        <v>0</v>
      </c>
      <c r="AD178" s="136"/>
      <c r="AE178" s="136">
        <v>10</v>
      </c>
      <c r="AF178" s="137"/>
      <c r="AG178" s="138">
        <v>3</v>
      </c>
      <c r="AH178" s="124">
        <f>SUM(AD178:AG178)</f>
        <v>13</v>
      </c>
      <c r="AI178" s="125">
        <f t="shared" ref="AI178:AL179" si="105">Y178+AD178</f>
        <v>0</v>
      </c>
      <c r="AJ178" s="126">
        <f t="shared" si="105"/>
        <v>10</v>
      </c>
      <c r="AK178" s="127">
        <f t="shared" si="105"/>
        <v>0</v>
      </c>
      <c r="AL178" s="128">
        <f t="shared" si="105"/>
        <v>3</v>
      </c>
      <c r="AM178" s="139">
        <f>SUM(AI178:AL178)</f>
        <v>13</v>
      </c>
    </row>
    <row r="179" spans="2:39" outlineLevel="1" x14ac:dyDescent="0.15">
      <c r="C179" s="417"/>
      <c r="D179" s="179">
        <v>1</v>
      </c>
      <c r="E179" s="418" t="s">
        <v>173</v>
      </c>
      <c r="F179" s="420">
        <v>13</v>
      </c>
      <c r="G179" s="110" t="s">
        <v>31</v>
      </c>
      <c r="H179" s="110">
        <v>0</v>
      </c>
      <c r="I179" s="110" t="s">
        <v>32</v>
      </c>
      <c r="J179" s="110">
        <v>16</v>
      </c>
      <c r="K179" s="110" t="s">
        <v>31</v>
      </c>
      <c r="L179" s="111">
        <v>0</v>
      </c>
      <c r="M179" s="143">
        <v>3</v>
      </c>
      <c r="N179" s="140"/>
      <c r="O179" s="141" t="s">
        <v>31</v>
      </c>
      <c r="P179" s="141"/>
      <c r="Q179" s="141" t="s">
        <v>32</v>
      </c>
      <c r="R179" s="141"/>
      <c r="S179" s="141" t="s">
        <v>31</v>
      </c>
      <c r="T179" s="142"/>
      <c r="U179" s="112"/>
      <c r="V179" s="130"/>
      <c r="W179" s="114">
        <f>SUM(M179*V179)</f>
        <v>0</v>
      </c>
      <c r="X179" s="131"/>
      <c r="Y179" s="132"/>
      <c r="Z179" s="133"/>
      <c r="AA179" s="134"/>
      <c r="AB179" s="135"/>
      <c r="AC179" s="120">
        <f>SUM(Y179:AB179)</f>
        <v>0</v>
      </c>
      <c r="AD179" s="136">
        <v>19</v>
      </c>
      <c r="AE179" s="136"/>
      <c r="AF179" s="137"/>
      <c r="AG179" s="138">
        <v>7</v>
      </c>
      <c r="AH179" s="124">
        <f>SUM(AD179:AG179)</f>
        <v>26</v>
      </c>
      <c r="AI179" s="125">
        <f t="shared" si="105"/>
        <v>19</v>
      </c>
      <c r="AJ179" s="126">
        <f t="shared" si="105"/>
        <v>0</v>
      </c>
      <c r="AK179" s="127">
        <f t="shared" si="105"/>
        <v>0</v>
      </c>
      <c r="AL179" s="128">
        <f t="shared" si="105"/>
        <v>7</v>
      </c>
      <c r="AM179" s="139">
        <f>SUM(AI179:AL179)</f>
        <v>26</v>
      </c>
    </row>
    <row r="180" spans="2:39" outlineLevel="1" x14ac:dyDescent="0.15">
      <c r="C180" s="417"/>
      <c r="D180" s="179">
        <v>1</v>
      </c>
      <c r="E180" s="418" t="s">
        <v>174</v>
      </c>
      <c r="F180" s="182">
        <v>16</v>
      </c>
      <c r="G180" s="110" t="s">
        <v>31</v>
      </c>
      <c r="H180" s="110">
        <v>0</v>
      </c>
      <c r="I180" s="110" t="s">
        <v>32</v>
      </c>
      <c r="J180" s="110">
        <v>19</v>
      </c>
      <c r="K180" s="110" t="s">
        <v>31</v>
      </c>
      <c r="L180" s="111">
        <v>0</v>
      </c>
      <c r="M180" s="143">
        <v>3</v>
      </c>
      <c r="N180" s="140"/>
      <c r="O180" s="141" t="s">
        <v>31</v>
      </c>
      <c r="P180" s="141"/>
      <c r="Q180" s="141" t="s">
        <v>32</v>
      </c>
      <c r="R180" s="141"/>
      <c r="S180" s="141" t="s">
        <v>31</v>
      </c>
      <c r="T180" s="142"/>
      <c r="U180" s="112"/>
      <c r="V180" s="130">
        <v>1130</v>
      </c>
      <c r="W180" s="114">
        <f t="shared" si="93"/>
        <v>3390</v>
      </c>
      <c r="X180" s="131"/>
      <c r="Y180" s="132"/>
      <c r="Z180" s="133">
        <v>11</v>
      </c>
      <c r="AA180" s="134"/>
      <c r="AB180" s="135">
        <v>9</v>
      </c>
      <c r="AC180" s="120">
        <f t="shared" si="104"/>
        <v>20</v>
      </c>
      <c r="AD180" s="136"/>
      <c r="AE180" s="136"/>
      <c r="AF180" s="137"/>
      <c r="AG180" s="138"/>
      <c r="AH180" s="124">
        <f t="shared" si="97"/>
        <v>0</v>
      </c>
      <c r="AI180" s="125">
        <f t="shared" si="100"/>
        <v>0</v>
      </c>
      <c r="AJ180" s="126">
        <f t="shared" si="101"/>
        <v>11</v>
      </c>
      <c r="AK180" s="127">
        <f t="shared" si="102"/>
        <v>0</v>
      </c>
      <c r="AL180" s="128">
        <f t="shared" si="103"/>
        <v>9</v>
      </c>
      <c r="AM180" s="139">
        <f t="shared" si="99"/>
        <v>20</v>
      </c>
    </row>
    <row r="181" spans="2:39" outlineLevel="1" x14ac:dyDescent="0.15">
      <c r="C181" s="417">
        <v>43338</v>
      </c>
      <c r="D181" s="179">
        <v>1</v>
      </c>
      <c r="E181" s="418" t="s">
        <v>173</v>
      </c>
      <c r="F181" s="420">
        <v>9</v>
      </c>
      <c r="G181" s="110" t="s">
        <v>31</v>
      </c>
      <c r="H181" s="110">
        <v>0</v>
      </c>
      <c r="I181" s="110" t="s">
        <v>32</v>
      </c>
      <c r="J181" s="110">
        <v>11</v>
      </c>
      <c r="K181" s="110" t="s">
        <v>31</v>
      </c>
      <c r="L181" s="111">
        <v>0</v>
      </c>
      <c r="M181" s="143">
        <v>2</v>
      </c>
      <c r="N181" s="140"/>
      <c r="O181" s="141" t="s">
        <v>31</v>
      </c>
      <c r="P181" s="141"/>
      <c r="Q181" s="141" t="s">
        <v>32</v>
      </c>
      <c r="R181" s="141"/>
      <c r="S181" s="141" t="s">
        <v>31</v>
      </c>
      <c r="T181" s="142"/>
      <c r="U181" s="112"/>
      <c r="V181" s="130"/>
      <c r="W181" s="114">
        <f t="shared" si="93"/>
        <v>0</v>
      </c>
      <c r="X181" s="131"/>
      <c r="Y181" s="132"/>
      <c r="Z181" s="133"/>
      <c r="AA181" s="134"/>
      <c r="AB181" s="135"/>
      <c r="AC181" s="120">
        <f t="shared" si="104"/>
        <v>0</v>
      </c>
      <c r="AD181" s="136">
        <v>19</v>
      </c>
      <c r="AE181" s="136"/>
      <c r="AF181" s="137"/>
      <c r="AG181" s="138">
        <v>7</v>
      </c>
      <c r="AH181" s="124">
        <f t="shared" si="97"/>
        <v>26</v>
      </c>
      <c r="AI181" s="125">
        <f t="shared" si="100"/>
        <v>19</v>
      </c>
      <c r="AJ181" s="126">
        <f t="shared" si="101"/>
        <v>0</v>
      </c>
      <c r="AK181" s="127">
        <f t="shared" si="102"/>
        <v>0</v>
      </c>
      <c r="AL181" s="128">
        <f t="shared" si="103"/>
        <v>7</v>
      </c>
      <c r="AM181" s="139">
        <f t="shared" si="99"/>
        <v>26</v>
      </c>
    </row>
    <row r="182" spans="2:39" outlineLevel="1" x14ac:dyDescent="0.15">
      <c r="C182" s="417">
        <v>43339</v>
      </c>
      <c r="D182" s="179">
        <v>1</v>
      </c>
      <c r="E182" s="418" t="s">
        <v>85</v>
      </c>
      <c r="F182" s="109">
        <v>16</v>
      </c>
      <c r="G182" s="110" t="s">
        <v>31</v>
      </c>
      <c r="H182" s="141">
        <v>0</v>
      </c>
      <c r="I182" s="141" t="s">
        <v>32</v>
      </c>
      <c r="J182" s="141">
        <v>18</v>
      </c>
      <c r="K182" s="141" t="s">
        <v>31</v>
      </c>
      <c r="L182" s="142">
        <v>0</v>
      </c>
      <c r="M182" s="143">
        <v>2</v>
      </c>
      <c r="N182" s="140"/>
      <c r="O182" s="141" t="s">
        <v>31</v>
      </c>
      <c r="P182" s="141"/>
      <c r="Q182" s="141" t="s">
        <v>32</v>
      </c>
      <c r="R182" s="141"/>
      <c r="S182" s="141" t="s">
        <v>31</v>
      </c>
      <c r="T182" s="142"/>
      <c r="U182" s="112"/>
      <c r="V182" s="130"/>
      <c r="W182" s="114">
        <f>SUM(M182*V182)</f>
        <v>0</v>
      </c>
      <c r="X182" s="131"/>
      <c r="Y182" s="132"/>
      <c r="Z182" s="133"/>
      <c r="AA182" s="134"/>
      <c r="AB182" s="135"/>
      <c r="AC182" s="120">
        <f>SUM(Y182:AB182)</f>
        <v>0</v>
      </c>
      <c r="AD182" s="136"/>
      <c r="AE182" s="136">
        <v>10</v>
      </c>
      <c r="AF182" s="137"/>
      <c r="AG182" s="138">
        <v>1</v>
      </c>
      <c r="AH182" s="124">
        <f>SUM(AD182:AG182)</f>
        <v>11</v>
      </c>
      <c r="AI182" s="125">
        <f t="shared" ref="AI182:AL184" si="106">Y182+AD182</f>
        <v>0</v>
      </c>
      <c r="AJ182" s="126">
        <f t="shared" si="106"/>
        <v>10</v>
      </c>
      <c r="AK182" s="127">
        <f t="shared" si="106"/>
        <v>0</v>
      </c>
      <c r="AL182" s="128">
        <f t="shared" si="106"/>
        <v>1</v>
      </c>
      <c r="AM182" s="139">
        <f>SUM(AI182:AL182)</f>
        <v>11</v>
      </c>
    </row>
    <row r="183" spans="2:39" outlineLevel="1" x14ac:dyDescent="0.15">
      <c r="C183" s="417"/>
      <c r="D183" s="179">
        <v>1</v>
      </c>
      <c r="E183" s="418" t="s">
        <v>85</v>
      </c>
      <c r="F183" s="420"/>
      <c r="G183" s="110" t="s">
        <v>31</v>
      </c>
      <c r="H183" s="110">
        <v>0</v>
      </c>
      <c r="I183" s="110" t="s">
        <v>32</v>
      </c>
      <c r="J183" s="110"/>
      <c r="K183" s="110" t="s">
        <v>31</v>
      </c>
      <c r="L183" s="111">
        <v>0</v>
      </c>
      <c r="M183" s="143"/>
      <c r="N183" s="109">
        <v>18</v>
      </c>
      <c r="O183" s="110" t="s">
        <v>31</v>
      </c>
      <c r="P183" s="110">
        <v>0</v>
      </c>
      <c r="Q183" s="110" t="s">
        <v>32</v>
      </c>
      <c r="R183" s="110">
        <v>20</v>
      </c>
      <c r="S183" s="110" t="s">
        <v>31</v>
      </c>
      <c r="T183" s="111">
        <v>0</v>
      </c>
      <c r="U183" s="112">
        <v>2</v>
      </c>
      <c r="V183" s="113">
        <v>570</v>
      </c>
      <c r="W183" s="114">
        <v>1140</v>
      </c>
      <c r="X183" s="131"/>
      <c r="Y183" s="132"/>
      <c r="Z183" s="133"/>
      <c r="AA183" s="134"/>
      <c r="AB183" s="135">
        <v>4</v>
      </c>
      <c r="AC183" s="120">
        <f>SUM(Y183:AB183)</f>
        <v>4</v>
      </c>
      <c r="AD183" s="136"/>
      <c r="AE183" s="136"/>
      <c r="AF183" s="137"/>
      <c r="AG183" s="138"/>
      <c r="AH183" s="124">
        <f>SUM(AD183:AG183)</f>
        <v>0</v>
      </c>
      <c r="AI183" s="125">
        <f t="shared" si="106"/>
        <v>0</v>
      </c>
      <c r="AJ183" s="126">
        <f t="shared" si="106"/>
        <v>0</v>
      </c>
      <c r="AK183" s="127">
        <f t="shared" si="106"/>
        <v>0</v>
      </c>
      <c r="AL183" s="128">
        <f t="shared" si="106"/>
        <v>4</v>
      </c>
      <c r="AM183" s="139">
        <f>SUM(AI183:AL183)</f>
        <v>4</v>
      </c>
    </row>
    <row r="184" spans="2:39" outlineLevel="1" x14ac:dyDescent="0.15">
      <c r="C184" s="417">
        <v>43341</v>
      </c>
      <c r="D184" s="179">
        <v>1</v>
      </c>
      <c r="E184" s="418" t="s">
        <v>85</v>
      </c>
      <c r="F184" s="420"/>
      <c r="G184" s="110" t="s">
        <v>31</v>
      </c>
      <c r="H184" s="110">
        <v>0</v>
      </c>
      <c r="I184" s="110" t="s">
        <v>32</v>
      </c>
      <c r="J184" s="110"/>
      <c r="K184" s="110" t="s">
        <v>31</v>
      </c>
      <c r="L184" s="111">
        <v>0</v>
      </c>
      <c r="M184" s="143"/>
      <c r="N184" s="109">
        <v>18</v>
      </c>
      <c r="O184" s="110" t="s">
        <v>31</v>
      </c>
      <c r="P184" s="110">
        <v>0</v>
      </c>
      <c r="Q184" s="110" t="s">
        <v>32</v>
      </c>
      <c r="R184" s="110">
        <v>20</v>
      </c>
      <c r="S184" s="110" t="s">
        <v>31</v>
      </c>
      <c r="T184" s="111">
        <v>0</v>
      </c>
      <c r="U184" s="112">
        <v>2</v>
      </c>
      <c r="V184" s="113">
        <v>570</v>
      </c>
      <c r="W184" s="114">
        <v>1140</v>
      </c>
      <c r="X184" s="131"/>
      <c r="Y184" s="132"/>
      <c r="Z184" s="133"/>
      <c r="AA184" s="134"/>
      <c r="AB184" s="135">
        <v>4</v>
      </c>
      <c r="AC184" s="120">
        <f>SUM(Y184:AB184)</f>
        <v>4</v>
      </c>
      <c r="AD184" s="136"/>
      <c r="AE184" s="136"/>
      <c r="AF184" s="137"/>
      <c r="AG184" s="138"/>
      <c r="AH184" s="124">
        <f>SUM(AD184:AG184)</f>
        <v>0</v>
      </c>
      <c r="AI184" s="125">
        <f t="shared" si="106"/>
        <v>0</v>
      </c>
      <c r="AJ184" s="126">
        <f t="shared" si="106"/>
        <v>0</v>
      </c>
      <c r="AK184" s="127">
        <f t="shared" si="106"/>
        <v>0</v>
      </c>
      <c r="AL184" s="128">
        <f t="shared" si="106"/>
        <v>4</v>
      </c>
      <c r="AM184" s="139">
        <f>SUM(AI184:AL184)</f>
        <v>4</v>
      </c>
    </row>
    <row r="185" spans="2:39" outlineLevel="1" x14ac:dyDescent="0.15">
      <c r="C185" s="417">
        <v>43342</v>
      </c>
      <c r="D185" s="179">
        <v>1</v>
      </c>
      <c r="E185" s="418" t="s">
        <v>84</v>
      </c>
      <c r="F185" s="109">
        <v>16</v>
      </c>
      <c r="G185" s="110" t="s">
        <v>31</v>
      </c>
      <c r="H185" s="141">
        <v>0</v>
      </c>
      <c r="I185" s="141" t="s">
        <v>32</v>
      </c>
      <c r="J185" s="141">
        <v>18</v>
      </c>
      <c r="K185" s="141" t="s">
        <v>31</v>
      </c>
      <c r="L185" s="142">
        <v>0</v>
      </c>
      <c r="M185" s="143">
        <v>2</v>
      </c>
      <c r="N185" s="140"/>
      <c r="O185" s="141" t="s">
        <v>31</v>
      </c>
      <c r="P185" s="141"/>
      <c r="Q185" s="141" t="s">
        <v>32</v>
      </c>
      <c r="R185" s="141"/>
      <c r="S185" s="141" t="s">
        <v>31</v>
      </c>
      <c r="T185" s="142"/>
      <c r="U185" s="112"/>
      <c r="V185" s="130"/>
      <c r="W185" s="114">
        <f t="shared" si="93"/>
        <v>0</v>
      </c>
      <c r="X185" s="131"/>
      <c r="Y185" s="132"/>
      <c r="Z185" s="133"/>
      <c r="AA185" s="134"/>
      <c r="AB185" s="135"/>
      <c r="AC185" s="120">
        <f t="shared" si="104"/>
        <v>0</v>
      </c>
      <c r="AD185" s="136">
        <v>23</v>
      </c>
      <c r="AE185" s="136"/>
      <c r="AF185" s="137"/>
      <c r="AG185" s="138">
        <v>5</v>
      </c>
      <c r="AH185" s="124">
        <f t="shared" si="97"/>
        <v>28</v>
      </c>
      <c r="AI185" s="125">
        <f t="shared" si="100"/>
        <v>23</v>
      </c>
      <c r="AJ185" s="126">
        <f t="shared" si="101"/>
        <v>0</v>
      </c>
      <c r="AK185" s="127">
        <f t="shared" si="102"/>
        <v>0</v>
      </c>
      <c r="AL185" s="128">
        <f t="shared" si="103"/>
        <v>5</v>
      </c>
      <c r="AM185" s="139">
        <f t="shared" si="99"/>
        <v>28</v>
      </c>
    </row>
    <row r="186" spans="2:39" outlineLevel="1" x14ac:dyDescent="0.15">
      <c r="C186" s="417"/>
      <c r="D186" s="430"/>
      <c r="E186" s="418"/>
      <c r="F186" s="420"/>
      <c r="G186" s="110" t="s">
        <v>31</v>
      </c>
      <c r="H186" s="110">
        <v>0</v>
      </c>
      <c r="I186" s="110" t="s">
        <v>32</v>
      </c>
      <c r="J186" s="110"/>
      <c r="K186" s="110" t="s">
        <v>31</v>
      </c>
      <c r="L186" s="111">
        <v>0</v>
      </c>
      <c r="M186" s="143"/>
      <c r="N186" s="140"/>
      <c r="O186" s="141" t="s">
        <v>31</v>
      </c>
      <c r="P186" s="141"/>
      <c r="Q186" s="141" t="s">
        <v>32</v>
      </c>
      <c r="R186" s="141"/>
      <c r="S186" s="141" t="s">
        <v>31</v>
      </c>
      <c r="T186" s="142"/>
      <c r="U186" s="112"/>
      <c r="V186" s="130"/>
      <c r="W186" s="114">
        <f t="shared" si="93"/>
        <v>0</v>
      </c>
      <c r="X186" s="131"/>
      <c r="Y186" s="132"/>
      <c r="Z186" s="133"/>
      <c r="AA186" s="134"/>
      <c r="AB186" s="135"/>
      <c r="AC186" s="120">
        <f t="shared" si="104"/>
        <v>0</v>
      </c>
      <c r="AD186" s="136"/>
      <c r="AE186" s="136"/>
      <c r="AF186" s="137"/>
      <c r="AG186" s="138"/>
      <c r="AH186" s="124">
        <f t="shared" si="97"/>
        <v>0</v>
      </c>
      <c r="AI186" s="125">
        <f t="shared" si="100"/>
        <v>0</v>
      </c>
      <c r="AJ186" s="126">
        <f t="shared" si="101"/>
        <v>0</v>
      </c>
      <c r="AK186" s="127">
        <f t="shared" si="102"/>
        <v>0</v>
      </c>
      <c r="AL186" s="128">
        <f t="shared" si="103"/>
        <v>0</v>
      </c>
      <c r="AM186" s="139">
        <f t="shared" si="99"/>
        <v>0</v>
      </c>
    </row>
    <row r="187" spans="2:39" ht="12.75" outlineLevel="1" thickBot="1" x14ac:dyDescent="0.2">
      <c r="B187" s="156" t="s">
        <v>39</v>
      </c>
      <c r="C187" s="157">
        <f>COUNTA(C160:C186)</f>
        <v>21</v>
      </c>
      <c r="D187" s="157">
        <f>COUNTA(D160:D186)</f>
        <v>26</v>
      </c>
      <c r="E187" s="181"/>
      <c r="F187" s="159"/>
      <c r="G187" s="160"/>
      <c r="H187" s="160"/>
      <c r="I187" s="160"/>
      <c r="J187" s="160"/>
      <c r="K187" s="160"/>
      <c r="L187" s="161"/>
      <c r="M187" s="162"/>
      <c r="N187" s="159"/>
      <c r="O187" s="160"/>
      <c r="P187" s="160"/>
      <c r="Q187" s="160"/>
      <c r="R187" s="160"/>
      <c r="S187" s="160"/>
      <c r="T187" s="161"/>
      <c r="U187" s="162"/>
      <c r="V187" s="163">
        <f>COUNT(V160:V186)</f>
        <v>6</v>
      </c>
      <c r="W187" s="194">
        <f>SUM(W160:W186)</f>
        <v>12450</v>
      </c>
      <c r="X187" s="165"/>
      <c r="Y187" s="166">
        <f t="shared" ref="Y187:AH187" si="107">SUM(Y160:Y186)</f>
        <v>15</v>
      </c>
      <c r="Z187" s="167">
        <f t="shared" si="107"/>
        <v>11</v>
      </c>
      <c r="AA187" s="167">
        <f t="shared" si="107"/>
        <v>19</v>
      </c>
      <c r="AB187" s="168">
        <f t="shared" si="107"/>
        <v>21</v>
      </c>
      <c r="AC187" s="169">
        <f t="shared" si="107"/>
        <v>66</v>
      </c>
      <c r="AD187" s="191">
        <f t="shared" si="107"/>
        <v>104</v>
      </c>
      <c r="AE187" s="171">
        <f t="shared" si="107"/>
        <v>185</v>
      </c>
      <c r="AF187" s="171">
        <f t="shared" si="107"/>
        <v>0</v>
      </c>
      <c r="AG187" s="172">
        <f t="shared" si="107"/>
        <v>61</v>
      </c>
      <c r="AH187" s="173">
        <f t="shared" si="107"/>
        <v>350</v>
      </c>
      <c r="AI187" s="174">
        <f t="shared" ref="AI187:AI197" si="108">Y187+AD187</f>
        <v>119</v>
      </c>
      <c r="AJ187" s="175">
        <f t="shared" ref="AJ187:AJ197" si="109">Z187+AE187</f>
        <v>196</v>
      </c>
      <c r="AK187" s="176">
        <f t="shared" ref="AK187:AK197" si="110">AA187+AF187</f>
        <v>19</v>
      </c>
      <c r="AL187" s="177">
        <f t="shared" ref="AL187:AL197" si="111">AB187+AG187</f>
        <v>82</v>
      </c>
      <c r="AM187" s="178">
        <f t="shared" si="99"/>
        <v>416</v>
      </c>
    </row>
    <row r="188" spans="2:39" outlineLevel="1" x14ac:dyDescent="0.15">
      <c r="C188" s="417">
        <v>43345</v>
      </c>
      <c r="D188" s="430">
        <v>1</v>
      </c>
      <c r="E188" s="418" t="s">
        <v>177</v>
      </c>
      <c r="F188" s="420">
        <v>13</v>
      </c>
      <c r="G188" s="110" t="s">
        <v>31</v>
      </c>
      <c r="H188" s="110">
        <v>0</v>
      </c>
      <c r="I188" s="110" t="s">
        <v>32</v>
      </c>
      <c r="J188" s="481">
        <v>17</v>
      </c>
      <c r="K188" s="110" t="s">
        <v>31</v>
      </c>
      <c r="L188" s="111">
        <v>0</v>
      </c>
      <c r="M188" s="143">
        <v>4</v>
      </c>
      <c r="N188" s="140"/>
      <c r="O188" s="141" t="s">
        <v>31</v>
      </c>
      <c r="P188" s="141"/>
      <c r="Q188" s="141" t="s">
        <v>32</v>
      </c>
      <c r="R188" s="141"/>
      <c r="S188" s="141" t="s">
        <v>31</v>
      </c>
      <c r="T188" s="142"/>
      <c r="U188" s="112"/>
      <c r="V188" s="130"/>
      <c r="W188" s="114">
        <f>SUM(M188*V188)</f>
        <v>0</v>
      </c>
      <c r="X188" s="131"/>
      <c r="Y188" s="132"/>
      <c r="Z188" s="133"/>
      <c r="AA188" s="134"/>
      <c r="AB188" s="135"/>
      <c r="AC188" s="120">
        <f>SUM(Y188:AB188)</f>
        <v>0</v>
      </c>
      <c r="AD188" s="136"/>
      <c r="AE188" s="136">
        <v>11</v>
      </c>
      <c r="AF188" s="137"/>
      <c r="AG188" s="138">
        <v>1</v>
      </c>
      <c r="AH188" s="124">
        <f t="shared" ref="AH188:AH197" si="112">SUM(AD188:AG188)</f>
        <v>12</v>
      </c>
      <c r="AI188" s="125">
        <f t="shared" si="108"/>
        <v>0</v>
      </c>
      <c r="AJ188" s="126">
        <f t="shared" si="109"/>
        <v>11</v>
      </c>
      <c r="AK188" s="127">
        <f t="shared" si="110"/>
        <v>0</v>
      </c>
      <c r="AL188" s="128">
        <f t="shared" si="111"/>
        <v>1</v>
      </c>
      <c r="AM188" s="139">
        <f t="shared" ref="AM188:AM197" si="113">SUM(AI188:AL188)</f>
        <v>12</v>
      </c>
    </row>
    <row r="189" spans="2:39" outlineLevel="1" x14ac:dyDescent="0.15">
      <c r="C189" s="417">
        <v>43346</v>
      </c>
      <c r="D189" s="430">
        <v>1</v>
      </c>
      <c r="E189" s="418" t="s">
        <v>85</v>
      </c>
      <c r="F189" s="420">
        <v>15</v>
      </c>
      <c r="G189" s="110" t="s">
        <v>31</v>
      </c>
      <c r="H189" s="110">
        <v>0</v>
      </c>
      <c r="I189" s="110" t="s">
        <v>32</v>
      </c>
      <c r="J189" s="481">
        <v>16</v>
      </c>
      <c r="K189" s="110" t="s">
        <v>31</v>
      </c>
      <c r="L189" s="111">
        <v>0</v>
      </c>
      <c r="M189" s="143">
        <v>1</v>
      </c>
      <c r="N189" s="140"/>
      <c r="O189" s="141" t="s">
        <v>31</v>
      </c>
      <c r="P189" s="141"/>
      <c r="Q189" s="141" t="s">
        <v>32</v>
      </c>
      <c r="R189" s="141"/>
      <c r="S189" s="141" t="s">
        <v>31</v>
      </c>
      <c r="T189" s="142"/>
      <c r="U189" s="112"/>
      <c r="V189" s="130"/>
      <c r="W189" s="114">
        <f t="shared" ref="W189:W212" si="114">SUM(M189*V189)</f>
        <v>0</v>
      </c>
      <c r="X189" s="131"/>
      <c r="Y189" s="132"/>
      <c r="Z189" s="133"/>
      <c r="AA189" s="134"/>
      <c r="AB189" s="135"/>
      <c r="AC189" s="120">
        <f t="shared" ref="AC189:AC204" si="115">SUM(Y189:AB189)</f>
        <v>0</v>
      </c>
      <c r="AD189" s="136"/>
      <c r="AE189" s="136">
        <v>6</v>
      </c>
      <c r="AF189" s="137"/>
      <c r="AG189" s="138">
        <v>1</v>
      </c>
      <c r="AH189" s="124">
        <f t="shared" si="112"/>
        <v>7</v>
      </c>
      <c r="AI189" s="125">
        <f t="shared" si="108"/>
        <v>0</v>
      </c>
      <c r="AJ189" s="126">
        <f t="shared" si="109"/>
        <v>6</v>
      </c>
      <c r="AK189" s="127">
        <f t="shared" si="110"/>
        <v>0</v>
      </c>
      <c r="AL189" s="128">
        <f t="shared" si="111"/>
        <v>1</v>
      </c>
      <c r="AM189" s="139">
        <f t="shared" si="113"/>
        <v>7</v>
      </c>
    </row>
    <row r="190" spans="2:39" outlineLevel="1" x14ac:dyDescent="0.15">
      <c r="C190" s="417">
        <v>43347</v>
      </c>
      <c r="D190" s="430">
        <v>1</v>
      </c>
      <c r="E190" s="418" t="s">
        <v>84</v>
      </c>
      <c r="F190" s="109">
        <v>16</v>
      </c>
      <c r="G190" s="110" t="s">
        <v>31</v>
      </c>
      <c r="H190" s="141">
        <v>0</v>
      </c>
      <c r="I190" s="141" t="s">
        <v>32</v>
      </c>
      <c r="J190" s="141">
        <v>18</v>
      </c>
      <c r="K190" s="141" t="s">
        <v>31</v>
      </c>
      <c r="L190" s="142">
        <v>0</v>
      </c>
      <c r="M190" s="143">
        <v>2</v>
      </c>
      <c r="N190" s="140"/>
      <c r="O190" s="141" t="s">
        <v>31</v>
      </c>
      <c r="P190" s="141"/>
      <c r="Q190" s="141" t="s">
        <v>32</v>
      </c>
      <c r="R190" s="141"/>
      <c r="S190" s="141" t="s">
        <v>31</v>
      </c>
      <c r="T190" s="142"/>
      <c r="U190" s="112"/>
      <c r="V190" s="130"/>
      <c r="W190" s="114">
        <f t="shared" si="114"/>
        <v>0</v>
      </c>
      <c r="X190" s="131"/>
      <c r="Y190" s="132"/>
      <c r="Z190" s="133"/>
      <c r="AA190" s="134"/>
      <c r="AB190" s="135"/>
      <c r="AC190" s="120">
        <f t="shared" si="115"/>
        <v>0</v>
      </c>
      <c r="AD190" s="136">
        <v>21</v>
      </c>
      <c r="AE190" s="136"/>
      <c r="AF190" s="137"/>
      <c r="AG190" s="138">
        <v>8</v>
      </c>
      <c r="AH190" s="124">
        <f t="shared" si="112"/>
        <v>29</v>
      </c>
      <c r="AI190" s="125">
        <f t="shared" si="108"/>
        <v>21</v>
      </c>
      <c r="AJ190" s="126">
        <f t="shared" si="109"/>
        <v>0</v>
      </c>
      <c r="AK190" s="127">
        <f t="shared" si="110"/>
        <v>0</v>
      </c>
      <c r="AL190" s="128">
        <f t="shared" si="111"/>
        <v>8</v>
      </c>
      <c r="AM190" s="139">
        <f t="shared" si="113"/>
        <v>29</v>
      </c>
    </row>
    <row r="191" spans="2:39" outlineLevel="1" x14ac:dyDescent="0.15">
      <c r="C191" s="417">
        <v>43348</v>
      </c>
      <c r="D191" s="430">
        <v>1</v>
      </c>
      <c r="E191" s="418" t="s">
        <v>178</v>
      </c>
      <c r="F191" s="480">
        <v>16</v>
      </c>
      <c r="G191" s="141" t="s">
        <v>31</v>
      </c>
      <c r="H191" s="141">
        <v>0</v>
      </c>
      <c r="I191" s="141" t="s">
        <v>32</v>
      </c>
      <c r="J191" s="482">
        <v>17</v>
      </c>
      <c r="K191" s="141" t="s">
        <v>31</v>
      </c>
      <c r="L191" s="142">
        <v>0</v>
      </c>
      <c r="M191" s="143">
        <v>1</v>
      </c>
      <c r="N191" s="140"/>
      <c r="O191" s="141" t="s">
        <v>31</v>
      </c>
      <c r="P191" s="141"/>
      <c r="Q191" s="141" t="s">
        <v>32</v>
      </c>
      <c r="R191" s="141"/>
      <c r="S191" s="141" t="s">
        <v>31</v>
      </c>
      <c r="T191" s="142"/>
      <c r="U191" s="112"/>
      <c r="V191" s="130"/>
      <c r="W191" s="114">
        <f t="shared" si="114"/>
        <v>0</v>
      </c>
      <c r="X191" s="131"/>
      <c r="Y191" s="132"/>
      <c r="Z191" s="133"/>
      <c r="AA191" s="134"/>
      <c r="AB191" s="135"/>
      <c r="AC191" s="120">
        <f t="shared" si="115"/>
        <v>0</v>
      </c>
      <c r="AD191" s="136"/>
      <c r="AE191" s="136">
        <v>6</v>
      </c>
      <c r="AF191" s="137"/>
      <c r="AG191" s="138">
        <v>1</v>
      </c>
      <c r="AH191" s="124">
        <f t="shared" si="112"/>
        <v>7</v>
      </c>
      <c r="AI191" s="125">
        <f t="shared" si="108"/>
        <v>0</v>
      </c>
      <c r="AJ191" s="126">
        <f t="shared" si="109"/>
        <v>6</v>
      </c>
      <c r="AK191" s="127">
        <f t="shared" si="110"/>
        <v>0</v>
      </c>
      <c r="AL191" s="128">
        <f t="shared" si="111"/>
        <v>1</v>
      </c>
      <c r="AM191" s="139">
        <f t="shared" si="113"/>
        <v>7</v>
      </c>
    </row>
    <row r="192" spans="2:39" outlineLevel="1" x14ac:dyDescent="0.15">
      <c r="C192" s="417"/>
      <c r="D192" s="430">
        <v>1</v>
      </c>
      <c r="E192" s="418" t="s">
        <v>85</v>
      </c>
      <c r="F192" s="420"/>
      <c r="G192" s="110" t="s">
        <v>31</v>
      </c>
      <c r="H192" s="110">
        <v>0</v>
      </c>
      <c r="I192" s="110" t="s">
        <v>32</v>
      </c>
      <c r="J192" s="110"/>
      <c r="K192" s="110" t="s">
        <v>31</v>
      </c>
      <c r="L192" s="111">
        <v>0</v>
      </c>
      <c r="M192" s="143"/>
      <c r="N192" s="109">
        <v>18</v>
      </c>
      <c r="O192" s="110" t="s">
        <v>31</v>
      </c>
      <c r="P192" s="110">
        <v>0</v>
      </c>
      <c r="Q192" s="110" t="s">
        <v>32</v>
      </c>
      <c r="R192" s="110">
        <v>20</v>
      </c>
      <c r="S192" s="110" t="s">
        <v>31</v>
      </c>
      <c r="T192" s="111">
        <v>0</v>
      </c>
      <c r="U192" s="112">
        <v>2</v>
      </c>
      <c r="V192" s="113">
        <v>570</v>
      </c>
      <c r="W192" s="114">
        <v>1140</v>
      </c>
      <c r="X192" s="131"/>
      <c r="Y192" s="132"/>
      <c r="Z192" s="133"/>
      <c r="AA192" s="134"/>
      <c r="AB192" s="135">
        <v>2</v>
      </c>
      <c r="AC192" s="120">
        <f t="shared" si="115"/>
        <v>2</v>
      </c>
      <c r="AD192" s="136"/>
      <c r="AE192" s="136"/>
      <c r="AF192" s="137"/>
      <c r="AG192" s="138"/>
      <c r="AH192" s="124">
        <f t="shared" si="112"/>
        <v>0</v>
      </c>
      <c r="AI192" s="125">
        <f t="shared" si="108"/>
        <v>0</v>
      </c>
      <c r="AJ192" s="126">
        <f t="shared" si="109"/>
        <v>0</v>
      </c>
      <c r="AK192" s="127">
        <f t="shared" si="110"/>
        <v>0</v>
      </c>
      <c r="AL192" s="128">
        <f t="shared" si="111"/>
        <v>2</v>
      </c>
      <c r="AM192" s="139">
        <f t="shared" si="113"/>
        <v>2</v>
      </c>
    </row>
    <row r="193" spans="3:39" outlineLevel="1" x14ac:dyDescent="0.15">
      <c r="C193" s="417">
        <v>43351</v>
      </c>
      <c r="D193" s="430">
        <v>1</v>
      </c>
      <c r="E193" s="418" t="s">
        <v>85</v>
      </c>
      <c r="F193" s="109">
        <v>9</v>
      </c>
      <c r="G193" s="110" t="s">
        <v>31</v>
      </c>
      <c r="H193" s="141">
        <v>0</v>
      </c>
      <c r="I193" s="141" t="s">
        <v>32</v>
      </c>
      <c r="J193" s="141">
        <v>12</v>
      </c>
      <c r="K193" s="141" t="s">
        <v>31</v>
      </c>
      <c r="L193" s="142">
        <v>0</v>
      </c>
      <c r="M193" s="143">
        <v>3</v>
      </c>
      <c r="N193" s="140"/>
      <c r="O193" s="141" t="s">
        <v>31</v>
      </c>
      <c r="P193" s="141"/>
      <c r="Q193" s="141" t="s">
        <v>32</v>
      </c>
      <c r="R193" s="141"/>
      <c r="S193" s="141" t="s">
        <v>31</v>
      </c>
      <c r="T193" s="142"/>
      <c r="U193" s="112"/>
      <c r="V193" s="130"/>
      <c r="W193" s="114">
        <f t="shared" si="114"/>
        <v>0</v>
      </c>
      <c r="X193" s="131"/>
      <c r="Y193" s="132"/>
      <c r="Z193" s="133"/>
      <c r="AA193" s="134"/>
      <c r="AB193" s="135"/>
      <c r="AC193" s="120">
        <f t="shared" si="115"/>
        <v>0</v>
      </c>
      <c r="AD193" s="136"/>
      <c r="AE193" s="136">
        <v>11</v>
      </c>
      <c r="AF193" s="137"/>
      <c r="AG193" s="138">
        <v>1</v>
      </c>
      <c r="AH193" s="124">
        <f t="shared" si="112"/>
        <v>12</v>
      </c>
      <c r="AI193" s="125">
        <f t="shared" si="108"/>
        <v>0</v>
      </c>
      <c r="AJ193" s="126">
        <f t="shared" si="109"/>
        <v>11</v>
      </c>
      <c r="AK193" s="127">
        <f t="shared" si="110"/>
        <v>0</v>
      </c>
      <c r="AL193" s="128">
        <f t="shared" si="111"/>
        <v>1</v>
      </c>
      <c r="AM193" s="139">
        <f t="shared" si="113"/>
        <v>12</v>
      </c>
    </row>
    <row r="194" spans="3:39" outlineLevel="1" x14ac:dyDescent="0.15">
      <c r="C194" s="417">
        <v>43352</v>
      </c>
      <c r="D194" s="430">
        <v>1</v>
      </c>
      <c r="E194" s="418" t="s">
        <v>179</v>
      </c>
      <c r="F194" s="109">
        <v>9</v>
      </c>
      <c r="G194" s="110" t="s">
        <v>31</v>
      </c>
      <c r="H194" s="141">
        <v>0</v>
      </c>
      <c r="I194" s="141" t="s">
        <v>32</v>
      </c>
      <c r="J194" s="141">
        <v>12</v>
      </c>
      <c r="K194" s="141" t="s">
        <v>31</v>
      </c>
      <c r="L194" s="142">
        <v>0</v>
      </c>
      <c r="M194" s="143">
        <v>3</v>
      </c>
      <c r="N194" s="140"/>
      <c r="O194" s="141" t="s">
        <v>31</v>
      </c>
      <c r="P194" s="141"/>
      <c r="Q194" s="141" t="s">
        <v>32</v>
      </c>
      <c r="R194" s="141"/>
      <c r="S194" s="141" t="s">
        <v>31</v>
      </c>
      <c r="T194" s="142"/>
      <c r="U194" s="112"/>
      <c r="V194" s="130"/>
      <c r="W194" s="114">
        <f t="shared" si="114"/>
        <v>0</v>
      </c>
      <c r="X194" s="131"/>
      <c r="Y194" s="132"/>
      <c r="Z194" s="133"/>
      <c r="AA194" s="134"/>
      <c r="AB194" s="135"/>
      <c r="AC194" s="120">
        <f t="shared" si="115"/>
        <v>0</v>
      </c>
      <c r="AD194" s="136">
        <v>25</v>
      </c>
      <c r="AE194" s="136">
        <v>1</v>
      </c>
      <c r="AF194" s="137"/>
      <c r="AG194" s="138">
        <v>9</v>
      </c>
      <c r="AH194" s="124">
        <f t="shared" si="112"/>
        <v>35</v>
      </c>
      <c r="AI194" s="125">
        <f t="shared" si="108"/>
        <v>25</v>
      </c>
      <c r="AJ194" s="126">
        <f t="shared" si="109"/>
        <v>1</v>
      </c>
      <c r="AK194" s="127">
        <f t="shared" si="110"/>
        <v>0</v>
      </c>
      <c r="AL194" s="128">
        <f t="shared" si="111"/>
        <v>9</v>
      </c>
      <c r="AM194" s="139">
        <f t="shared" si="113"/>
        <v>35</v>
      </c>
    </row>
    <row r="195" spans="3:39" outlineLevel="1" x14ac:dyDescent="0.15">
      <c r="C195" s="417"/>
      <c r="D195" s="430">
        <v>1</v>
      </c>
      <c r="E195" s="418" t="s">
        <v>180</v>
      </c>
      <c r="F195" s="480">
        <v>13</v>
      </c>
      <c r="G195" s="110" t="s">
        <v>31</v>
      </c>
      <c r="H195" s="141">
        <v>0</v>
      </c>
      <c r="I195" s="141" t="s">
        <v>32</v>
      </c>
      <c r="J195" s="482">
        <v>15</v>
      </c>
      <c r="K195" s="141" t="s">
        <v>31</v>
      </c>
      <c r="L195" s="142">
        <v>0</v>
      </c>
      <c r="M195" s="143">
        <v>2</v>
      </c>
      <c r="N195" s="140"/>
      <c r="O195" s="141" t="s">
        <v>31</v>
      </c>
      <c r="P195" s="141"/>
      <c r="Q195" s="141" t="s">
        <v>32</v>
      </c>
      <c r="R195" s="141"/>
      <c r="S195" s="141" t="s">
        <v>31</v>
      </c>
      <c r="T195" s="142"/>
      <c r="U195" s="112"/>
      <c r="V195" s="130">
        <v>1130</v>
      </c>
      <c r="W195" s="114">
        <f t="shared" si="114"/>
        <v>2260</v>
      </c>
      <c r="X195" s="131"/>
      <c r="Y195" s="132"/>
      <c r="Z195" s="133"/>
      <c r="AA195" s="134">
        <v>6</v>
      </c>
      <c r="AB195" s="135">
        <v>2</v>
      </c>
      <c r="AC195" s="120">
        <f t="shared" si="115"/>
        <v>8</v>
      </c>
      <c r="AD195" s="136"/>
      <c r="AE195" s="136"/>
      <c r="AF195" s="137"/>
      <c r="AG195" s="138"/>
      <c r="AH195" s="124">
        <f t="shared" si="112"/>
        <v>0</v>
      </c>
      <c r="AI195" s="125">
        <f t="shared" si="108"/>
        <v>0</v>
      </c>
      <c r="AJ195" s="126">
        <f t="shared" si="109"/>
        <v>0</v>
      </c>
      <c r="AK195" s="127">
        <f t="shared" si="110"/>
        <v>6</v>
      </c>
      <c r="AL195" s="128">
        <f t="shared" si="111"/>
        <v>2</v>
      </c>
      <c r="AM195" s="139">
        <f t="shared" si="113"/>
        <v>8</v>
      </c>
    </row>
    <row r="196" spans="3:39" outlineLevel="1" x14ac:dyDescent="0.15">
      <c r="C196" s="417">
        <v>43353</v>
      </c>
      <c r="D196" s="430">
        <v>1</v>
      </c>
      <c r="E196" s="418" t="s">
        <v>181</v>
      </c>
      <c r="F196" s="420"/>
      <c r="G196" s="110" t="s">
        <v>31</v>
      </c>
      <c r="H196" s="110">
        <v>0</v>
      </c>
      <c r="I196" s="110" t="s">
        <v>32</v>
      </c>
      <c r="J196" s="481"/>
      <c r="K196" s="110" t="s">
        <v>31</v>
      </c>
      <c r="L196" s="111">
        <v>0</v>
      </c>
      <c r="M196" s="143"/>
      <c r="N196" s="420">
        <v>10</v>
      </c>
      <c r="O196" s="110" t="s">
        <v>31</v>
      </c>
      <c r="P196" s="141">
        <v>30</v>
      </c>
      <c r="Q196" s="141" t="s">
        <v>32</v>
      </c>
      <c r="R196" s="482">
        <v>12</v>
      </c>
      <c r="S196" s="141" t="s">
        <v>31</v>
      </c>
      <c r="T196" s="142">
        <v>30</v>
      </c>
      <c r="U196" s="143">
        <v>2</v>
      </c>
      <c r="V196" s="130">
        <v>570</v>
      </c>
      <c r="W196" s="114">
        <v>1140</v>
      </c>
      <c r="X196" s="131"/>
      <c r="Y196" s="132"/>
      <c r="Z196" s="133"/>
      <c r="AA196" s="134"/>
      <c r="AB196" s="135">
        <v>6</v>
      </c>
      <c r="AC196" s="120">
        <f t="shared" si="115"/>
        <v>6</v>
      </c>
      <c r="AD196" s="136"/>
      <c r="AE196" s="136"/>
      <c r="AF196" s="137"/>
      <c r="AG196" s="138"/>
      <c r="AH196" s="124">
        <f t="shared" si="112"/>
        <v>0</v>
      </c>
      <c r="AI196" s="125">
        <f t="shared" si="108"/>
        <v>0</v>
      </c>
      <c r="AJ196" s="126">
        <f t="shared" si="109"/>
        <v>0</v>
      </c>
      <c r="AK196" s="127">
        <f t="shared" si="110"/>
        <v>0</v>
      </c>
      <c r="AL196" s="128">
        <f t="shared" si="111"/>
        <v>6</v>
      </c>
      <c r="AM196" s="139">
        <f t="shared" si="113"/>
        <v>6</v>
      </c>
    </row>
    <row r="197" spans="3:39" outlineLevel="1" x14ac:dyDescent="0.15">
      <c r="C197" s="417"/>
      <c r="D197" s="430">
        <v>1</v>
      </c>
      <c r="E197" s="418" t="s">
        <v>182</v>
      </c>
      <c r="F197" s="420">
        <v>14</v>
      </c>
      <c r="G197" s="110" t="s">
        <v>31</v>
      </c>
      <c r="H197" s="110">
        <v>0</v>
      </c>
      <c r="I197" s="110" t="s">
        <v>32</v>
      </c>
      <c r="J197" s="481">
        <v>18</v>
      </c>
      <c r="K197" s="110" t="s">
        <v>31</v>
      </c>
      <c r="L197" s="111">
        <v>0</v>
      </c>
      <c r="M197" s="143">
        <v>4</v>
      </c>
      <c r="N197" s="140"/>
      <c r="O197" s="141" t="s">
        <v>31</v>
      </c>
      <c r="P197" s="141"/>
      <c r="Q197" s="141" t="s">
        <v>32</v>
      </c>
      <c r="R197" s="141"/>
      <c r="S197" s="141" t="s">
        <v>31</v>
      </c>
      <c r="T197" s="142"/>
      <c r="U197" s="112"/>
      <c r="V197" s="130">
        <v>1130</v>
      </c>
      <c r="W197" s="114">
        <f t="shared" si="114"/>
        <v>4520</v>
      </c>
      <c r="X197" s="131"/>
      <c r="Y197" s="132"/>
      <c r="Z197" s="133"/>
      <c r="AA197" s="134">
        <v>13</v>
      </c>
      <c r="AB197" s="135">
        <v>1</v>
      </c>
      <c r="AC197" s="120">
        <f t="shared" si="115"/>
        <v>14</v>
      </c>
      <c r="AD197" s="136"/>
      <c r="AE197" s="136"/>
      <c r="AF197" s="137"/>
      <c r="AG197" s="138"/>
      <c r="AH197" s="124">
        <f t="shared" si="112"/>
        <v>0</v>
      </c>
      <c r="AI197" s="125">
        <f t="shared" si="108"/>
        <v>0</v>
      </c>
      <c r="AJ197" s="126">
        <f t="shared" si="109"/>
        <v>0</v>
      </c>
      <c r="AK197" s="127">
        <f t="shared" si="110"/>
        <v>13</v>
      </c>
      <c r="AL197" s="128">
        <f t="shared" si="111"/>
        <v>1</v>
      </c>
      <c r="AM197" s="139">
        <f t="shared" si="113"/>
        <v>14</v>
      </c>
    </row>
    <row r="198" spans="3:39" outlineLevel="1" x14ac:dyDescent="0.15">
      <c r="C198" s="417">
        <v>43356</v>
      </c>
      <c r="D198" s="430">
        <v>1</v>
      </c>
      <c r="E198" s="418" t="s">
        <v>183</v>
      </c>
      <c r="F198" s="420">
        <v>9</v>
      </c>
      <c r="G198" s="110" t="s">
        <v>31</v>
      </c>
      <c r="H198" s="141">
        <v>0</v>
      </c>
      <c r="I198" s="141" t="s">
        <v>32</v>
      </c>
      <c r="J198" s="482">
        <v>17</v>
      </c>
      <c r="K198" s="141" t="s">
        <v>31</v>
      </c>
      <c r="L198" s="142">
        <v>0</v>
      </c>
      <c r="M198" s="143">
        <v>8</v>
      </c>
      <c r="N198" s="140"/>
      <c r="O198" s="141" t="s">
        <v>31</v>
      </c>
      <c r="P198" s="141"/>
      <c r="Q198" s="141" t="s">
        <v>32</v>
      </c>
      <c r="R198" s="141"/>
      <c r="S198" s="141" t="s">
        <v>31</v>
      </c>
      <c r="T198" s="142"/>
      <c r="U198" s="112"/>
      <c r="V198" s="130"/>
      <c r="W198" s="114">
        <f t="shared" si="114"/>
        <v>0</v>
      </c>
      <c r="X198" s="131"/>
      <c r="Y198" s="132"/>
      <c r="Z198" s="133"/>
      <c r="AA198" s="134"/>
      <c r="AB198" s="135"/>
      <c r="AC198" s="120">
        <f t="shared" si="115"/>
        <v>0</v>
      </c>
      <c r="AD198" s="136"/>
      <c r="AE198" s="136"/>
      <c r="AF198" s="137"/>
      <c r="AG198" s="138">
        <v>25</v>
      </c>
      <c r="AH198" s="124">
        <f t="shared" ref="AH198:AH204" si="116">SUM(AD198:AG198)</f>
        <v>25</v>
      </c>
      <c r="AI198" s="125">
        <f t="shared" ref="AI198:AL203" si="117">Y198+AD198</f>
        <v>0</v>
      </c>
      <c r="AJ198" s="126">
        <f t="shared" si="117"/>
        <v>0</v>
      </c>
      <c r="AK198" s="127">
        <f t="shared" si="117"/>
        <v>0</v>
      </c>
      <c r="AL198" s="128">
        <f t="shared" si="117"/>
        <v>25</v>
      </c>
      <c r="AM198" s="139">
        <f t="shared" ref="AM198:AM214" si="118">SUM(AI198:AL198)</f>
        <v>25</v>
      </c>
    </row>
    <row r="199" spans="3:39" outlineLevel="1" x14ac:dyDescent="0.15">
      <c r="C199" s="417">
        <v>43357</v>
      </c>
      <c r="D199" s="430">
        <v>1</v>
      </c>
      <c r="E199" s="418" t="s">
        <v>184</v>
      </c>
      <c r="F199" s="420">
        <v>8</v>
      </c>
      <c r="G199" s="110" t="s">
        <v>31</v>
      </c>
      <c r="H199" s="141">
        <v>0</v>
      </c>
      <c r="I199" s="141" t="s">
        <v>32</v>
      </c>
      <c r="J199" s="482">
        <v>14</v>
      </c>
      <c r="K199" s="141" t="s">
        <v>31</v>
      </c>
      <c r="L199" s="142">
        <v>30</v>
      </c>
      <c r="M199" s="143">
        <v>6.5</v>
      </c>
      <c r="N199" s="140"/>
      <c r="O199" s="141" t="s">
        <v>31</v>
      </c>
      <c r="P199" s="141"/>
      <c r="Q199" s="141" t="s">
        <v>32</v>
      </c>
      <c r="R199" s="141"/>
      <c r="S199" s="141" t="s">
        <v>31</v>
      </c>
      <c r="T199" s="142"/>
      <c r="U199" s="112"/>
      <c r="V199" s="130"/>
      <c r="W199" s="114">
        <f t="shared" si="114"/>
        <v>0</v>
      </c>
      <c r="X199" s="131"/>
      <c r="Y199" s="132"/>
      <c r="Z199" s="133"/>
      <c r="AA199" s="134"/>
      <c r="AB199" s="135"/>
      <c r="AC199" s="120">
        <f t="shared" si="115"/>
        <v>0</v>
      </c>
      <c r="AD199" s="136"/>
      <c r="AE199" s="136"/>
      <c r="AF199" s="137"/>
      <c r="AG199" s="138">
        <v>240</v>
      </c>
      <c r="AH199" s="124">
        <f t="shared" si="116"/>
        <v>240</v>
      </c>
      <c r="AI199" s="125">
        <f t="shared" si="117"/>
        <v>0</v>
      </c>
      <c r="AJ199" s="126">
        <f t="shared" si="117"/>
        <v>0</v>
      </c>
      <c r="AK199" s="127">
        <f t="shared" si="117"/>
        <v>0</v>
      </c>
      <c r="AL199" s="128">
        <f t="shared" si="117"/>
        <v>240</v>
      </c>
      <c r="AM199" s="139">
        <f t="shared" si="118"/>
        <v>240</v>
      </c>
    </row>
    <row r="200" spans="3:39" outlineLevel="1" x14ac:dyDescent="0.15">
      <c r="C200" s="417">
        <v>43362</v>
      </c>
      <c r="D200" s="430">
        <v>1</v>
      </c>
      <c r="E200" s="418" t="s">
        <v>185</v>
      </c>
      <c r="F200" s="480">
        <v>15</v>
      </c>
      <c r="G200" s="141" t="s">
        <v>31</v>
      </c>
      <c r="H200" s="141">
        <v>30</v>
      </c>
      <c r="I200" s="141" t="s">
        <v>32</v>
      </c>
      <c r="J200" s="482">
        <v>18</v>
      </c>
      <c r="K200" s="141" t="s">
        <v>31</v>
      </c>
      <c r="L200" s="142">
        <v>0</v>
      </c>
      <c r="M200" s="143">
        <v>2.5</v>
      </c>
      <c r="N200" s="140"/>
      <c r="O200" s="141" t="s">
        <v>31</v>
      </c>
      <c r="P200" s="141"/>
      <c r="Q200" s="141" t="s">
        <v>32</v>
      </c>
      <c r="R200" s="141"/>
      <c r="S200" s="141" t="s">
        <v>31</v>
      </c>
      <c r="T200" s="142"/>
      <c r="U200" s="112"/>
      <c r="V200" s="130"/>
      <c r="W200" s="114">
        <f t="shared" si="114"/>
        <v>0</v>
      </c>
      <c r="X200" s="131"/>
      <c r="Y200" s="132"/>
      <c r="Z200" s="133"/>
      <c r="AA200" s="134"/>
      <c r="AB200" s="135"/>
      <c r="AC200" s="120">
        <f t="shared" si="115"/>
        <v>0</v>
      </c>
      <c r="AD200" s="136"/>
      <c r="AE200" s="136">
        <v>9</v>
      </c>
      <c r="AF200" s="137"/>
      <c r="AG200" s="138">
        <v>1</v>
      </c>
      <c r="AH200" s="124">
        <f t="shared" si="116"/>
        <v>10</v>
      </c>
      <c r="AI200" s="125">
        <f t="shared" si="117"/>
        <v>0</v>
      </c>
      <c r="AJ200" s="126">
        <f t="shared" si="117"/>
        <v>9</v>
      </c>
      <c r="AK200" s="127">
        <f t="shared" si="117"/>
        <v>0</v>
      </c>
      <c r="AL200" s="128">
        <f t="shared" si="117"/>
        <v>1</v>
      </c>
      <c r="AM200" s="139">
        <f t="shared" si="118"/>
        <v>10</v>
      </c>
    </row>
    <row r="201" spans="3:39" outlineLevel="1" x14ac:dyDescent="0.15">
      <c r="C201" s="417">
        <v>43364</v>
      </c>
      <c r="D201" s="430">
        <v>1</v>
      </c>
      <c r="E201" s="418" t="s">
        <v>186</v>
      </c>
      <c r="F201" s="480">
        <v>15</v>
      </c>
      <c r="G201" s="141" t="s">
        <v>31</v>
      </c>
      <c r="H201" s="141">
        <v>30</v>
      </c>
      <c r="I201" s="141" t="s">
        <v>32</v>
      </c>
      <c r="J201" s="482">
        <v>18</v>
      </c>
      <c r="K201" s="141" t="s">
        <v>31</v>
      </c>
      <c r="L201" s="142">
        <v>0</v>
      </c>
      <c r="M201" s="143">
        <v>2.5</v>
      </c>
      <c r="N201" s="140"/>
      <c r="O201" s="141" t="s">
        <v>31</v>
      </c>
      <c r="P201" s="141"/>
      <c r="Q201" s="141" t="s">
        <v>32</v>
      </c>
      <c r="R201" s="141"/>
      <c r="S201" s="141" t="s">
        <v>31</v>
      </c>
      <c r="T201" s="142"/>
      <c r="U201" s="112"/>
      <c r="V201" s="130"/>
      <c r="W201" s="114">
        <f t="shared" si="114"/>
        <v>0</v>
      </c>
      <c r="X201" s="131"/>
      <c r="Y201" s="132"/>
      <c r="Z201" s="133"/>
      <c r="AA201" s="134"/>
      <c r="AB201" s="135"/>
      <c r="AC201" s="120">
        <f t="shared" si="115"/>
        <v>0</v>
      </c>
      <c r="AD201" s="136"/>
      <c r="AE201" s="136">
        <v>9</v>
      </c>
      <c r="AF201" s="137"/>
      <c r="AG201" s="138">
        <v>1</v>
      </c>
      <c r="AH201" s="124">
        <f t="shared" si="116"/>
        <v>10</v>
      </c>
      <c r="AI201" s="125">
        <f t="shared" si="117"/>
        <v>0</v>
      </c>
      <c r="AJ201" s="126">
        <f t="shared" si="117"/>
        <v>9</v>
      </c>
      <c r="AK201" s="127">
        <f t="shared" si="117"/>
        <v>0</v>
      </c>
      <c r="AL201" s="128">
        <f t="shared" si="117"/>
        <v>1</v>
      </c>
      <c r="AM201" s="139">
        <f t="shared" si="118"/>
        <v>10</v>
      </c>
    </row>
    <row r="202" spans="3:39" outlineLevel="1" x14ac:dyDescent="0.15">
      <c r="C202" s="417">
        <v>43365</v>
      </c>
      <c r="D202" s="430">
        <v>1</v>
      </c>
      <c r="E202" s="418" t="s">
        <v>187</v>
      </c>
      <c r="F202" s="420">
        <v>13</v>
      </c>
      <c r="G202" s="110" t="s">
        <v>31</v>
      </c>
      <c r="H202" s="110">
        <v>0</v>
      </c>
      <c r="I202" s="110" t="s">
        <v>32</v>
      </c>
      <c r="J202" s="481">
        <v>16</v>
      </c>
      <c r="K202" s="110" t="s">
        <v>31</v>
      </c>
      <c r="L202" s="111">
        <v>0</v>
      </c>
      <c r="M202" s="143">
        <v>3</v>
      </c>
      <c r="N202" s="140"/>
      <c r="O202" s="141" t="s">
        <v>31</v>
      </c>
      <c r="P202" s="141"/>
      <c r="Q202" s="141" t="s">
        <v>32</v>
      </c>
      <c r="R202" s="141"/>
      <c r="S202" s="141" t="s">
        <v>31</v>
      </c>
      <c r="T202" s="142"/>
      <c r="U202" s="112"/>
      <c r="V202" s="130"/>
      <c r="W202" s="114">
        <f t="shared" si="114"/>
        <v>0</v>
      </c>
      <c r="X202" s="131"/>
      <c r="Y202" s="132"/>
      <c r="Z202" s="133"/>
      <c r="AA202" s="134"/>
      <c r="AB202" s="135"/>
      <c r="AC202" s="120">
        <f>SUM(Y202:AB202)</f>
        <v>0</v>
      </c>
      <c r="AD202" s="136">
        <v>26</v>
      </c>
      <c r="AE202" s="136"/>
      <c r="AF202" s="137"/>
      <c r="AG202" s="138">
        <v>10</v>
      </c>
      <c r="AH202" s="124">
        <f>SUM(AD202:AG202)</f>
        <v>36</v>
      </c>
      <c r="AI202" s="125">
        <f t="shared" si="117"/>
        <v>26</v>
      </c>
      <c r="AJ202" s="126">
        <f t="shared" si="117"/>
        <v>0</v>
      </c>
      <c r="AK202" s="127">
        <f t="shared" si="117"/>
        <v>0</v>
      </c>
      <c r="AL202" s="128">
        <f t="shared" si="117"/>
        <v>10</v>
      </c>
      <c r="AM202" s="139">
        <f t="shared" si="118"/>
        <v>36</v>
      </c>
    </row>
    <row r="203" spans="3:39" outlineLevel="1" x14ac:dyDescent="0.15">
      <c r="C203" s="417"/>
      <c r="D203" s="430">
        <v>1</v>
      </c>
      <c r="E203" s="418" t="s">
        <v>186</v>
      </c>
      <c r="F203" s="420"/>
      <c r="G203" s="110" t="s">
        <v>31</v>
      </c>
      <c r="H203" s="110">
        <v>0</v>
      </c>
      <c r="I203" s="110" t="s">
        <v>32</v>
      </c>
      <c r="J203" s="481"/>
      <c r="K203" s="110" t="s">
        <v>31</v>
      </c>
      <c r="L203" s="111">
        <v>0</v>
      </c>
      <c r="M203" s="143"/>
      <c r="N203" s="140">
        <v>18</v>
      </c>
      <c r="O203" s="141" t="s">
        <v>31</v>
      </c>
      <c r="P203" s="141">
        <v>0</v>
      </c>
      <c r="Q203" s="141" t="s">
        <v>32</v>
      </c>
      <c r="R203" s="141">
        <v>20</v>
      </c>
      <c r="S203" s="141" t="s">
        <v>31</v>
      </c>
      <c r="T203" s="142">
        <v>0</v>
      </c>
      <c r="U203" s="112">
        <v>2</v>
      </c>
      <c r="V203" s="130">
        <v>570</v>
      </c>
      <c r="W203" s="114">
        <v>1140</v>
      </c>
      <c r="X203" s="131"/>
      <c r="Y203" s="132"/>
      <c r="Z203" s="133"/>
      <c r="AA203" s="134"/>
      <c r="AB203" s="135">
        <v>5</v>
      </c>
      <c r="AC203" s="120">
        <f t="shared" si="115"/>
        <v>5</v>
      </c>
      <c r="AD203" s="136"/>
      <c r="AE203" s="136"/>
      <c r="AF203" s="137"/>
      <c r="AG203" s="138"/>
      <c r="AH203" s="124">
        <f>SUM(AD203:AG203)</f>
        <v>0</v>
      </c>
      <c r="AI203" s="125">
        <f t="shared" si="117"/>
        <v>0</v>
      </c>
      <c r="AJ203" s="126">
        <f t="shared" si="117"/>
        <v>0</v>
      </c>
      <c r="AK203" s="127">
        <f t="shared" si="117"/>
        <v>0</v>
      </c>
      <c r="AL203" s="128">
        <f t="shared" si="117"/>
        <v>5</v>
      </c>
      <c r="AM203" s="139">
        <f t="shared" si="118"/>
        <v>5</v>
      </c>
    </row>
    <row r="204" spans="3:39" outlineLevel="1" x14ac:dyDescent="0.15">
      <c r="C204" s="417"/>
      <c r="D204" s="430">
        <v>1</v>
      </c>
      <c r="E204" s="418" t="s">
        <v>186</v>
      </c>
      <c r="F204" s="480"/>
      <c r="G204" s="141" t="s">
        <v>31</v>
      </c>
      <c r="H204" s="141">
        <v>0</v>
      </c>
      <c r="I204" s="141" t="s">
        <v>32</v>
      </c>
      <c r="J204" s="482"/>
      <c r="K204" s="141" t="s">
        <v>31</v>
      </c>
      <c r="L204" s="142">
        <v>0</v>
      </c>
      <c r="M204" s="143"/>
      <c r="N204" s="140">
        <v>18</v>
      </c>
      <c r="O204" s="141" t="s">
        <v>31</v>
      </c>
      <c r="P204" s="141">
        <v>0</v>
      </c>
      <c r="Q204" s="141" t="s">
        <v>32</v>
      </c>
      <c r="R204" s="141">
        <v>21</v>
      </c>
      <c r="S204" s="141" t="s">
        <v>31</v>
      </c>
      <c r="T204" s="142">
        <v>0</v>
      </c>
      <c r="U204" s="112">
        <v>3</v>
      </c>
      <c r="V204" s="130">
        <v>570</v>
      </c>
      <c r="W204" s="114">
        <v>1710</v>
      </c>
      <c r="X204" s="131"/>
      <c r="Y204" s="132"/>
      <c r="Z204" s="133"/>
      <c r="AA204" s="134"/>
      <c r="AB204" s="135">
        <v>6</v>
      </c>
      <c r="AC204" s="120">
        <f t="shared" si="115"/>
        <v>6</v>
      </c>
      <c r="AD204" s="136"/>
      <c r="AE204" s="136"/>
      <c r="AF204" s="137"/>
      <c r="AG204" s="138"/>
      <c r="AH204" s="124">
        <f t="shared" si="116"/>
        <v>0</v>
      </c>
      <c r="AI204" s="125">
        <f t="shared" ref="AI204:AL211" si="119">Y204+AD204</f>
        <v>0</v>
      </c>
      <c r="AJ204" s="126">
        <f t="shared" si="119"/>
        <v>0</v>
      </c>
      <c r="AK204" s="127">
        <f t="shared" si="119"/>
        <v>0</v>
      </c>
      <c r="AL204" s="128">
        <f t="shared" si="119"/>
        <v>6</v>
      </c>
      <c r="AM204" s="139">
        <f t="shared" si="118"/>
        <v>6</v>
      </c>
    </row>
    <row r="205" spans="3:39" outlineLevel="1" x14ac:dyDescent="0.15">
      <c r="C205" s="417"/>
      <c r="D205" s="430">
        <v>1</v>
      </c>
      <c r="E205" s="418" t="s">
        <v>186</v>
      </c>
      <c r="F205" s="480"/>
      <c r="G205" s="141" t="s">
        <v>31</v>
      </c>
      <c r="H205" s="141">
        <v>0</v>
      </c>
      <c r="I205" s="141" t="s">
        <v>32</v>
      </c>
      <c r="J205" s="482"/>
      <c r="K205" s="141" t="s">
        <v>31</v>
      </c>
      <c r="L205" s="142">
        <v>0</v>
      </c>
      <c r="M205" s="143"/>
      <c r="N205" s="140">
        <v>20</v>
      </c>
      <c r="O205" s="141" t="s">
        <v>31</v>
      </c>
      <c r="P205" s="141">
        <v>0</v>
      </c>
      <c r="Q205" s="141" t="s">
        <v>32</v>
      </c>
      <c r="R205" s="141">
        <v>22</v>
      </c>
      <c r="S205" s="141" t="s">
        <v>31</v>
      </c>
      <c r="T205" s="142">
        <v>0</v>
      </c>
      <c r="U205" s="112">
        <v>2</v>
      </c>
      <c r="V205" s="130">
        <v>570</v>
      </c>
      <c r="W205" s="114">
        <v>1140</v>
      </c>
      <c r="X205" s="131"/>
      <c r="Y205" s="132"/>
      <c r="Z205" s="133"/>
      <c r="AA205" s="134"/>
      <c r="AB205" s="135">
        <v>4</v>
      </c>
      <c r="AC205" s="120">
        <f t="shared" ref="AC205:AC212" si="120">SUM(Y205:AB205)</f>
        <v>4</v>
      </c>
      <c r="AD205" s="136"/>
      <c r="AE205" s="136"/>
      <c r="AF205" s="137"/>
      <c r="AG205" s="138"/>
      <c r="AH205" s="124">
        <f t="shared" ref="AH205:AH212" si="121">SUM(AD205:AG205)</f>
        <v>0</v>
      </c>
      <c r="AI205" s="125">
        <f t="shared" si="119"/>
        <v>0</v>
      </c>
      <c r="AJ205" s="126">
        <f t="shared" si="119"/>
        <v>0</v>
      </c>
      <c r="AK205" s="127">
        <f t="shared" si="119"/>
        <v>0</v>
      </c>
      <c r="AL205" s="128">
        <f t="shared" si="119"/>
        <v>4</v>
      </c>
      <c r="AM205" s="139">
        <f t="shared" ref="AM205:AM212" si="122">SUM(AI205:AL205)</f>
        <v>4</v>
      </c>
    </row>
    <row r="206" spans="3:39" outlineLevel="1" x14ac:dyDescent="0.15">
      <c r="C206" s="417">
        <v>43366</v>
      </c>
      <c r="D206" s="430">
        <v>1</v>
      </c>
      <c r="E206" s="418" t="s">
        <v>186</v>
      </c>
      <c r="F206" s="480">
        <v>13</v>
      </c>
      <c r="G206" s="141" t="s">
        <v>31</v>
      </c>
      <c r="H206" s="141">
        <v>0</v>
      </c>
      <c r="I206" s="141" t="s">
        <v>32</v>
      </c>
      <c r="J206" s="482">
        <v>17</v>
      </c>
      <c r="K206" s="141" t="s">
        <v>31</v>
      </c>
      <c r="L206" s="142">
        <v>0</v>
      </c>
      <c r="M206" s="143">
        <v>4</v>
      </c>
      <c r="N206" s="140"/>
      <c r="O206" s="141" t="s">
        <v>31</v>
      </c>
      <c r="P206" s="141"/>
      <c r="Q206" s="141" t="s">
        <v>32</v>
      </c>
      <c r="R206" s="141"/>
      <c r="S206" s="141" t="s">
        <v>31</v>
      </c>
      <c r="T206" s="142"/>
      <c r="U206" s="112"/>
      <c r="V206" s="130"/>
      <c r="W206" s="114">
        <f>SUM(M206*V206)</f>
        <v>0</v>
      </c>
      <c r="X206" s="131"/>
      <c r="Y206" s="132"/>
      <c r="Z206" s="133"/>
      <c r="AA206" s="134"/>
      <c r="AB206" s="135"/>
      <c r="AC206" s="120">
        <f t="shared" si="120"/>
        <v>0</v>
      </c>
      <c r="AD206" s="136"/>
      <c r="AE206" s="136">
        <v>9</v>
      </c>
      <c r="AF206" s="137"/>
      <c r="AG206" s="138">
        <v>1</v>
      </c>
      <c r="AH206" s="124">
        <f t="shared" si="121"/>
        <v>10</v>
      </c>
      <c r="AI206" s="125">
        <f t="shared" si="119"/>
        <v>0</v>
      </c>
      <c r="AJ206" s="126">
        <f t="shared" si="119"/>
        <v>9</v>
      </c>
      <c r="AK206" s="127">
        <f t="shared" si="119"/>
        <v>0</v>
      </c>
      <c r="AL206" s="128">
        <f t="shared" si="119"/>
        <v>1</v>
      </c>
      <c r="AM206" s="139">
        <f t="shared" si="122"/>
        <v>10</v>
      </c>
    </row>
    <row r="207" spans="3:39" outlineLevel="1" x14ac:dyDescent="0.15">
      <c r="C207" s="417">
        <v>43369</v>
      </c>
      <c r="D207" s="430">
        <v>1</v>
      </c>
      <c r="E207" s="418" t="s">
        <v>188</v>
      </c>
      <c r="F207" s="480">
        <v>15</v>
      </c>
      <c r="G207" s="141" t="s">
        <v>31</v>
      </c>
      <c r="H207" s="141">
        <v>30</v>
      </c>
      <c r="I207" s="141" t="s">
        <v>32</v>
      </c>
      <c r="J207" s="482">
        <v>17</v>
      </c>
      <c r="K207" s="141" t="s">
        <v>31</v>
      </c>
      <c r="L207" s="142">
        <v>30</v>
      </c>
      <c r="M207" s="143">
        <v>2</v>
      </c>
      <c r="N207" s="140"/>
      <c r="O207" s="141" t="s">
        <v>31</v>
      </c>
      <c r="P207" s="141"/>
      <c r="Q207" s="141" t="s">
        <v>32</v>
      </c>
      <c r="R207" s="141"/>
      <c r="S207" s="141" t="s">
        <v>31</v>
      </c>
      <c r="T207" s="142"/>
      <c r="U207" s="112"/>
      <c r="V207" s="130"/>
      <c r="W207" s="114">
        <f>SUM(M207*V207)</f>
        <v>0</v>
      </c>
      <c r="X207" s="131"/>
      <c r="Y207" s="132"/>
      <c r="Z207" s="133"/>
      <c r="AA207" s="134"/>
      <c r="AB207" s="135"/>
      <c r="AC207" s="120">
        <f t="shared" si="120"/>
        <v>0</v>
      </c>
      <c r="AD207" s="136"/>
      <c r="AE207" s="136">
        <v>9</v>
      </c>
      <c r="AF207" s="137"/>
      <c r="AG207" s="138">
        <v>1</v>
      </c>
      <c r="AH207" s="124">
        <f t="shared" si="121"/>
        <v>10</v>
      </c>
      <c r="AI207" s="125">
        <f t="shared" ref="AI207:AL210" si="123">Y207+AD207</f>
        <v>0</v>
      </c>
      <c r="AJ207" s="126">
        <f t="shared" si="123"/>
        <v>9</v>
      </c>
      <c r="AK207" s="127">
        <f t="shared" si="123"/>
        <v>0</v>
      </c>
      <c r="AL207" s="128">
        <f t="shared" si="123"/>
        <v>1</v>
      </c>
      <c r="AM207" s="139">
        <f t="shared" si="122"/>
        <v>10</v>
      </c>
    </row>
    <row r="208" spans="3:39" outlineLevel="1" x14ac:dyDescent="0.15">
      <c r="C208" s="417">
        <v>43370</v>
      </c>
      <c r="D208" s="430">
        <v>1</v>
      </c>
      <c r="E208" s="418" t="s">
        <v>189</v>
      </c>
      <c r="F208" s="480">
        <v>10</v>
      </c>
      <c r="G208" s="141" t="s">
        <v>31</v>
      </c>
      <c r="H208" s="141">
        <v>30</v>
      </c>
      <c r="I208" s="141" t="s">
        <v>32</v>
      </c>
      <c r="J208" s="482">
        <v>12</v>
      </c>
      <c r="K208" s="141" t="s">
        <v>31</v>
      </c>
      <c r="L208" s="142">
        <v>30</v>
      </c>
      <c r="M208" s="143">
        <v>2</v>
      </c>
      <c r="N208" s="140"/>
      <c r="O208" s="141" t="s">
        <v>31</v>
      </c>
      <c r="P208" s="141"/>
      <c r="Q208" s="141" t="s">
        <v>32</v>
      </c>
      <c r="R208" s="141"/>
      <c r="S208" s="141" t="s">
        <v>31</v>
      </c>
      <c r="T208" s="142"/>
      <c r="U208" s="112"/>
      <c r="V208" s="130">
        <v>1130</v>
      </c>
      <c r="W208" s="114">
        <f>SUM(M208*V208)</f>
        <v>2260</v>
      </c>
      <c r="X208" s="131"/>
      <c r="Y208" s="132"/>
      <c r="Z208" s="133"/>
      <c r="AA208" s="134"/>
      <c r="AB208" s="135">
        <v>8</v>
      </c>
      <c r="AC208" s="120">
        <f t="shared" si="120"/>
        <v>8</v>
      </c>
      <c r="AD208" s="136"/>
      <c r="AE208" s="136"/>
      <c r="AF208" s="137"/>
      <c r="AG208" s="138"/>
      <c r="AH208" s="124">
        <f t="shared" si="121"/>
        <v>0</v>
      </c>
      <c r="AI208" s="125">
        <f t="shared" si="123"/>
        <v>0</v>
      </c>
      <c r="AJ208" s="126">
        <f t="shared" si="123"/>
        <v>0</v>
      </c>
      <c r="AK208" s="127">
        <f t="shared" si="123"/>
        <v>0</v>
      </c>
      <c r="AL208" s="128">
        <f t="shared" si="123"/>
        <v>8</v>
      </c>
      <c r="AM208" s="139">
        <f t="shared" si="122"/>
        <v>8</v>
      </c>
    </row>
    <row r="209" spans="2:39" outlineLevel="1" x14ac:dyDescent="0.15">
      <c r="C209" s="417"/>
      <c r="D209" s="430">
        <v>1</v>
      </c>
      <c r="E209" s="418" t="s">
        <v>190</v>
      </c>
      <c r="F209" s="480">
        <v>16</v>
      </c>
      <c r="G209" s="141" t="s">
        <v>31</v>
      </c>
      <c r="H209" s="141">
        <v>0</v>
      </c>
      <c r="I209" s="141" t="s">
        <v>32</v>
      </c>
      <c r="J209" s="482">
        <v>18</v>
      </c>
      <c r="K209" s="141" t="s">
        <v>31</v>
      </c>
      <c r="L209" s="142">
        <v>0</v>
      </c>
      <c r="M209" s="143"/>
      <c r="N209" s="140"/>
      <c r="O209" s="141" t="s">
        <v>31</v>
      </c>
      <c r="P209" s="141"/>
      <c r="Q209" s="141" t="s">
        <v>32</v>
      </c>
      <c r="R209" s="141"/>
      <c r="S209" s="141" t="s">
        <v>31</v>
      </c>
      <c r="T209" s="142"/>
      <c r="U209" s="112"/>
      <c r="V209" s="130"/>
      <c r="W209" s="114">
        <f>SUM(M209*V209)</f>
        <v>0</v>
      </c>
      <c r="X209" s="131"/>
      <c r="Y209" s="132"/>
      <c r="Z209" s="133"/>
      <c r="AA209" s="134"/>
      <c r="AB209" s="135"/>
      <c r="AC209" s="120">
        <f t="shared" si="120"/>
        <v>0</v>
      </c>
      <c r="AD209" s="136">
        <v>14</v>
      </c>
      <c r="AE209" s="136">
        <v>1</v>
      </c>
      <c r="AF209" s="137"/>
      <c r="AG209" s="138">
        <v>6</v>
      </c>
      <c r="AH209" s="124">
        <f t="shared" si="121"/>
        <v>21</v>
      </c>
      <c r="AI209" s="125">
        <f t="shared" si="123"/>
        <v>14</v>
      </c>
      <c r="AJ209" s="126">
        <f t="shared" si="123"/>
        <v>1</v>
      </c>
      <c r="AK209" s="127">
        <f t="shared" si="123"/>
        <v>0</v>
      </c>
      <c r="AL209" s="128">
        <f t="shared" si="123"/>
        <v>6</v>
      </c>
      <c r="AM209" s="139">
        <f t="shared" si="122"/>
        <v>21</v>
      </c>
    </row>
    <row r="210" spans="2:39" outlineLevel="1" x14ac:dyDescent="0.15">
      <c r="C210" s="417">
        <v>43371</v>
      </c>
      <c r="D210" s="430">
        <v>1</v>
      </c>
      <c r="E210" s="418" t="s">
        <v>191</v>
      </c>
      <c r="F210" s="480">
        <v>15</v>
      </c>
      <c r="G210" s="141" t="s">
        <v>31</v>
      </c>
      <c r="H210" s="141">
        <v>30</v>
      </c>
      <c r="I210" s="141" t="s">
        <v>32</v>
      </c>
      <c r="J210" s="482">
        <v>17</v>
      </c>
      <c r="K210" s="141" t="s">
        <v>31</v>
      </c>
      <c r="L210" s="142">
        <v>30</v>
      </c>
      <c r="M210" s="143">
        <v>2</v>
      </c>
      <c r="N210" s="140"/>
      <c r="O210" s="141" t="s">
        <v>31</v>
      </c>
      <c r="P210" s="141"/>
      <c r="Q210" s="141" t="s">
        <v>32</v>
      </c>
      <c r="R210" s="141"/>
      <c r="S210" s="141" t="s">
        <v>31</v>
      </c>
      <c r="T210" s="142"/>
      <c r="U210" s="112"/>
      <c r="V210" s="130"/>
      <c r="W210" s="114">
        <f>SUM(M210*V210)</f>
        <v>0</v>
      </c>
      <c r="X210" s="131"/>
      <c r="Y210" s="132"/>
      <c r="Z210" s="133"/>
      <c r="AA210" s="134"/>
      <c r="AB210" s="135"/>
      <c r="AC210" s="120">
        <f>SUM(Y210:AB210)</f>
        <v>0</v>
      </c>
      <c r="AD210" s="136"/>
      <c r="AE210" s="136">
        <v>8</v>
      </c>
      <c r="AF210" s="137"/>
      <c r="AG210" s="138">
        <v>1</v>
      </c>
      <c r="AH210" s="124">
        <f>SUM(AD210:AG210)</f>
        <v>9</v>
      </c>
      <c r="AI210" s="125">
        <f t="shared" si="123"/>
        <v>0</v>
      </c>
      <c r="AJ210" s="126">
        <f t="shared" si="123"/>
        <v>8</v>
      </c>
      <c r="AK210" s="127">
        <f t="shared" si="123"/>
        <v>0</v>
      </c>
      <c r="AL210" s="128">
        <f t="shared" si="123"/>
        <v>1</v>
      </c>
      <c r="AM210" s="139">
        <f>SUM(AI210:AL210)</f>
        <v>9</v>
      </c>
    </row>
    <row r="211" spans="2:39" outlineLevel="1" x14ac:dyDescent="0.15">
      <c r="C211" s="417">
        <v>43372</v>
      </c>
      <c r="D211" s="430">
        <v>1</v>
      </c>
      <c r="E211" s="418" t="s">
        <v>192</v>
      </c>
      <c r="F211" s="480">
        <v>18</v>
      </c>
      <c r="G211" s="141" t="s">
        <v>31</v>
      </c>
      <c r="H211" s="141">
        <v>0</v>
      </c>
      <c r="I211" s="141" t="s">
        <v>32</v>
      </c>
      <c r="J211" s="482">
        <v>21</v>
      </c>
      <c r="K211" s="141" t="s">
        <v>31</v>
      </c>
      <c r="L211" s="142">
        <v>0</v>
      </c>
      <c r="M211" s="143">
        <v>3</v>
      </c>
      <c r="N211" s="140"/>
      <c r="O211" s="141" t="s">
        <v>31</v>
      </c>
      <c r="P211" s="141"/>
      <c r="Q211" s="141" t="s">
        <v>32</v>
      </c>
      <c r="R211" s="141"/>
      <c r="S211" s="141" t="s">
        <v>31</v>
      </c>
      <c r="T211" s="142"/>
      <c r="U211" s="112"/>
      <c r="V211" s="130">
        <v>1130</v>
      </c>
      <c r="W211" s="114">
        <f t="shared" si="114"/>
        <v>3390</v>
      </c>
      <c r="X211" s="131"/>
      <c r="Y211" s="132"/>
      <c r="Z211" s="133">
        <v>23</v>
      </c>
      <c r="AA211" s="134"/>
      <c r="AB211" s="135">
        <v>7</v>
      </c>
      <c r="AC211" s="120">
        <f t="shared" si="120"/>
        <v>30</v>
      </c>
      <c r="AD211" s="136"/>
      <c r="AE211" s="136"/>
      <c r="AF211" s="137"/>
      <c r="AG211" s="138"/>
      <c r="AH211" s="124">
        <f t="shared" si="121"/>
        <v>0</v>
      </c>
      <c r="AI211" s="125">
        <f t="shared" si="119"/>
        <v>0</v>
      </c>
      <c r="AJ211" s="126">
        <f t="shared" si="119"/>
        <v>23</v>
      </c>
      <c r="AK211" s="127">
        <f t="shared" si="119"/>
        <v>0</v>
      </c>
      <c r="AL211" s="128">
        <f t="shared" si="119"/>
        <v>7</v>
      </c>
      <c r="AM211" s="139">
        <f t="shared" si="122"/>
        <v>30</v>
      </c>
    </row>
    <row r="212" spans="2:39" outlineLevel="1" x14ac:dyDescent="0.15">
      <c r="C212" s="417">
        <v>43373</v>
      </c>
      <c r="D212" s="430">
        <v>1</v>
      </c>
      <c r="E212" s="418" t="s">
        <v>192</v>
      </c>
      <c r="F212" s="480">
        <v>18</v>
      </c>
      <c r="G212" s="141" t="s">
        <v>31</v>
      </c>
      <c r="H212" s="141">
        <v>0</v>
      </c>
      <c r="I212" s="141" t="s">
        <v>32</v>
      </c>
      <c r="J212" s="482">
        <v>21</v>
      </c>
      <c r="K212" s="141" t="s">
        <v>31</v>
      </c>
      <c r="L212" s="142">
        <v>0</v>
      </c>
      <c r="M212" s="143">
        <v>3</v>
      </c>
      <c r="N212" s="140"/>
      <c r="O212" s="141" t="s">
        <v>31</v>
      </c>
      <c r="P212" s="141"/>
      <c r="Q212" s="141" t="s">
        <v>32</v>
      </c>
      <c r="R212" s="141"/>
      <c r="S212" s="141" t="s">
        <v>31</v>
      </c>
      <c r="T212" s="142"/>
      <c r="U212" s="112"/>
      <c r="V212" s="130">
        <v>1130</v>
      </c>
      <c r="W212" s="114">
        <f t="shared" si="114"/>
        <v>3390</v>
      </c>
      <c r="X212" s="131"/>
      <c r="Y212" s="132"/>
      <c r="Z212" s="133">
        <v>20</v>
      </c>
      <c r="AA212" s="134"/>
      <c r="AB212" s="135">
        <v>20</v>
      </c>
      <c r="AC212" s="120">
        <f t="shared" si="120"/>
        <v>40</v>
      </c>
      <c r="AD212" s="136"/>
      <c r="AE212" s="136"/>
      <c r="AF212" s="137"/>
      <c r="AG212" s="138"/>
      <c r="AH212" s="124">
        <f t="shared" si="121"/>
        <v>0</v>
      </c>
      <c r="AI212" s="125">
        <f>Y212+AD212</f>
        <v>0</v>
      </c>
      <c r="AJ212" s="126">
        <f>Z212+AE212</f>
        <v>20</v>
      </c>
      <c r="AK212" s="127">
        <f>AA212+AF212</f>
        <v>0</v>
      </c>
      <c r="AL212" s="128">
        <f>AB212+AG212</f>
        <v>20</v>
      </c>
      <c r="AM212" s="139">
        <f t="shared" si="122"/>
        <v>40</v>
      </c>
    </row>
    <row r="213" spans="2:39" ht="12.75" outlineLevel="1" thickBot="1" x14ac:dyDescent="0.2">
      <c r="B213" s="156" t="s">
        <v>40</v>
      </c>
      <c r="C213" s="157">
        <f>COUNTA(C188:C212)</f>
        <v>18</v>
      </c>
      <c r="D213" s="157">
        <f>COUNTA(D188:D212)</f>
        <v>25</v>
      </c>
      <c r="E213" s="181"/>
      <c r="F213" s="159"/>
      <c r="G213" s="160"/>
      <c r="H213" s="160"/>
      <c r="I213" s="160"/>
      <c r="J213" s="160"/>
      <c r="K213" s="160"/>
      <c r="L213" s="161"/>
      <c r="M213" s="162"/>
      <c r="N213" s="159"/>
      <c r="O213" s="160"/>
      <c r="P213" s="160"/>
      <c r="Q213" s="160"/>
      <c r="R213" s="160"/>
      <c r="S213" s="160"/>
      <c r="T213" s="161"/>
      <c r="U213" s="162"/>
      <c r="V213" s="163">
        <f>COUNT(V188:V212)</f>
        <v>10</v>
      </c>
      <c r="W213" s="164">
        <f>SUM(W188:W212)</f>
        <v>22090</v>
      </c>
      <c r="X213" s="165"/>
      <c r="Y213" s="166">
        <f t="shared" ref="Y213:AH213" si="124">SUM(Y188:Y212)</f>
        <v>0</v>
      </c>
      <c r="Z213" s="167">
        <f t="shared" si="124"/>
        <v>43</v>
      </c>
      <c r="AA213" s="167">
        <f t="shared" si="124"/>
        <v>19</v>
      </c>
      <c r="AB213" s="168">
        <f t="shared" si="124"/>
        <v>61</v>
      </c>
      <c r="AC213" s="169">
        <f t="shared" si="124"/>
        <v>123</v>
      </c>
      <c r="AD213" s="191">
        <f t="shared" si="124"/>
        <v>86</v>
      </c>
      <c r="AE213" s="171">
        <f t="shared" si="124"/>
        <v>80</v>
      </c>
      <c r="AF213" s="171">
        <f t="shared" si="124"/>
        <v>0</v>
      </c>
      <c r="AG213" s="198">
        <f t="shared" si="124"/>
        <v>307</v>
      </c>
      <c r="AH213" s="173">
        <f t="shared" si="124"/>
        <v>473</v>
      </c>
      <c r="AI213" s="174">
        <f>Y213+AD213</f>
        <v>86</v>
      </c>
      <c r="AJ213" s="195">
        <f t="shared" ref="AJ213:AJ222" si="125">Z213+AE213</f>
        <v>123</v>
      </c>
      <c r="AK213" s="185">
        <f t="shared" ref="AK213:AK222" si="126">AA213+AF213</f>
        <v>19</v>
      </c>
      <c r="AL213" s="177">
        <f t="shared" ref="AL213:AL222" si="127">AB213+AG213</f>
        <v>368</v>
      </c>
      <c r="AM213" s="178">
        <f t="shared" si="118"/>
        <v>596</v>
      </c>
    </row>
    <row r="214" spans="2:39" outlineLevel="1" x14ac:dyDescent="0.15">
      <c r="C214" s="419">
        <v>43374</v>
      </c>
      <c r="D214" s="430">
        <v>1</v>
      </c>
      <c r="E214" s="418" t="s">
        <v>193</v>
      </c>
      <c r="F214" s="420">
        <v>9</v>
      </c>
      <c r="G214" s="110" t="s">
        <v>31</v>
      </c>
      <c r="H214" s="110">
        <v>0</v>
      </c>
      <c r="I214" s="110" t="s">
        <v>32</v>
      </c>
      <c r="J214" s="110">
        <v>12</v>
      </c>
      <c r="K214" s="110" t="s">
        <v>31</v>
      </c>
      <c r="L214" s="111">
        <v>30</v>
      </c>
      <c r="M214" s="143">
        <v>3.5</v>
      </c>
      <c r="N214" s="420"/>
      <c r="O214" s="110" t="s">
        <v>31</v>
      </c>
      <c r="P214" s="110"/>
      <c r="Q214" s="110" t="s">
        <v>32</v>
      </c>
      <c r="R214" s="110"/>
      <c r="S214" s="110" t="s">
        <v>31</v>
      </c>
      <c r="T214" s="111"/>
      <c r="U214" s="143"/>
      <c r="V214" s="130"/>
      <c r="W214" s="114">
        <f>SUM(M214*V214)</f>
        <v>0</v>
      </c>
      <c r="X214" s="131"/>
      <c r="Y214" s="132"/>
      <c r="Z214" s="133"/>
      <c r="AA214" s="134"/>
      <c r="AB214" s="135"/>
      <c r="AC214" s="120">
        <f>SUM(Y214:AB214)</f>
        <v>0</v>
      </c>
      <c r="AD214" s="136"/>
      <c r="AE214" s="136">
        <v>20</v>
      </c>
      <c r="AF214" s="137"/>
      <c r="AG214" s="138">
        <v>3</v>
      </c>
      <c r="AH214" s="124">
        <f t="shared" ref="AH214:AH234" si="128">SUM(AD214:AG214)</f>
        <v>23</v>
      </c>
      <c r="AI214" s="125">
        <f t="shared" ref="AI214:AI222" si="129">Y214+AD214</f>
        <v>0</v>
      </c>
      <c r="AJ214" s="126">
        <f t="shared" si="125"/>
        <v>20</v>
      </c>
      <c r="AK214" s="127">
        <f t="shared" si="126"/>
        <v>0</v>
      </c>
      <c r="AL214" s="187">
        <f>AB214+AG214</f>
        <v>3</v>
      </c>
      <c r="AM214" s="139">
        <f t="shared" si="118"/>
        <v>23</v>
      </c>
    </row>
    <row r="215" spans="2:39" outlineLevel="1" x14ac:dyDescent="0.15">
      <c r="C215" s="419">
        <v>43375</v>
      </c>
      <c r="D215" s="430">
        <v>1</v>
      </c>
      <c r="E215" s="418" t="s">
        <v>194</v>
      </c>
      <c r="F215" s="480"/>
      <c r="G215" s="141" t="s">
        <v>31</v>
      </c>
      <c r="H215" s="141">
        <v>0</v>
      </c>
      <c r="I215" s="141" t="s">
        <v>32</v>
      </c>
      <c r="J215" s="141"/>
      <c r="K215" s="141" t="s">
        <v>31</v>
      </c>
      <c r="L215" s="142">
        <v>0</v>
      </c>
      <c r="M215" s="143"/>
      <c r="N215" s="140">
        <v>10</v>
      </c>
      <c r="O215" s="141" t="s">
        <v>31</v>
      </c>
      <c r="P215" s="141">
        <v>30</v>
      </c>
      <c r="Q215" s="141" t="s">
        <v>32</v>
      </c>
      <c r="R215" s="141">
        <v>12</v>
      </c>
      <c r="S215" s="141" t="s">
        <v>31</v>
      </c>
      <c r="T215" s="142">
        <v>30</v>
      </c>
      <c r="U215" s="143">
        <v>2</v>
      </c>
      <c r="V215" s="130">
        <v>570</v>
      </c>
      <c r="W215" s="114">
        <v>1140</v>
      </c>
      <c r="X215" s="131"/>
      <c r="Y215" s="132"/>
      <c r="Z215" s="133"/>
      <c r="AA215" s="134"/>
      <c r="AB215" s="135">
        <v>6</v>
      </c>
      <c r="AC215" s="120">
        <f t="shared" ref="AC215:AC247" si="130">SUM(Y215:AB215)</f>
        <v>6</v>
      </c>
      <c r="AD215" s="136"/>
      <c r="AE215" s="136"/>
      <c r="AF215" s="137"/>
      <c r="AG215" s="138"/>
      <c r="AH215" s="124">
        <f t="shared" si="128"/>
        <v>0</v>
      </c>
      <c r="AI215" s="125">
        <f t="shared" si="129"/>
        <v>0</v>
      </c>
      <c r="AJ215" s="126">
        <f t="shared" si="125"/>
        <v>0</v>
      </c>
      <c r="AK215" s="127">
        <f t="shared" si="126"/>
        <v>0</v>
      </c>
      <c r="AL215" s="187">
        <f>AB215+AG215</f>
        <v>6</v>
      </c>
      <c r="AM215" s="139">
        <f t="shared" ref="AM215:AM265" si="131">SUM(AI215:AL215)</f>
        <v>6</v>
      </c>
    </row>
    <row r="216" spans="2:39" outlineLevel="1" x14ac:dyDescent="0.15">
      <c r="C216" s="419"/>
      <c r="D216" s="430">
        <v>1</v>
      </c>
      <c r="E216" s="418" t="s">
        <v>195</v>
      </c>
      <c r="F216" s="420">
        <v>16</v>
      </c>
      <c r="G216" s="110" t="s">
        <v>31</v>
      </c>
      <c r="H216" s="110">
        <v>0</v>
      </c>
      <c r="I216" s="110" t="s">
        <v>32</v>
      </c>
      <c r="J216" s="110">
        <v>18</v>
      </c>
      <c r="K216" s="110" t="s">
        <v>31</v>
      </c>
      <c r="L216" s="111">
        <v>0</v>
      </c>
      <c r="M216" s="143">
        <v>2</v>
      </c>
      <c r="N216" s="140"/>
      <c r="O216" s="141" t="s">
        <v>31</v>
      </c>
      <c r="P216" s="141"/>
      <c r="Q216" s="141" t="s">
        <v>32</v>
      </c>
      <c r="R216" s="141"/>
      <c r="S216" s="141" t="s">
        <v>31</v>
      </c>
      <c r="T216" s="142"/>
      <c r="U216" s="143"/>
      <c r="V216" s="130"/>
      <c r="W216" s="114">
        <f t="shared" ref="W216:W247" si="132">SUM(M216*V216)</f>
        <v>0</v>
      </c>
      <c r="X216" s="131"/>
      <c r="Y216" s="132"/>
      <c r="Z216" s="133"/>
      <c r="AA216" s="134"/>
      <c r="AB216" s="135"/>
      <c r="AC216" s="120">
        <f t="shared" si="130"/>
        <v>0</v>
      </c>
      <c r="AD216" s="136">
        <v>24</v>
      </c>
      <c r="AE216" s="136"/>
      <c r="AF216" s="137"/>
      <c r="AG216" s="138">
        <v>2</v>
      </c>
      <c r="AH216" s="196">
        <f t="shared" si="128"/>
        <v>26</v>
      </c>
      <c r="AI216" s="125">
        <f t="shared" si="129"/>
        <v>24</v>
      </c>
      <c r="AJ216" s="126">
        <f t="shared" si="125"/>
        <v>0</v>
      </c>
      <c r="AK216" s="127">
        <f t="shared" si="126"/>
        <v>0</v>
      </c>
      <c r="AL216" s="128">
        <f t="shared" si="127"/>
        <v>2</v>
      </c>
      <c r="AM216" s="139">
        <f t="shared" si="131"/>
        <v>26</v>
      </c>
    </row>
    <row r="217" spans="2:39" outlineLevel="1" x14ac:dyDescent="0.15">
      <c r="C217" s="419">
        <v>43376</v>
      </c>
      <c r="D217" s="430">
        <v>1</v>
      </c>
      <c r="E217" s="418" t="s">
        <v>85</v>
      </c>
      <c r="F217" s="480">
        <v>15</v>
      </c>
      <c r="G217" s="141" t="s">
        <v>31</v>
      </c>
      <c r="H217" s="141">
        <v>30</v>
      </c>
      <c r="I217" s="141" t="s">
        <v>32</v>
      </c>
      <c r="J217" s="482">
        <v>18</v>
      </c>
      <c r="K217" s="141" t="s">
        <v>31</v>
      </c>
      <c r="L217" s="142">
        <v>0</v>
      </c>
      <c r="M217" s="143">
        <v>2.5</v>
      </c>
      <c r="N217" s="140"/>
      <c r="O217" s="141" t="s">
        <v>31</v>
      </c>
      <c r="P217" s="141"/>
      <c r="Q217" s="141" t="s">
        <v>32</v>
      </c>
      <c r="R217" s="141"/>
      <c r="S217" s="141" t="s">
        <v>31</v>
      </c>
      <c r="T217" s="142"/>
      <c r="U217" s="143"/>
      <c r="V217" s="130"/>
      <c r="W217" s="114">
        <f t="shared" si="132"/>
        <v>0</v>
      </c>
      <c r="X217" s="131"/>
      <c r="Y217" s="132"/>
      <c r="Z217" s="133"/>
      <c r="AA217" s="134"/>
      <c r="AB217" s="135"/>
      <c r="AC217" s="120">
        <f>SUM(Y217:AB217)</f>
        <v>0</v>
      </c>
      <c r="AD217" s="136"/>
      <c r="AE217" s="136">
        <v>10</v>
      </c>
      <c r="AF217" s="137"/>
      <c r="AG217" s="138">
        <v>2</v>
      </c>
      <c r="AH217" s="196">
        <f t="shared" si="128"/>
        <v>12</v>
      </c>
      <c r="AI217" s="125">
        <f t="shared" si="129"/>
        <v>0</v>
      </c>
      <c r="AJ217" s="126">
        <f t="shared" si="125"/>
        <v>10</v>
      </c>
      <c r="AK217" s="127">
        <f t="shared" si="126"/>
        <v>0</v>
      </c>
      <c r="AL217" s="128">
        <f t="shared" si="127"/>
        <v>2</v>
      </c>
      <c r="AM217" s="139">
        <f t="shared" si="131"/>
        <v>12</v>
      </c>
    </row>
    <row r="218" spans="2:39" outlineLevel="1" x14ac:dyDescent="0.15">
      <c r="C218" s="419">
        <v>43378</v>
      </c>
      <c r="D218" s="430">
        <v>1</v>
      </c>
      <c r="E218" s="418" t="s">
        <v>196</v>
      </c>
      <c r="F218" s="480">
        <v>15</v>
      </c>
      <c r="G218" s="141" t="s">
        <v>31</v>
      </c>
      <c r="H218" s="141">
        <v>30</v>
      </c>
      <c r="I218" s="141" t="s">
        <v>32</v>
      </c>
      <c r="J218" s="141">
        <v>18</v>
      </c>
      <c r="K218" s="141" t="s">
        <v>31</v>
      </c>
      <c r="L218" s="142">
        <v>0</v>
      </c>
      <c r="M218" s="143">
        <v>2.5</v>
      </c>
      <c r="N218" s="140"/>
      <c r="O218" s="141" t="s">
        <v>31</v>
      </c>
      <c r="P218" s="141"/>
      <c r="Q218" s="141" t="s">
        <v>32</v>
      </c>
      <c r="R218" s="141"/>
      <c r="S218" s="141" t="s">
        <v>31</v>
      </c>
      <c r="T218" s="142"/>
      <c r="U218" s="143"/>
      <c r="V218" s="130"/>
      <c r="W218" s="114">
        <f t="shared" si="132"/>
        <v>0</v>
      </c>
      <c r="X218" s="131"/>
      <c r="Y218" s="132"/>
      <c r="Z218" s="133"/>
      <c r="AA218" s="134"/>
      <c r="AB218" s="135"/>
      <c r="AC218" s="120">
        <f t="shared" si="130"/>
        <v>0</v>
      </c>
      <c r="AD218" s="136"/>
      <c r="AE218" s="136">
        <v>10</v>
      </c>
      <c r="AF218" s="137"/>
      <c r="AG218" s="138">
        <v>1</v>
      </c>
      <c r="AH218" s="196">
        <f t="shared" si="128"/>
        <v>11</v>
      </c>
      <c r="AI218" s="125">
        <f t="shared" si="129"/>
        <v>0</v>
      </c>
      <c r="AJ218" s="126">
        <f t="shared" si="125"/>
        <v>10</v>
      </c>
      <c r="AK218" s="127">
        <f t="shared" si="126"/>
        <v>0</v>
      </c>
      <c r="AL218" s="128">
        <f t="shared" si="127"/>
        <v>1</v>
      </c>
      <c r="AM218" s="139">
        <f t="shared" si="131"/>
        <v>11</v>
      </c>
    </row>
    <row r="219" spans="2:39" outlineLevel="1" x14ac:dyDescent="0.15">
      <c r="C219" s="419">
        <v>43380</v>
      </c>
      <c r="D219" s="430">
        <v>1</v>
      </c>
      <c r="E219" s="418" t="s">
        <v>197</v>
      </c>
      <c r="F219" s="480">
        <v>13</v>
      </c>
      <c r="G219" s="141" t="s">
        <v>31</v>
      </c>
      <c r="H219" s="141">
        <v>0</v>
      </c>
      <c r="I219" s="141" t="s">
        <v>32</v>
      </c>
      <c r="J219" s="141">
        <v>17</v>
      </c>
      <c r="K219" s="141" t="s">
        <v>31</v>
      </c>
      <c r="L219" s="142">
        <v>0</v>
      </c>
      <c r="M219" s="143">
        <v>4</v>
      </c>
      <c r="N219" s="140"/>
      <c r="O219" s="141" t="s">
        <v>31</v>
      </c>
      <c r="P219" s="141"/>
      <c r="Q219" s="141" t="s">
        <v>32</v>
      </c>
      <c r="R219" s="141"/>
      <c r="S219" s="141" t="s">
        <v>31</v>
      </c>
      <c r="T219" s="142"/>
      <c r="U219" s="143"/>
      <c r="V219" s="130"/>
      <c r="W219" s="114">
        <f t="shared" si="132"/>
        <v>0</v>
      </c>
      <c r="X219" s="131"/>
      <c r="Y219" s="132"/>
      <c r="Z219" s="133"/>
      <c r="AA219" s="134"/>
      <c r="AB219" s="135"/>
      <c r="AC219" s="120">
        <f t="shared" si="130"/>
        <v>0</v>
      </c>
      <c r="AD219" s="136"/>
      <c r="AE219" s="136">
        <v>10</v>
      </c>
      <c r="AF219" s="137"/>
      <c r="AG219" s="138">
        <v>1</v>
      </c>
      <c r="AH219" s="124">
        <f t="shared" si="128"/>
        <v>11</v>
      </c>
      <c r="AI219" s="125">
        <f t="shared" si="129"/>
        <v>0</v>
      </c>
      <c r="AJ219" s="126">
        <f t="shared" si="125"/>
        <v>10</v>
      </c>
      <c r="AK219" s="127">
        <f t="shared" si="126"/>
        <v>0</v>
      </c>
      <c r="AL219" s="128">
        <f t="shared" si="127"/>
        <v>1</v>
      </c>
      <c r="AM219" s="139">
        <f t="shared" si="131"/>
        <v>11</v>
      </c>
    </row>
    <row r="220" spans="2:39" outlineLevel="1" x14ac:dyDescent="0.15">
      <c r="C220" s="419">
        <v>43381</v>
      </c>
      <c r="D220" s="430">
        <v>1</v>
      </c>
      <c r="E220" s="418" t="s">
        <v>197</v>
      </c>
      <c r="F220" s="420">
        <v>9</v>
      </c>
      <c r="G220" s="110" t="s">
        <v>31</v>
      </c>
      <c r="H220" s="110">
        <v>0</v>
      </c>
      <c r="I220" s="110" t="s">
        <v>32</v>
      </c>
      <c r="J220" s="110">
        <v>12</v>
      </c>
      <c r="K220" s="110" t="s">
        <v>31</v>
      </c>
      <c r="L220" s="111">
        <v>0</v>
      </c>
      <c r="M220" s="143">
        <v>3</v>
      </c>
      <c r="N220" s="140"/>
      <c r="O220" s="141" t="s">
        <v>31</v>
      </c>
      <c r="P220" s="141"/>
      <c r="Q220" s="141" t="s">
        <v>32</v>
      </c>
      <c r="R220" s="141"/>
      <c r="S220" s="141" t="s">
        <v>31</v>
      </c>
      <c r="T220" s="142"/>
      <c r="U220" s="143"/>
      <c r="V220" s="130"/>
      <c r="W220" s="114">
        <f t="shared" si="132"/>
        <v>0</v>
      </c>
      <c r="X220" s="131"/>
      <c r="Y220" s="132"/>
      <c r="Z220" s="133"/>
      <c r="AA220" s="134"/>
      <c r="AB220" s="135"/>
      <c r="AC220" s="120">
        <f t="shared" si="130"/>
        <v>0</v>
      </c>
      <c r="AD220" s="136"/>
      <c r="AE220" s="136">
        <v>10</v>
      </c>
      <c r="AF220" s="137"/>
      <c r="AG220" s="138">
        <v>1</v>
      </c>
      <c r="AH220" s="196">
        <f t="shared" si="128"/>
        <v>11</v>
      </c>
      <c r="AI220" s="125">
        <f t="shared" si="129"/>
        <v>0</v>
      </c>
      <c r="AJ220" s="126">
        <f t="shared" si="125"/>
        <v>10</v>
      </c>
      <c r="AK220" s="127">
        <f t="shared" si="126"/>
        <v>0</v>
      </c>
      <c r="AL220" s="128">
        <f t="shared" si="127"/>
        <v>1</v>
      </c>
      <c r="AM220" s="139">
        <f t="shared" si="131"/>
        <v>11</v>
      </c>
    </row>
    <row r="221" spans="2:39" outlineLevel="1" x14ac:dyDescent="0.15">
      <c r="C221" s="419">
        <v>43382</v>
      </c>
      <c r="D221" s="430">
        <v>1</v>
      </c>
      <c r="E221" s="418" t="s">
        <v>85</v>
      </c>
      <c r="F221" s="480"/>
      <c r="G221" s="141" t="s">
        <v>31</v>
      </c>
      <c r="H221" s="141">
        <v>0</v>
      </c>
      <c r="I221" s="141" t="s">
        <v>32</v>
      </c>
      <c r="J221" s="141"/>
      <c r="K221" s="141" t="s">
        <v>31</v>
      </c>
      <c r="L221" s="142">
        <v>0</v>
      </c>
      <c r="M221" s="143"/>
      <c r="N221" s="140">
        <v>10</v>
      </c>
      <c r="O221" s="141" t="s">
        <v>31</v>
      </c>
      <c r="P221" s="141">
        <v>30</v>
      </c>
      <c r="Q221" s="141" t="s">
        <v>32</v>
      </c>
      <c r="R221" s="141">
        <v>12</v>
      </c>
      <c r="S221" s="141" t="s">
        <v>31</v>
      </c>
      <c r="T221" s="142">
        <v>30</v>
      </c>
      <c r="U221" s="143">
        <v>2</v>
      </c>
      <c r="V221" s="130">
        <v>570</v>
      </c>
      <c r="W221" s="114">
        <v>1140</v>
      </c>
      <c r="X221" s="131"/>
      <c r="Y221" s="132"/>
      <c r="Z221" s="133"/>
      <c r="AA221" s="134"/>
      <c r="AB221" s="135">
        <v>4</v>
      </c>
      <c r="AC221" s="120">
        <f t="shared" si="130"/>
        <v>4</v>
      </c>
      <c r="AD221" s="136"/>
      <c r="AE221" s="136"/>
      <c r="AF221" s="137"/>
      <c r="AG221" s="138"/>
      <c r="AH221" s="153">
        <f t="shared" si="128"/>
        <v>0</v>
      </c>
      <c r="AI221" s="125">
        <f t="shared" si="129"/>
        <v>0</v>
      </c>
      <c r="AJ221" s="126">
        <f t="shared" si="125"/>
        <v>0</v>
      </c>
      <c r="AK221" s="127">
        <f t="shared" si="126"/>
        <v>0</v>
      </c>
      <c r="AL221" s="128">
        <f t="shared" si="127"/>
        <v>4</v>
      </c>
      <c r="AM221" s="139">
        <f t="shared" si="131"/>
        <v>4</v>
      </c>
    </row>
    <row r="222" spans="2:39" outlineLevel="1" x14ac:dyDescent="0.15">
      <c r="C222" s="419">
        <v>43383</v>
      </c>
      <c r="D222" s="430">
        <v>1</v>
      </c>
      <c r="E222" s="418" t="s">
        <v>85</v>
      </c>
      <c r="F222" s="480">
        <v>15</v>
      </c>
      <c r="G222" s="141" t="s">
        <v>31</v>
      </c>
      <c r="H222" s="141">
        <v>30</v>
      </c>
      <c r="I222" s="141" t="s">
        <v>32</v>
      </c>
      <c r="J222" s="141">
        <v>18</v>
      </c>
      <c r="K222" s="141" t="s">
        <v>31</v>
      </c>
      <c r="L222" s="142">
        <v>0</v>
      </c>
      <c r="M222" s="143">
        <v>2.5</v>
      </c>
      <c r="N222" s="140"/>
      <c r="O222" s="141" t="s">
        <v>31</v>
      </c>
      <c r="P222" s="141"/>
      <c r="Q222" s="141" t="s">
        <v>32</v>
      </c>
      <c r="R222" s="141"/>
      <c r="S222" s="141" t="s">
        <v>31</v>
      </c>
      <c r="T222" s="142"/>
      <c r="U222" s="143"/>
      <c r="V222" s="130"/>
      <c r="W222" s="114">
        <f t="shared" si="132"/>
        <v>0</v>
      </c>
      <c r="X222" s="131"/>
      <c r="Y222" s="132"/>
      <c r="Z222" s="133"/>
      <c r="AA222" s="134"/>
      <c r="AB222" s="135"/>
      <c r="AC222" s="120">
        <f t="shared" si="130"/>
        <v>0</v>
      </c>
      <c r="AD222" s="136"/>
      <c r="AE222" s="136">
        <v>10</v>
      </c>
      <c r="AF222" s="137"/>
      <c r="AG222" s="138">
        <v>2</v>
      </c>
      <c r="AH222" s="153">
        <f t="shared" si="128"/>
        <v>12</v>
      </c>
      <c r="AI222" s="125">
        <f t="shared" si="129"/>
        <v>0</v>
      </c>
      <c r="AJ222" s="126">
        <f t="shared" si="125"/>
        <v>10</v>
      </c>
      <c r="AK222" s="127">
        <f t="shared" si="126"/>
        <v>0</v>
      </c>
      <c r="AL222" s="128">
        <f t="shared" si="127"/>
        <v>2</v>
      </c>
      <c r="AM222" s="139">
        <f t="shared" si="131"/>
        <v>12</v>
      </c>
    </row>
    <row r="223" spans="2:39" outlineLevel="1" x14ac:dyDescent="0.15">
      <c r="C223" s="419">
        <v>43384</v>
      </c>
      <c r="D223" s="430">
        <v>1</v>
      </c>
      <c r="E223" s="418" t="s">
        <v>198</v>
      </c>
      <c r="F223" s="483">
        <v>16</v>
      </c>
      <c r="G223" s="110" t="s">
        <v>31</v>
      </c>
      <c r="H223" s="110">
        <v>0</v>
      </c>
      <c r="I223" s="110" t="s">
        <v>32</v>
      </c>
      <c r="J223" s="110">
        <v>18</v>
      </c>
      <c r="K223" s="110" t="s">
        <v>31</v>
      </c>
      <c r="L223" s="111">
        <v>0</v>
      </c>
      <c r="M223" s="143">
        <v>2</v>
      </c>
      <c r="N223" s="140"/>
      <c r="O223" s="141" t="s">
        <v>31</v>
      </c>
      <c r="P223" s="141"/>
      <c r="Q223" s="141" t="s">
        <v>32</v>
      </c>
      <c r="R223" s="141"/>
      <c r="S223" s="141" t="s">
        <v>31</v>
      </c>
      <c r="T223" s="142"/>
      <c r="U223" s="143"/>
      <c r="V223" s="130"/>
      <c r="W223" s="114">
        <f t="shared" si="132"/>
        <v>0</v>
      </c>
      <c r="X223" s="131"/>
      <c r="Y223" s="132"/>
      <c r="Z223" s="133"/>
      <c r="AA223" s="134"/>
      <c r="AB223" s="135"/>
      <c r="AC223" s="120">
        <f t="shared" si="130"/>
        <v>0</v>
      </c>
      <c r="AD223" s="136">
        <v>23</v>
      </c>
      <c r="AE223" s="136"/>
      <c r="AF223" s="137"/>
      <c r="AG223" s="138">
        <v>5</v>
      </c>
      <c r="AH223" s="153">
        <f t="shared" si="128"/>
        <v>28</v>
      </c>
      <c r="AI223" s="125">
        <f t="shared" ref="AI223:AK224" si="133">Y223+AD223</f>
        <v>23</v>
      </c>
      <c r="AJ223" s="126">
        <f t="shared" si="133"/>
        <v>0</v>
      </c>
      <c r="AK223" s="127">
        <f t="shared" si="133"/>
        <v>0</v>
      </c>
      <c r="AL223" s="187">
        <f t="shared" ref="AL223:AL247" si="134">AB223+AG223</f>
        <v>5</v>
      </c>
      <c r="AM223" s="139">
        <f t="shared" si="131"/>
        <v>28</v>
      </c>
    </row>
    <row r="224" spans="2:39" outlineLevel="1" x14ac:dyDescent="0.15">
      <c r="C224" s="419">
        <v>43385</v>
      </c>
      <c r="D224" s="430">
        <v>1</v>
      </c>
      <c r="E224" s="418" t="s">
        <v>199</v>
      </c>
      <c r="F224" s="420">
        <v>15</v>
      </c>
      <c r="G224" s="110" t="s">
        <v>31</v>
      </c>
      <c r="H224" s="110">
        <v>30</v>
      </c>
      <c r="I224" s="110" t="s">
        <v>32</v>
      </c>
      <c r="J224" s="110">
        <v>18</v>
      </c>
      <c r="K224" s="110" t="s">
        <v>31</v>
      </c>
      <c r="L224" s="111">
        <v>0</v>
      </c>
      <c r="M224" s="143">
        <v>2.5</v>
      </c>
      <c r="N224" s="140"/>
      <c r="O224" s="141" t="s">
        <v>31</v>
      </c>
      <c r="P224" s="141"/>
      <c r="Q224" s="141" t="s">
        <v>32</v>
      </c>
      <c r="R224" s="141"/>
      <c r="S224" s="141" t="s">
        <v>31</v>
      </c>
      <c r="T224" s="142"/>
      <c r="U224" s="143"/>
      <c r="V224" s="130"/>
      <c r="W224" s="114">
        <f t="shared" si="132"/>
        <v>0</v>
      </c>
      <c r="X224" s="131"/>
      <c r="Y224" s="132"/>
      <c r="Z224" s="133"/>
      <c r="AA224" s="134"/>
      <c r="AB224" s="135"/>
      <c r="AC224" s="120">
        <f t="shared" si="130"/>
        <v>0</v>
      </c>
      <c r="AD224" s="136"/>
      <c r="AE224" s="136">
        <v>10</v>
      </c>
      <c r="AF224" s="137"/>
      <c r="AG224" s="138">
        <v>1</v>
      </c>
      <c r="AH224" s="153">
        <f t="shared" si="128"/>
        <v>11</v>
      </c>
      <c r="AI224" s="125">
        <f t="shared" si="133"/>
        <v>0</v>
      </c>
      <c r="AJ224" s="126">
        <f t="shared" si="133"/>
        <v>10</v>
      </c>
      <c r="AK224" s="127">
        <f t="shared" si="133"/>
        <v>0</v>
      </c>
      <c r="AL224" s="187">
        <f t="shared" si="134"/>
        <v>1</v>
      </c>
      <c r="AM224" s="139">
        <f t="shared" si="131"/>
        <v>11</v>
      </c>
    </row>
    <row r="225" spans="3:39" outlineLevel="1" x14ac:dyDescent="0.15">
      <c r="C225" s="419">
        <v>43388</v>
      </c>
      <c r="D225" s="430">
        <v>1</v>
      </c>
      <c r="E225" s="418" t="s">
        <v>200</v>
      </c>
      <c r="F225" s="483">
        <v>16</v>
      </c>
      <c r="G225" s="110" t="s">
        <v>31</v>
      </c>
      <c r="H225" s="110">
        <v>0</v>
      </c>
      <c r="I225" s="110" t="s">
        <v>32</v>
      </c>
      <c r="J225" s="110">
        <v>18</v>
      </c>
      <c r="K225" s="110" t="s">
        <v>31</v>
      </c>
      <c r="L225" s="111">
        <v>0</v>
      </c>
      <c r="M225" s="143">
        <v>2</v>
      </c>
      <c r="N225" s="140"/>
      <c r="O225" s="141" t="s">
        <v>31</v>
      </c>
      <c r="P225" s="141"/>
      <c r="Q225" s="141" t="s">
        <v>32</v>
      </c>
      <c r="R225" s="141"/>
      <c r="S225" s="141" t="s">
        <v>31</v>
      </c>
      <c r="T225" s="142"/>
      <c r="U225" s="143"/>
      <c r="V225" s="130"/>
      <c r="W225" s="114">
        <f t="shared" si="132"/>
        <v>0</v>
      </c>
      <c r="X225" s="131"/>
      <c r="Y225" s="132"/>
      <c r="Z225" s="133"/>
      <c r="AA225" s="134"/>
      <c r="AB225" s="135"/>
      <c r="AC225" s="120">
        <f t="shared" si="130"/>
        <v>0</v>
      </c>
      <c r="AD225" s="136"/>
      <c r="AE225" s="136">
        <v>10</v>
      </c>
      <c r="AF225" s="137"/>
      <c r="AG225" s="138">
        <v>1</v>
      </c>
      <c r="AH225" s="153">
        <f>SUM(AD225:AG225)</f>
        <v>11</v>
      </c>
      <c r="AI225" s="125">
        <f t="shared" ref="AI225:AK226" si="135">Y225+AD225</f>
        <v>0</v>
      </c>
      <c r="AJ225" s="126">
        <f t="shared" si="135"/>
        <v>10</v>
      </c>
      <c r="AK225" s="127">
        <f t="shared" si="135"/>
        <v>0</v>
      </c>
      <c r="AL225" s="187">
        <f t="shared" si="134"/>
        <v>1</v>
      </c>
      <c r="AM225" s="139">
        <f t="shared" si="131"/>
        <v>11</v>
      </c>
    </row>
    <row r="226" spans="3:39" outlineLevel="1" x14ac:dyDescent="0.15">
      <c r="C226" s="419">
        <v>43389</v>
      </c>
      <c r="D226" s="430">
        <v>1</v>
      </c>
      <c r="E226" s="418" t="s">
        <v>201</v>
      </c>
      <c r="F226" s="420">
        <v>16</v>
      </c>
      <c r="G226" s="110" t="s">
        <v>31</v>
      </c>
      <c r="H226" s="110">
        <v>0</v>
      </c>
      <c r="I226" s="110" t="s">
        <v>32</v>
      </c>
      <c r="J226" s="110">
        <v>18</v>
      </c>
      <c r="K226" s="110" t="s">
        <v>31</v>
      </c>
      <c r="L226" s="111">
        <v>0</v>
      </c>
      <c r="M226" s="143">
        <v>2</v>
      </c>
      <c r="N226" s="140"/>
      <c r="O226" s="141" t="s">
        <v>31</v>
      </c>
      <c r="P226" s="141"/>
      <c r="Q226" s="141" t="s">
        <v>32</v>
      </c>
      <c r="R226" s="141"/>
      <c r="S226" s="141" t="s">
        <v>31</v>
      </c>
      <c r="T226" s="142"/>
      <c r="U226" s="143"/>
      <c r="V226" s="130"/>
      <c r="W226" s="114">
        <f t="shared" si="132"/>
        <v>0</v>
      </c>
      <c r="X226" s="131"/>
      <c r="Y226" s="132"/>
      <c r="Z226" s="133"/>
      <c r="AA226" s="134"/>
      <c r="AB226" s="135"/>
      <c r="AC226" s="120">
        <f t="shared" si="130"/>
        <v>0</v>
      </c>
      <c r="AD226" s="136">
        <v>18</v>
      </c>
      <c r="AE226" s="136"/>
      <c r="AF226" s="137"/>
      <c r="AG226" s="138">
        <v>4</v>
      </c>
      <c r="AH226" s="153">
        <f>SUM(AD226:AG226)</f>
        <v>22</v>
      </c>
      <c r="AI226" s="125">
        <f t="shared" si="135"/>
        <v>18</v>
      </c>
      <c r="AJ226" s="126">
        <f t="shared" si="135"/>
        <v>0</v>
      </c>
      <c r="AK226" s="127">
        <f t="shared" si="135"/>
        <v>0</v>
      </c>
      <c r="AL226" s="187">
        <f t="shared" si="134"/>
        <v>4</v>
      </c>
      <c r="AM226" s="139">
        <f t="shared" si="131"/>
        <v>22</v>
      </c>
    </row>
    <row r="227" spans="3:39" outlineLevel="1" x14ac:dyDescent="0.15">
      <c r="C227" s="419">
        <v>43390</v>
      </c>
      <c r="D227" s="430">
        <v>1</v>
      </c>
      <c r="E227" s="418" t="s">
        <v>85</v>
      </c>
      <c r="F227" s="420">
        <v>15</v>
      </c>
      <c r="G227" s="110" t="s">
        <v>31</v>
      </c>
      <c r="H227" s="110">
        <v>30</v>
      </c>
      <c r="I227" s="110" t="s">
        <v>32</v>
      </c>
      <c r="J227" s="110">
        <v>18</v>
      </c>
      <c r="K227" s="110" t="s">
        <v>31</v>
      </c>
      <c r="L227" s="111">
        <v>0</v>
      </c>
      <c r="M227" s="143">
        <v>2.5</v>
      </c>
      <c r="N227" s="140"/>
      <c r="O227" s="141" t="s">
        <v>31</v>
      </c>
      <c r="P227" s="141"/>
      <c r="Q227" s="141" t="s">
        <v>32</v>
      </c>
      <c r="R227" s="141"/>
      <c r="S227" s="141" t="s">
        <v>31</v>
      </c>
      <c r="T227" s="142"/>
      <c r="U227" s="143"/>
      <c r="V227" s="130"/>
      <c r="W227" s="114">
        <f t="shared" si="132"/>
        <v>0</v>
      </c>
      <c r="X227" s="131"/>
      <c r="Y227" s="132"/>
      <c r="Z227" s="133"/>
      <c r="AA227" s="134"/>
      <c r="AB227" s="135"/>
      <c r="AC227" s="120">
        <f t="shared" si="130"/>
        <v>0</v>
      </c>
      <c r="AD227" s="136"/>
      <c r="AE227" s="136">
        <v>10</v>
      </c>
      <c r="AF227" s="137"/>
      <c r="AG227" s="138">
        <v>2</v>
      </c>
      <c r="AH227" s="153">
        <f t="shared" si="128"/>
        <v>12</v>
      </c>
      <c r="AI227" s="125">
        <f>Y227+AD227</f>
        <v>0</v>
      </c>
      <c r="AJ227" s="126">
        <f>Z227+AE227</f>
        <v>10</v>
      </c>
      <c r="AK227" s="127">
        <f>AA227+AF227</f>
        <v>0</v>
      </c>
      <c r="AL227" s="187">
        <f t="shared" si="134"/>
        <v>2</v>
      </c>
      <c r="AM227" s="139">
        <f t="shared" si="131"/>
        <v>12</v>
      </c>
    </row>
    <row r="228" spans="3:39" outlineLevel="1" x14ac:dyDescent="0.15">
      <c r="C228" s="419"/>
      <c r="D228" s="430">
        <v>1</v>
      </c>
      <c r="E228" s="418" t="s">
        <v>202</v>
      </c>
      <c r="F228" s="480"/>
      <c r="G228" s="141" t="s">
        <v>31</v>
      </c>
      <c r="H228" s="141">
        <v>0</v>
      </c>
      <c r="I228" s="141" t="s">
        <v>32</v>
      </c>
      <c r="J228" s="141"/>
      <c r="K228" s="141" t="s">
        <v>31</v>
      </c>
      <c r="L228" s="142">
        <v>0</v>
      </c>
      <c r="M228" s="143"/>
      <c r="N228" s="420">
        <v>19</v>
      </c>
      <c r="O228" s="110" t="s">
        <v>31</v>
      </c>
      <c r="P228" s="110">
        <v>0</v>
      </c>
      <c r="Q228" s="110" t="s">
        <v>32</v>
      </c>
      <c r="R228" s="110">
        <v>21</v>
      </c>
      <c r="S228" s="110" t="s">
        <v>31</v>
      </c>
      <c r="T228" s="111">
        <v>0</v>
      </c>
      <c r="U228" s="143">
        <v>2</v>
      </c>
      <c r="V228" s="130">
        <v>570</v>
      </c>
      <c r="W228" s="114">
        <v>1140</v>
      </c>
      <c r="X228" s="131"/>
      <c r="Y228" s="132"/>
      <c r="Z228" s="133"/>
      <c r="AA228" s="134"/>
      <c r="AB228" s="135">
        <v>4</v>
      </c>
      <c r="AC228" s="120">
        <f t="shared" si="130"/>
        <v>4</v>
      </c>
      <c r="AD228" s="136"/>
      <c r="AE228" s="136"/>
      <c r="AF228" s="137"/>
      <c r="AG228" s="138"/>
      <c r="AH228" s="153">
        <f t="shared" ref="AH228:AH233" si="136">SUM(AD228:AG228)</f>
        <v>0</v>
      </c>
      <c r="AI228" s="125">
        <f t="shared" ref="AI228:AI233" si="137">Y228+AD228</f>
        <v>0</v>
      </c>
      <c r="AJ228" s="126">
        <f t="shared" ref="AJ228:AJ233" si="138">Z228+AE228</f>
        <v>0</v>
      </c>
      <c r="AK228" s="127">
        <f t="shared" ref="AK228:AK233" si="139">AA228+AF228</f>
        <v>0</v>
      </c>
      <c r="AL228" s="187">
        <f t="shared" si="134"/>
        <v>4</v>
      </c>
      <c r="AM228" s="139">
        <f t="shared" ref="AM228:AM233" si="140">SUM(AI228:AL228)</f>
        <v>4</v>
      </c>
    </row>
    <row r="229" spans="3:39" outlineLevel="1" x14ac:dyDescent="0.15">
      <c r="C229" s="419">
        <v>43392</v>
      </c>
      <c r="D229" s="430">
        <v>1</v>
      </c>
      <c r="E229" s="418" t="s">
        <v>85</v>
      </c>
      <c r="F229" s="420">
        <v>15</v>
      </c>
      <c r="G229" s="110" t="s">
        <v>31</v>
      </c>
      <c r="H229" s="110">
        <v>30</v>
      </c>
      <c r="I229" s="110" t="s">
        <v>32</v>
      </c>
      <c r="J229" s="110">
        <v>18</v>
      </c>
      <c r="K229" s="110" t="s">
        <v>31</v>
      </c>
      <c r="L229" s="111">
        <v>0</v>
      </c>
      <c r="M229" s="143">
        <v>2.5</v>
      </c>
      <c r="N229" s="140"/>
      <c r="O229" s="141" t="s">
        <v>31</v>
      </c>
      <c r="P229" s="141"/>
      <c r="Q229" s="141" t="s">
        <v>32</v>
      </c>
      <c r="R229" s="141"/>
      <c r="S229" s="141" t="s">
        <v>31</v>
      </c>
      <c r="T229" s="142"/>
      <c r="U229" s="143"/>
      <c r="V229" s="130"/>
      <c r="W229" s="114">
        <f t="shared" si="132"/>
        <v>0</v>
      </c>
      <c r="X229" s="131"/>
      <c r="Y229" s="132"/>
      <c r="Z229" s="133"/>
      <c r="AA229" s="134"/>
      <c r="AB229" s="135"/>
      <c r="AC229" s="120">
        <f t="shared" si="130"/>
        <v>0</v>
      </c>
      <c r="AD229" s="136"/>
      <c r="AE229" s="136">
        <v>9</v>
      </c>
      <c r="AF229" s="137"/>
      <c r="AG229" s="138">
        <v>1</v>
      </c>
      <c r="AH229" s="153">
        <f t="shared" si="136"/>
        <v>10</v>
      </c>
      <c r="AI229" s="125">
        <f t="shared" si="137"/>
        <v>0</v>
      </c>
      <c r="AJ229" s="126">
        <f t="shared" si="138"/>
        <v>9</v>
      </c>
      <c r="AK229" s="127">
        <f t="shared" si="139"/>
        <v>0</v>
      </c>
      <c r="AL229" s="187">
        <f t="shared" si="134"/>
        <v>1</v>
      </c>
      <c r="AM229" s="139">
        <f t="shared" si="140"/>
        <v>10</v>
      </c>
    </row>
    <row r="230" spans="3:39" outlineLevel="1" x14ac:dyDescent="0.15">
      <c r="C230" s="419">
        <v>43394</v>
      </c>
      <c r="D230" s="430">
        <v>1</v>
      </c>
      <c r="E230" s="431" t="s">
        <v>203</v>
      </c>
      <c r="F230" s="480">
        <v>7</v>
      </c>
      <c r="G230" s="141" t="s">
        <v>31</v>
      </c>
      <c r="H230" s="141">
        <v>0</v>
      </c>
      <c r="I230" s="141" t="s">
        <v>32</v>
      </c>
      <c r="J230" s="141">
        <v>16</v>
      </c>
      <c r="K230" s="141" t="s">
        <v>31</v>
      </c>
      <c r="L230" s="142">
        <v>0</v>
      </c>
      <c r="M230" s="143">
        <v>9</v>
      </c>
      <c r="N230" s="140"/>
      <c r="O230" s="141" t="s">
        <v>31</v>
      </c>
      <c r="P230" s="141"/>
      <c r="Q230" s="141" t="s">
        <v>32</v>
      </c>
      <c r="R230" s="141"/>
      <c r="S230" s="141" t="s">
        <v>31</v>
      </c>
      <c r="T230" s="142"/>
      <c r="U230" s="143"/>
      <c r="V230" s="130"/>
      <c r="W230" s="114">
        <f t="shared" si="132"/>
        <v>0</v>
      </c>
      <c r="X230" s="131"/>
      <c r="Y230" s="132"/>
      <c r="Z230" s="133"/>
      <c r="AA230" s="134"/>
      <c r="AB230" s="135"/>
      <c r="AC230" s="120">
        <f t="shared" si="130"/>
        <v>0</v>
      </c>
      <c r="AD230" s="136"/>
      <c r="AE230" s="136"/>
      <c r="AF230" s="137"/>
      <c r="AG230" s="138">
        <v>5000</v>
      </c>
      <c r="AH230" s="153">
        <f t="shared" si="136"/>
        <v>5000</v>
      </c>
      <c r="AI230" s="125">
        <f t="shared" si="137"/>
        <v>0</v>
      </c>
      <c r="AJ230" s="126">
        <f t="shared" si="138"/>
        <v>0</v>
      </c>
      <c r="AK230" s="127">
        <f t="shared" si="139"/>
        <v>0</v>
      </c>
      <c r="AL230" s="187">
        <f t="shared" si="134"/>
        <v>5000</v>
      </c>
      <c r="AM230" s="139">
        <f t="shared" si="140"/>
        <v>5000</v>
      </c>
    </row>
    <row r="231" spans="3:39" outlineLevel="1" x14ac:dyDescent="0.15">
      <c r="C231" s="419">
        <v>43395</v>
      </c>
      <c r="D231" s="430">
        <v>1</v>
      </c>
      <c r="E231" s="418" t="s">
        <v>204</v>
      </c>
      <c r="F231" s="480">
        <v>15</v>
      </c>
      <c r="G231" s="141" t="s">
        <v>31</v>
      </c>
      <c r="H231" s="141">
        <v>30</v>
      </c>
      <c r="I231" s="141" t="s">
        <v>32</v>
      </c>
      <c r="J231" s="141">
        <v>18</v>
      </c>
      <c r="K231" s="141" t="s">
        <v>31</v>
      </c>
      <c r="L231" s="142">
        <v>0</v>
      </c>
      <c r="M231" s="143">
        <v>2.5</v>
      </c>
      <c r="N231" s="420"/>
      <c r="O231" s="110" t="s">
        <v>31</v>
      </c>
      <c r="P231" s="110"/>
      <c r="Q231" s="110" t="s">
        <v>32</v>
      </c>
      <c r="R231" s="110"/>
      <c r="S231" s="110" t="s">
        <v>31</v>
      </c>
      <c r="T231" s="111"/>
      <c r="U231" s="143"/>
      <c r="V231" s="130"/>
      <c r="W231" s="114">
        <f t="shared" si="132"/>
        <v>0</v>
      </c>
      <c r="X231" s="131"/>
      <c r="Y231" s="132"/>
      <c r="Z231" s="133"/>
      <c r="AA231" s="134"/>
      <c r="AB231" s="135"/>
      <c r="AC231" s="120">
        <f t="shared" si="130"/>
        <v>0</v>
      </c>
      <c r="AD231" s="136"/>
      <c r="AE231" s="136">
        <v>9</v>
      </c>
      <c r="AF231" s="137"/>
      <c r="AG231" s="138">
        <v>2</v>
      </c>
      <c r="AH231" s="153">
        <f t="shared" si="136"/>
        <v>11</v>
      </c>
      <c r="AI231" s="125">
        <f t="shared" si="137"/>
        <v>0</v>
      </c>
      <c r="AJ231" s="126">
        <f t="shared" si="138"/>
        <v>9</v>
      </c>
      <c r="AK231" s="127">
        <f t="shared" si="139"/>
        <v>0</v>
      </c>
      <c r="AL231" s="187">
        <f t="shared" si="134"/>
        <v>2</v>
      </c>
      <c r="AM231" s="139">
        <f t="shared" si="140"/>
        <v>11</v>
      </c>
    </row>
    <row r="232" spans="3:39" outlineLevel="1" x14ac:dyDescent="0.15">
      <c r="C232" s="419"/>
      <c r="D232" s="430">
        <v>1</v>
      </c>
      <c r="E232" s="431" t="s">
        <v>205</v>
      </c>
      <c r="F232" s="480">
        <v>18</v>
      </c>
      <c r="G232" s="141" t="s">
        <v>31</v>
      </c>
      <c r="H232" s="141">
        <v>0</v>
      </c>
      <c r="I232" s="141" t="s">
        <v>32</v>
      </c>
      <c r="J232" s="141">
        <v>21</v>
      </c>
      <c r="K232" s="141" t="s">
        <v>31</v>
      </c>
      <c r="L232" s="142">
        <v>0</v>
      </c>
      <c r="M232" s="143">
        <v>3</v>
      </c>
      <c r="N232" s="140"/>
      <c r="O232" s="141" t="s">
        <v>31</v>
      </c>
      <c r="P232" s="141"/>
      <c r="Q232" s="141" t="s">
        <v>32</v>
      </c>
      <c r="R232" s="141"/>
      <c r="S232" s="141" t="s">
        <v>31</v>
      </c>
      <c r="T232" s="142"/>
      <c r="U232" s="143"/>
      <c r="V232" s="130">
        <v>1130</v>
      </c>
      <c r="W232" s="114">
        <f t="shared" si="132"/>
        <v>3390</v>
      </c>
      <c r="X232" s="131"/>
      <c r="Y232" s="132">
        <v>14</v>
      </c>
      <c r="Z232" s="133"/>
      <c r="AA232" s="134"/>
      <c r="AB232" s="135">
        <v>4</v>
      </c>
      <c r="AC232" s="120">
        <f t="shared" si="130"/>
        <v>18</v>
      </c>
      <c r="AD232" s="136"/>
      <c r="AE232" s="136"/>
      <c r="AF232" s="137"/>
      <c r="AG232" s="138"/>
      <c r="AH232" s="153">
        <f t="shared" si="136"/>
        <v>0</v>
      </c>
      <c r="AI232" s="125">
        <f t="shared" si="137"/>
        <v>14</v>
      </c>
      <c r="AJ232" s="126">
        <f t="shared" si="138"/>
        <v>0</v>
      </c>
      <c r="AK232" s="127">
        <f t="shared" si="139"/>
        <v>0</v>
      </c>
      <c r="AL232" s="187">
        <f t="shared" si="134"/>
        <v>4</v>
      </c>
      <c r="AM232" s="139">
        <f t="shared" si="140"/>
        <v>18</v>
      </c>
    </row>
    <row r="233" spans="3:39" outlineLevel="1" x14ac:dyDescent="0.15">
      <c r="C233" s="419">
        <v>43396</v>
      </c>
      <c r="D233" s="430">
        <v>1</v>
      </c>
      <c r="E233" s="418" t="s">
        <v>84</v>
      </c>
      <c r="F233" s="420">
        <v>16</v>
      </c>
      <c r="G233" s="110" t="s">
        <v>31</v>
      </c>
      <c r="H233" s="110">
        <v>0</v>
      </c>
      <c r="I233" s="110" t="s">
        <v>32</v>
      </c>
      <c r="J233" s="110">
        <v>18</v>
      </c>
      <c r="K233" s="110" t="s">
        <v>31</v>
      </c>
      <c r="L233" s="111">
        <v>0</v>
      </c>
      <c r="M233" s="143">
        <v>2</v>
      </c>
      <c r="N233" s="420"/>
      <c r="O233" s="110" t="s">
        <v>31</v>
      </c>
      <c r="P233" s="110"/>
      <c r="Q233" s="110" t="s">
        <v>32</v>
      </c>
      <c r="R233" s="110"/>
      <c r="S233" s="110" t="s">
        <v>31</v>
      </c>
      <c r="T233" s="111"/>
      <c r="U233" s="143"/>
      <c r="V233" s="130"/>
      <c r="W233" s="114">
        <f t="shared" si="132"/>
        <v>0</v>
      </c>
      <c r="X233" s="131"/>
      <c r="Y233" s="132"/>
      <c r="Z233" s="133"/>
      <c r="AA233" s="134"/>
      <c r="AB233" s="135"/>
      <c r="AC233" s="120">
        <f t="shared" si="130"/>
        <v>0</v>
      </c>
      <c r="AD233" s="136">
        <v>29</v>
      </c>
      <c r="AE233" s="136"/>
      <c r="AF233" s="137"/>
      <c r="AG233" s="138">
        <v>4</v>
      </c>
      <c r="AH233" s="153">
        <f t="shared" si="136"/>
        <v>33</v>
      </c>
      <c r="AI233" s="125">
        <f t="shared" si="137"/>
        <v>29</v>
      </c>
      <c r="AJ233" s="126">
        <f t="shared" si="138"/>
        <v>0</v>
      </c>
      <c r="AK233" s="127">
        <f t="shared" si="139"/>
        <v>0</v>
      </c>
      <c r="AL233" s="187">
        <f t="shared" si="134"/>
        <v>4</v>
      </c>
      <c r="AM233" s="139">
        <f t="shared" si="140"/>
        <v>33</v>
      </c>
    </row>
    <row r="234" spans="3:39" outlineLevel="1" x14ac:dyDescent="0.15">
      <c r="C234" s="419">
        <v>43397</v>
      </c>
      <c r="D234" s="430">
        <v>1</v>
      </c>
      <c r="E234" s="418" t="s">
        <v>85</v>
      </c>
      <c r="F234" s="480">
        <v>15</v>
      </c>
      <c r="G234" s="141" t="s">
        <v>31</v>
      </c>
      <c r="H234" s="141">
        <v>30</v>
      </c>
      <c r="I234" s="141" t="s">
        <v>32</v>
      </c>
      <c r="J234" s="141">
        <v>18</v>
      </c>
      <c r="K234" s="141" t="s">
        <v>31</v>
      </c>
      <c r="L234" s="142">
        <v>0</v>
      </c>
      <c r="M234" s="143">
        <v>2.5</v>
      </c>
      <c r="N234" s="140"/>
      <c r="O234" s="141" t="s">
        <v>31</v>
      </c>
      <c r="P234" s="141"/>
      <c r="Q234" s="141" t="s">
        <v>32</v>
      </c>
      <c r="R234" s="141"/>
      <c r="S234" s="141" t="s">
        <v>31</v>
      </c>
      <c r="T234" s="142"/>
      <c r="U234" s="143"/>
      <c r="V234" s="130"/>
      <c r="W234" s="114">
        <f t="shared" si="132"/>
        <v>0</v>
      </c>
      <c r="X234" s="131"/>
      <c r="Y234" s="132"/>
      <c r="Z234" s="133"/>
      <c r="AA234" s="134"/>
      <c r="AB234" s="135"/>
      <c r="AC234" s="120">
        <f t="shared" si="130"/>
        <v>0</v>
      </c>
      <c r="AD234" s="136"/>
      <c r="AE234" s="136">
        <v>10</v>
      </c>
      <c r="AF234" s="137"/>
      <c r="AG234" s="138">
        <v>2</v>
      </c>
      <c r="AH234" s="153">
        <f t="shared" si="128"/>
        <v>12</v>
      </c>
      <c r="AI234" s="125">
        <f t="shared" ref="AI234:AK247" si="141">Y234+AD234</f>
        <v>0</v>
      </c>
      <c r="AJ234" s="126">
        <f t="shared" si="141"/>
        <v>10</v>
      </c>
      <c r="AK234" s="127">
        <f t="shared" si="141"/>
        <v>0</v>
      </c>
      <c r="AL234" s="187">
        <f t="shared" si="134"/>
        <v>2</v>
      </c>
      <c r="AM234" s="139">
        <f t="shared" si="131"/>
        <v>12</v>
      </c>
    </row>
    <row r="235" spans="3:39" outlineLevel="1" x14ac:dyDescent="0.15">
      <c r="C235" s="419"/>
      <c r="D235" s="430">
        <v>1</v>
      </c>
      <c r="E235" s="418" t="s">
        <v>85</v>
      </c>
      <c r="F235" s="480"/>
      <c r="G235" s="141" t="s">
        <v>31</v>
      </c>
      <c r="H235" s="141">
        <v>0</v>
      </c>
      <c r="I235" s="141" t="s">
        <v>32</v>
      </c>
      <c r="J235" s="141"/>
      <c r="K235" s="141" t="s">
        <v>31</v>
      </c>
      <c r="L235" s="142">
        <v>0</v>
      </c>
      <c r="M235" s="143"/>
      <c r="N235" s="420">
        <v>19</v>
      </c>
      <c r="O235" s="110" t="s">
        <v>31</v>
      </c>
      <c r="P235" s="110">
        <v>0</v>
      </c>
      <c r="Q235" s="110" t="s">
        <v>32</v>
      </c>
      <c r="R235" s="110">
        <v>21</v>
      </c>
      <c r="S235" s="110" t="s">
        <v>31</v>
      </c>
      <c r="T235" s="111">
        <v>0</v>
      </c>
      <c r="U235" s="143">
        <v>2</v>
      </c>
      <c r="V235" s="130">
        <v>570</v>
      </c>
      <c r="W235" s="114">
        <v>1140</v>
      </c>
      <c r="X235" s="131"/>
      <c r="Y235" s="132"/>
      <c r="Z235" s="133"/>
      <c r="AA235" s="134"/>
      <c r="AB235" s="135">
        <v>4</v>
      </c>
      <c r="AC235" s="120">
        <f t="shared" si="130"/>
        <v>4</v>
      </c>
      <c r="AD235" s="136"/>
      <c r="AE235" s="136"/>
      <c r="AF235" s="137"/>
      <c r="AG235" s="138"/>
      <c r="AH235" s="153">
        <f t="shared" ref="AH235:AH247" si="142">SUM(AD235:AG235)</f>
        <v>0</v>
      </c>
      <c r="AI235" s="125">
        <f t="shared" si="141"/>
        <v>0</v>
      </c>
      <c r="AJ235" s="126">
        <f t="shared" si="141"/>
        <v>0</v>
      </c>
      <c r="AK235" s="127">
        <f t="shared" si="141"/>
        <v>0</v>
      </c>
      <c r="AL235" s="187">
        <f t="shared" si="134"/>
        <v>4</v>
      </c>
      <c r="AM235" s="139">
        <f t="shared" ref="AM235:AM249" si="143">SUM(AI235:AL235)</f>
        <v>4</v>
      </c>
    </row>
    <row r="236" spans="3:39" outlineLevel="1" x14ac:dyDescent="0.15">
      <c r="C236" s="419">
        <v>43398</v>
      </c>
      <c r="D236" s="430">
        <v>1</v>
      </c>
      <c r="E236" s="418" t="s">
        <v>84</v>
      </c>
      <c r="F236" s="480">
        <v>16</v>
      </c>
      <c r="G236" s="141" t="s">
        <v>206</v>
      </c>
      <c r="H236" s="141">
        <v>0</v>
      </c>
      <c r="I236" s="141" t="s">
        <v>207</v>
      </c>
      <c r="J236" s="141">
        <v>18</v>
      </c>
      <c r="K236" s="141" t="s">
        <v>206</v>
      </c>
      <c r="L236" s="142">
        <v>0</v>
      </c>
      <c r="M236" s="143">
        <v>2</v>
      </c>
      <c r="N236" s="140"/>
      <c r="O236" s="141" t="s">
        <v>31</v>
      </c>
      <c r="P236" s="141"/>
      <c r="Q236" s="141" t="s">
        <v>32</v>
      </c>
      <c r="R236" s="141"/>
      <c r="S236" s="141" t="s">
        <v>31</v>
      </c>
      <c r="T236" s="142"/>
      <c r="U236" s="143"/>
      <c r="V236" s="130"/>
      <c r="W236" s="114">
        <f t="shared" si="132"/>
        <v>0</v>
      </c>
      <c r="X236" s="131"/>
      <c r="Y236" s="132"/>
      <c r="Z236" s="133"/>
      <c r="AA236" s="134"/>
      <c r="AB236" s="135"/>
      <c r="AC236" s="120">
        <f t="shared" ref="AC236:AC246" si="144">SUM(Y236:AB236)</f>
        <v>0</v>
      </c>
      <c r="AD236" s="136">
        <v>21</v>
      </c>
      <c r="AE236" s="136"/>
      <c r="AF236" s="137"/>
      <c r="AG236" s="138">
        <v>3</v>
      </c>
      <c r="AH236" s="153">
        <f t="shared" si="142"/>
        <v>24</v>
      </c>
      <c r="AI236" s="125">
        <f t="shared" si="141"/>
        <v>21</v>
      </c>
      <c r="AJ236" s="126">
        <f t="shared" si="141"/>
        <v>0</v>
      </c>
      <c r="AK236" s="127">
        <f t="shared" si="141"/>
        <v>0</v>
      </c>
      <c r="AL236" s="187">
        <f t="shared" ref="AL236:AL246" si="145">AB236+AG236</f>
        <v>3</v>
      </c>
      <c r="AM236" s="139">
        <f t="shared" si="143"/>
        <v>24</v>
      </c>
    </row>
    <row r="237" spans="3:39" outlineLevel="1" x14ac:dyDescent="0.15">
      <c r="C237" s="419">
        <v>43399</v>
      </c>
      <c r="D237" s="430">
        <v>1</v>
      </c>
      <c r="E237" s="418" t="s">
        <v>85</v>
      </c>
      <c r="F237" s="480">
        <v>15</v>
      </c>
      <c r="G237" s="141" t="s">
        <v>31</v>
      </c>
      <c r="H237" s="141">
        <v>30</v>
      </c>
      <c r="I237" s="141" t="s">
        <v>32</v>
      </c>
      <c r="J237" s="141">
        <v>18</v>
      </c>
      <c r="K237" s="141" t="s">
        <v>31</v>
      </c>
      <c r="L237" s="142">
        <v>0</v>
      </c>
      <c r="M237" s="143">
        <v>2.5</v>
      </c>
      <c r="N237" s="140"/>
      <c r="O237" s="141" t="s">
        <v>31</v>
      </c>
      <c r="P237" s="141"/>
      <c r="Q237" s="141" t="s">
        <v>32</v>
      </c>
      <c r="R237" s="141"/>
      <c r="S237" s="141" t="s">
        <v>31</v>
      </c>
      <c r="T237" s="142"/>
      <c r="U237" s="143"/>
      <c r="V237" s="130"/>
      <c r="W237" s="114">
        <f t="shared" si="132"/>
        <v>0</v>
      </c>
      <c r="X237" s="131"/>
      <c r="Y237" s="132"/>
      <c r="Z237" s="133"/>
      <c r="AA237" s="134"/>
      <c r="AB237" s="135"/>
      <c r="AC237" s="120">
        <f t="shared" si="144"/>
        <v>0</v>
      </c>
      <c r="AD237" s="136"/>
      <c r="AE237" s="136">
        <v>8</v>
      </c>
      <c r="AF237" s="137"/>
      <c r="AG237" s="138">
        <v>2</v>
      </c>
      <c r="AH237" s="153">
        <f t="shared" si="142"/>
        <v>10</v>
      </c>
      <c r="AI237" s="125">
        <f t="shared" si="141"/>
        <v>0</v>
      </c>
      <c r="AJ237" s="126">
        <f t="shared" si="141"/>
        <v>8</v>
      </c>
      <c r="AK237" s="127">
        <f t="shared" si="141"/>
        <v>0</v>
      </c>
      <c r="AL237" s="187">
        <f t="shared" si="145"/>
        <v>2</v>
      </c>
      <c r="AM237" s="139">
        <f t="shared" si="143"/>
        <v>10</v>
      </c>
    </row>
    <row r="238" spans="3:39" outlineLevel="1" x14ac:dyDescent="0.15">
      <c r="C238" s="419">
        <v>43400</v>
      </c>
      <c r="D238" s="430">
        <v>1</v>
      </c>
      <c r="E238" s="418" t="s">
        <v>208</v>
      </c>
      <c r="F238" s="480">
        <v>9</v>
      </c>
      <c r="G238" s="141" t="s">
        <v>31</v>
      </c>
      <c r="H238" s="141">
        <v>0</v>
      </c>
      <c r="I238" s="141" t="s">
        <v>32</v>
      </c>
      <c r="J238" s="141">
        <v>10</v>
      </c>
      <c r="K238" s="141" t="s">
        <v>31</v>
      </c>
      <c r="L238" s="142">
        <v>0</v>
      </c>
      <c r="M238" s="143">
        <v>1</v>
      </c>
      <c r="N238" s="140"/>
      <c r="O238" s="141" t="s">
        <v>31</v>
      </c>
      <c r="P238" s="141"/>
      <c r="Q238" s="141" t="s">
        <v>32</v>
      </c>
      <c r="R238" s="141"/>
      <c r="S238" s="141" t="s">
        <v>31</v>
      </c>
      <c r="T238" s="142"/>
      <c r="U238" s="143"/>
      <c r="V238" s="130"/>
      <c r="W238" s="114">
        <f t="shared" si="132"/>
        <v>0</v>
      </c>
      <c r="X238" s="131"/>
      <c r="Y238" s="132"/>
      <c r="Z238" s="133"/>
      <c r="AA238" s="134"/>
      <c r="AB238" s="135"/>
      <c r="AC238" s="120">
        <f t="shared" si="144"/>
        <v>0</v>
      </c>
      <c r="AD238" s="136"/>
      <c r="AE238" s="136">
        <v>10</v>
      </c>
      <c r="AF238" s="137"/>
      <c r="AG238" s="138">
        <v>1</v>
      </c>
      <c r="AH238" s="153">
        <f t="shared" si="142"/>
        <v>11</v>
      </c>
      <c r="AI238" s="125">
        <f t="shared" si="141"/>
        <v>0</v>
      </c>
      <c r="AJ238" s="126">
        <f t="shared" si="141"/>
        <v>10</v>
      </c>
      <c r="AK238" s="127">
        <f t="shared" si="141"/>
        <v>0</v>
      </c>
      <c r="AL238" s="187">
        <f t="shared" si="145"/>
        <v>1</v>
      </c>
      <c r="AM238" s="139">
        <f t="shared" si="143"/>
        <v>11</v>
      </c>
    </row>
    <row r="239" spans="3:39" outlineLevel="1" x14ac:dyDescent="0.15">
      <c r="C239" s="419"/>
      <c r="D239" s="430">
        <v>1</v>
      </c>
      <c r="E239" s="418" t="s">
        <v>208</v>
      </c>
      <c r="F239" s="480">
        <v>10</v>
      </c>
      <c r="G239" s="141" t="s">
        <v>31</v>
      </c>
      <c r="H239" s="141">
        <v>0</v>
      </c>
      <c r="I239" s="141" t="s">
        <v>32</v>
      </c>
      <c r="J239" s="141">
        <v>17</v>
      </c>
      <c r="K239" s="141" t="s">
        <v>31</v>
      </c>
      <c r="L239" s="142">
        <v>0</v>
      </c>
      <c r="M239" s="143">
        <v>7</v>
      </c>
      <c r="N239" s="140"/>
      <c r="O239" s="141" t="s">
        <v>31</v>
      </c>
      <c r="P239" s="141"/>
      <c r="Q239" s="141" t="s">
        <v>32</v>
      </c>
      <c r="R239" s="141"/>
      <c r="S239" s="141" t="s">
        <v>31</v>
      </c>
      <c r="T239" s="142"/>
      <c r="U239" s="143"/>
      <c r="V239" s="130">
        <v>1130</v>
      </c>
      <c r="W239" s="114">
        <f t="shared" si="132"/>
        <v>7910</v>
      </c>
      <c r="X239" s="131"/>
      <c r="Y239" s="132">
        <v>40</v>
      </c>
      <c r="Z239" s="133">
        <v>20</v>
      </c>
      <c r="AA239" s="134"/>
      <c r="AB239" s="135">
        <v>20</v>
      </c>
      <c r="AC239" s="120">
        <f t="shared" si="144"/>
        <v>80</v>
      </c>
      <c r="AD239" s="136"/>
      <c r="AE239" s="136"/>
      <c r="AF239" s="137"/>
      <c r="AG239" s="138"/>
      <c r="AH239" s="153">
        <f t="shared" si="142"/>
        <v>0</v>
      </c>
      <c r="AI239" s="125">
        <f t="shared" si="141"/>
        <v>40</v>
      </c>
      <c r="AJ239" s="126">
        <f t="shared" si="141"/>
        <v>20</v>
      </c>
      <c r="AK239" s="127">
        <f t="shared" si="141"/>
        <v>0</v>
      </c>
      <c r="AL239" s="187">
        <f t="shared" si="145"/>
        <v>20</v>
      </c>
      <c r="AM239" s="139">
        <f t="shared" si="143"/>
        <v>80</v>
      </c>
    </row>
    <row r="240" spans="3:39" outlineLevel="1" x14ac:dyDescent="0.15">
      <c r="C240" s="419"/>
      <c r="D240" s="430">
        <v>1</v>
      </c>
      <c r="E240" s="418" t="s">
        <v>209</v>
      </c>
      <c r="F240" s="420">
        <v>20</v>
      </c>
      <c r="G240" s="110" t="s">
        <v>31</v>
      </c>
      <c r="H240" s="110">
        <v>0</v>
      </c>
      <c r="I240" s="110" t="s">
        <v>32</v>
      </c>
      <c r="J240" s="110">
        <v>22</v>
      </c>
      <c r="K240" s="110" t="s">
        <v>31</v>
      </c>
      <c r="L240" s="111">
        <v>0</v>
      </c>
      <c r="M240" s="143">
        <v>2</v>
      </c>
      <c r="N240" s="140"/>
      <c r="O240" s="141" t="s">
        <v>31</v>
      </c>
      <c r="P240" s="141"/>
      <c r="Q240" s="141" t="s">
        <v>32</v>
      </c>
      <c r="R240" s="141"/>
      <c r="S240" s="141" t="s">
        <v>31</v>
      </c>
      <c r="T240" s="142"/>
      <c r="U240" s="143"/>
      <c r="V240" s="130">
        <v>1130</v>
      </c>
      <c r="W240" s="114">
        <f>SUM(M240*V240)</f>
        <v>2260</v>
      </c>
      <c r="X240" s="131"/>
      <c r="Y240" s="132"/>
      <c r="Z240" s="133"/>
      <c r="AA240" s="134"/>
      <c r="AB240" s="135">
        <v>10</v>
      </c>
      <c r="AC240" s="120">
        <f t="shared" si="144"/>
        <v>10</v>
      </c>
      <c r="AD240" s="136"/>
      <c r="AE240" s="136"/>
      <c r="AF240" s="137"/>
      <c r="AG240" s="138"/>
      <c r="AH240" s="153">
        <f>SUM(AD240:AG240)</f>
        <v>0</v>
      </c>
      <c r="AI240" s="125">
        <f t="shared" ref="AI240:AK242" si="146">Y240+AD240</f>
        <v>0</v>
      </c>
      <c r="AJ240" s="126">
        <f t="shared" si="146"/>
        <v>0</v>
      </c>
      <c r="AK240" s="127">
        <f t="shared" si="146"/>
        <v>0</v>
      </c>
      <c r="AL240" s="187">
        <f t="shared" si="145"/>
        <v>10</v>
      </c>
      <c r="AM240" s="139">
        <f>SUM(AI240:AL240)</f>
        <v>10</v>
      </c>
    </row>
    <row r="241" spans="2:39" outlineLevel="1" x14ac:dyDescent="0.15">
      <c r="C241" s="419">
        <v>43401</v>
      </c>
      <c r="D241" s="430">
        <v>1</v>
      </c>
      <c r="E241" s="418" t="s">
        <v>208</v>
      </c>
      <c r="F241" s="420">
        <v>9</v>
      </c>
      <c r="G241" s="110" t="s">
        <v>31</v>
      </c>
      <c r="H241" s="110">
        <v>0</v>
      </c>
      <c r="I241" s="110" t="s">
        <v>32</v>
      </c>
      <c r="J241" s="110">
        <v>16</v>
      </c>
      <c r="K241" s="110" t="s">
        <v>31</v>
      </c>
      <c r="L241" s="111">
        <v>0</v>
      </c>
      <c r="M241" s="143">
        <v>7</v>
      </c>
      <c r="N241" s="140"/>
      <c r="O241" s="141" t="s">
        <v>31</v>
      </c>
      <c r="P241" s="141"/>
      <c r="Q241" s="141" t="s">
        <v>32</v>
      </c>
      <c r="R241" s="141"/>
      <c r="S241" s="141" t="s">
        <v>31</v>
      </c>
      <c r="T241" s="142"/>
      <c r="U241" s="143"/>
      <c r="V241" s="130">
        <v>1130</v>
      </c>
      <c r="W241" s="114">
        <f>SUM(M241*V241)</f>
        <v>7910</v>
      </c>
      <c r="X241" s="131"/>
      <c r="Y241" s="132"/>
      <c r="Z241" s="133">
        <v>150</v>
      </c>
      <c r="AA241" s="134"/>
      <c r="AB241" s="135">
        <v>20</v>
      </c>
      <c r="AC241" s="120">
        <f t="shared" si="144"/>
        <v>170</v>
      </c>
      <c r="AD241" s="136"/>
      <c r="AE241" s="136"/>
      <c r="AF241" s="137"/>
      <c r="AG241" s="138"/>
      <c r="AH241" s="153">
        <f>SUM(AD241:AG241)</f>
        <v>0</v>
      </c>
      <c r="AI241" s="125">
        <f t="shared" si="146"/>
        <v>0</v>
      </c>
      <c r="AJ241" s="126">
        <f t="shared" si="146"/>
        <v>150</v>
      </c>
      <c r="AK241" s="127">
        <f t="shared" si="146"/>
        <v>0</v>
      </c>
      <c r="AL241" s="187">
        <f t="shared" si="145"/>
        <v>20</v>
      </c>
      <c r="AM241" s="139">
        <f>SUM(AI241:AL241)</f>
        <v>170</v>
      </c>
    </row>
    <row r="242" spans="2:39" outlineLevel="1" x14ac:dyDescent="0.15">
      <c r="C242" s="419"/>
      <c r="D242" s="430">
        <v>1</v>
      </c>
      <c r="E242" s="418" t="s">
        <v>208</v>
      </c>
      <c r="F242" s="420">
        <v>16</v>
      </c>
      <c r="G242" s="110" t="s">
        <v>31</v>
      </c>
      <c r="H242" s="110">
        <v>0</v>
      </c>
      <c r="I242" s="110" t="s">
        <v>32</v>
      </c>
      <c r="J242" s="110">
        <v>17</v>
      </c>
      <c r="K242" s="110" t="s">
        <v>31</v>
      </c>
      <c r="L242" s="111">
        <v>0</v>
      </c>
      <c r="M242" s="143">
        <v>1</v>
      </c>
      <c r="N242" s="140"/>
      <c r="O242" s="141" t="s">
        <v>31</v>
      </c>
      <c r="P242" s="141"/>
      <c r="Q242" s="141" t="s">
        <v>32</v>
      </c>
      <c r="R242" s="141"/>
      <c r="S242" s="141" t="s">
        <v>31</v>
      </c>
      <c r="T242" s="142"/>
      <c r="U242" s="143"/>
      <c r="V242" s="130"/>
      <c r="W242" s="114">
        <f>SUM(M242*V242)</f>
        <v>0</v>
      </c>
      <c r="X242" s="131"/>
      <c r="Y242" s="132"/>
      <c r="Z242" s="133"/>
      <c r="AA242" s="134"/>
      <c r="AB242" s="135"/>
      <c r="AC242" s="120">
        <f t="shared" si="144"/>
        <v>0</v>
      </c>
      <c r="AD242" s="136"/>
      <c r="AE242" s="136">
        <v>10</v>
      </c>
      <c r="AF242" s="137"/>
      <c r="AG242" s="138">
        <v>1</v>
      </c>
      <c r="AH242" s="153">
        <f>SUM(AD242:AG242)</f>
        <v>11</v>
      </c>
      <c r="AI242" s="125">
        <f t="shared" si="146"/>
        <v>0</v>
      </c>
      <c r="AJ242" s="126">
        <f t="shared" si="146"/>
        <v>10</v>
      </c>
      <c r="AK242" s="127">
        <f t="shared" si="146"/>
        <v>0</v>
      </c>
      <c r="AL242" s="187">
        <f t="shared" si="145"/>
        <v>1</v>
      </c>
      <c r="AM242" s="139">
        <f>SUM(AI242:AL242)</f>
        <v>11</v>
      </c>
    </row>
    <row r="243" spans="2:39" outlineLevel="1" x14ac:dyDescent="0.15">
      <c r="C243" s="419"/>
      <c r="D243" s="430">
        <v>1</v>
      </c>
      <c r="E243" s="418" t="s">
        <v>209</v>
      </c>
      <c r="F243" s="420">
        <v>18</v>
      </c>
      <c r="G243" s="110" t="s">
        <v>31</v>
      </c>
      <c r="H243" s="110">
        <v>0</v>
      </c>
      <c r="I243" s="110" t="s">
        <v>32</v>
      </c>
      <c r="J243" s="110">
        <v>21</v>
      </c>
      <c r="K243" s="110" t="s">
        <v>31</v>
      </c>
      <c r="L243" s="111">
        <v>0</v>
      </c>
      <c r="M243" s="143">
        <v>3</v>
      </c>
      <c r="N243" s="140"/>
      <c r="O243" s="141" t="s">
        <v>31</v>
      </c>
      <c r="P243" s="141"/>
      <c r="Q243" s="141" t="s">
        <v>32</v>
      </c>
      <c r="R243" s="141"/>
      <c r="S243" s="141" t="s">
        <v>31</v>
      </c>
      <c r="T243" s="142"/>
      <c r="U243" s="143"/>
      <c r="V243" s="130">
        <v>1130</v>
      </c>
      <c r="W243" s="114">
        <f t="shared" si="132"/>
        <v>3390</v>
      </c>
      <c r="X243" s="131"/>
      <c r="Y243" s="132">
        <v>20</v>
      </c>
      <c r="Z243" s="133"/>
      <c r="AA243" s="134"/>
      <c r="AB243" s="135">
        <v>10</v>
      </c>
      <c r="AC243" s="120">
        <f t="shared" si="144"/>
        <v>30</v>
      </c>
      <c r="AD243" s="136"/>
      <c r="AE243" s="136"/>
      <c r="AF243" s="137"/>
      <c r="AG243" s="138"/>
      <c r="AH243" s="153">
        <f t="shared" si="142"/>
        <v>0</v>
      </c>
      <c r="AI243" s="125">
        <f t="shared" si="141"/>
        <v>20</v>
      </c>
      <c r="AJ243" s="126">
        <f t="shared" si="141"/>
        <v>0</v>
      </c>
      <c r="AK243" s="127">
        <f t="shared" si="141"/>
        <v>0</v>
      </c>
      <c r="AL243" s="187">
        <f t="shared" si="145"/>
        <v>10</v>
      </c>
      <c r="AM243" s="139">
        <f t="shared" si="143"/>
        <v>30</v>
      </c>
    </row>
    <row r="244" spans="2:39" outlineLevel="1" x14ac:dyDescent="0.15">
      <c r="C244" s="419">
        <v>43402</v>
      </c>
      <c r="D244" s="430">
        <v>1</v>
      </c>
      <c r="E244" s="418" t="s">
        <v>85</v>
      </c>
      <c r="F244" s="480">
        <v>15</v>
      </c>
      <c r="G244" s="141" t="s">
        <v>31</v>
      </c>
      <c r="H244" s="141">
        <v>30</v>
      </c>
      <c r="I244" s="141" t="s">
        <v>32</v>
      </c>
      <c r="J244" s="141">
        <v>18</v>
      </c>
      <c r="K244" s="141" t="s">
        <v>31</v>
      </c>
      <c r="L244" s="142">
        <v>0</v>
      </c>
      <c r="M244" s="143">
        <v>2.5</v>
      </c>
      <c r="N244" s="140"/>
      <c r="O244" s="141" t="s">
        <v>31</v>
      </c>
      <c r="P244" s="141"/>
      <c r="Q244" s="141" t="s">
        <v>32</v>
      </c>
      <c r="R244" s="141"/>
      <c r="S244" s="141" t="s">
        <v>31</v>
      </c>
      <c r="T244" s="142"/>
      <c r="U244" s="143"/>
      <c r="V244" s="130"/>
      <c r="W244" s="114">
        <f t="shared" si="132"/>
        <v>0</v>
      </c>
      <c r="X244" s="131"/>
      <c r="Y244" s="132"/>
      <c r="Z244" s="133"/>
      <c r="AA244" s="134"/>
      <c r="AB244" s="135"/>
      <c r="AC244" s="120">
        <f>SUM(Y244:AB244)</f>
        <v>0</v>
      </c>
      <c r="AD244" s="136"/>
      <c r="AE244" s="136">
        <v>10</v>
      </c>
      <c r="AF244" s="137"/>
      <c r="AG244" s="138">
        <v>2</v>
      </c>
      <c r="AH244" s="153">
        <f t="shared" si="142"/>
        <v>12</v>
      </c>
      <c r="AI244" s="125">
        <f t="shared" si="141"/>
        <v>0</v>
      </c>
      <c r="AJ244" s="126">
        <f t="shared" si="141"/>
        <v>10</v>
      </c>
      <c r="AK244" s="127">
        <f t="shared" si="141"/>
        <v>0</v>
      </c>
      <c r="AL244" s="187">
        <f>AB244+AG244</f>
        <v>2</v>
      </c>
      <c r="AM244" s="139">
        <f t="shared" si="143"/>
        <v>12</v>
      </c>
    </row>
    <row r="245" spans="2:39" outlineLevel="1" x14ac:dyDescent="0.15">
      <c r="C245" s="419"/>
      <c r="D245" s="430">
        <v>1</v>
      </c>
      <c r="E245" s="418" t="s">
        <v>210</v>
      </c>
      <c r="F245" s="480">
        <v>18</v>
      </c>
      <c r="G245" s="141" t="s">
        <v>31</v>
      </c>
      <c r="H245" s="141">
        <v>0</v>
      </c>
      <c r="I245" s="141" t="s">
        <v>32</v>
      </c>
      <c r="J245" s="141">
        <v>20</v>
      </c>
      <c r="K245" s="141" t="s">
        <v>31</v>
      </c>
      <c r="L245" s="142">
        <v>30</v>
      </c>
      <c r="M245" s="143">
        <v>2.5</v>
      </c>
      <c r="N245" s="140"/>
      <c r="O245" s="141" t="s">
        <v>31</v>
      </c>
      <c r="P245" s="141"/>
      <c r="Q245" s="141" t="s">
        <v>32</v>
      </c>
      <c r="R245" s="141"/>
      <c r="S245" s="141" t="s">
        <v>31</v>
      </c>
      <c r="T245" s="142"/>
      <c r="U245" s="143"/>
      <c r="V245" s="130">
        <v>1130</v>
      </c>
      <c r="W245" s="114">
        <v>3390</v>
      </c>
      <c r="X245" s="131"/>
      <c r="Y245" s="132">
        <v>14</v>
      </c>
      <c r="Z245" s="133"/>
      <c r="AA245" s="134"/>
      <c r="AB245" s="135">
        <v>4</v>
      </c>
      <c r="AC245" s="120">
        <f>SUM(Y245:AB245)</f>
        <v>18</v>
      </c>
      <c r="AD245" s="136"/>
      <c r="AE245" s="136"/>
      <c r="AF245" s="137"/>
      <c r="AG245" s="138"/>
      <c r="AH245" s="153">
        <f t="shared" si="142"/>
        <v>0</v>
      </c>
      <c r="AI245" s="125">
        <f t="shared" si="141"/>
        <v>14</v>
      </c>
      <c r="AJ245" s="126">
        <f t="shared" si="141"/>
        <v>0</v>
      </c>
      <c r="AK245" s="127">
        <f t="shared" si="141"/>
        <v>0</v>
      </c>
      <c r="AL245" s="187">
        <f>AB245+AG245</f>
        <v>4</v>
      </c>
      <c r="AM245" s="139">
        <f t="shared" si="143"/>
        <v>18</v>
      </c>
    </row>
    <row r="246" spans="2:39" outlineLevel="1" x14ac:dyDescent="0.15">
      <c r="C246" s="419">
        <v>43403</v>
      </c>
      <c r="D246" s="430">
        <v>1</v>
      </c>
      <c r="E246" s="418" t="s">
        <v>84</v>
      </c>
      <c r="F246" s="480">
        <v>16</v>
      </c>
      <c r="G246" s="141" t="s">
        <v>206</v>
      </c>
      <c r="H246" s="141">
        <v>0</v>
      </c>
      <c r="I246" s="141" t="s">
        <v>207</v>
      </c>
      <c r="J246" s="141">
        <v>18</v>
      </c>
      <c r="K246" s="141" t="s">
        <v>206</v>
      </c>
      <c r="L246" s="142">
        <v>0</v>
      </c>
      <c r="M246" s="143">
        <v>2</v>
      </c>
      <c r="N246" s="140"/>
      <c r="O246" s="141" t="s">
        <v>31</v>
      </c>
      <c r="P246" s="141"/>
      <c r="Q246" s="141" t="s">
        <v>32</v>
      </c>
      <c r="R246" s="141"/>
      <c r="S246" s="141" t="s">
        <v>31</v>
      </c>
      <c r="T246" s="142"/>
      <c r="U246" s="143"/>
      <c r="V246" s="130"/>
      <c r="W246" s="114">
        <f>SUM(M246*V246)</f>
        <v>0</v>
      </c>
      <c r="X246" s="131"/>
      <c r="Y246" s="132"/>
      <c r="Z246" s="133"/>
      <c r="AA246" s="134"/>
      <c r="AB246" s="135"/>
      <c r="AC246" s="120">
        <f t="shared" si="144"/>
        <v>0</v>
      </c>
      <c r="AD246" s="136">
        <v>20</v>
      </c>
      <c r="AE246" s="136"/>
      <c r="AF246" s="137"/>
      <c r="AG246" s="138">
        <v>3</v>
      </c>
      <c r="AH246" s="153">
        <f>SUM(AD246:AG246)</f>
        <v>23</v>
      </c>
      <c r="AI246" s="125">
        <f>Y246+AD246</f>
        <v>20</v>
      </c>
      <c r="AJ246" s="126">
        <f>Z246+AE246</f>
        <v>0</v>
      </c>
      <c r="AK246" s="127">
        <f>AA246+AF246</f>
        <v>0</v>
      </c>
      <c r="AL246" s="187">
        <f t="shared" si="145"/>
        <v>3</v>
      </c>
      <c r="AM246" s="139">
        <f>SUM(AI246:AL246)</f>
        <v>23</v>
      </c>
    </row>
    <row r="247" spans="2:39" outlineLevel="1" x14ac:dyDescent="0.15">
      <c r="C247" s="419">
        <v>43404</v>
      </c>
      <c r="D247" s="430">
        <v>1</v>
      </c>
      <c r="E247" s="418" t="s">
        <v>85</v>
      </c>
      <c r="F247" s="480">
        <v>15</v>
      </c>
      <c r="G247" s="141" t="s">
        <v>31</v>
      </c>
      <c r="H247" s="141">
        <v>30</v>
      </c>
      <c r="I247" s="141" t="s">
        <v>32</v>
      </c>
      <c r="J247" s="141">
        <v>18</v>
      </c>
      <c r="K247" s="141" t="s">
        <v>31</v>
      </c>
      <c r="L247" s="142">
        <v>0</v>
      </c>
      <c r="M247" s="143">
        <v>2.5</v>
      </c>
      <c r="N247" s="140"/>
      <c r="O247" s="141" t="s">
        <v>31</v>
      </c>
      <c r="P247" s="141"/>
      <c r="Q247" s="141" t="s">
        <v>32</v>
      </c>
      <c r="R247" s="141"/>
      <c r="S247" s="141" t="s">
        <v>31</v>
      </c>
      <c r="T247" s="142"/>
      <c r="U247" s="143"/>
      <c r="V247" s="130"/>
      <c r="W247" s="114">
        <f t="shared" si="132"/>
        <v>0</v>
      </c>
      <c r="X247" s="131"/>
      <c r="Y247" s="132"/>
      <c r="Z247" s="133"/>
      <c r="AA247" s="134"/>
      <c r="AB247" s="135"/>
      <c r="AC247" s="120">
        <f t="shared" si="130"/>
        <v>0</v>
      </c>
      <c r="AD247" s="136"/>
      <c r="AE247" s="136">
        <v>10</v>
      </c>
      <c r="AF247" s="137"/>
      <c r="AG247" s="138">
        <v>1</v>
      </c>
      <c r="AH247" s="153">
        <f t="shared" si="142"/>
        <v>11</v>
      </c>
      <c r="AI247" s="125">
        <f t="shared" si="141"/>
        <v>0</v>
      </c>
      <c r="AJ247" s="126">
        <f t="shared" si="141"/>
        <v>10</v>
      </c>
      <c r="AK247" s="127">
        <f t="shared" si="141"/>
        <v>0</v>
      </c>
      <c r="AL247" s="187">
        <f t="shared" si="134"/>
        <v>1</v>
      </c>
      <c r="AM247" s="139">
        <f t="shared" si="143"/>
        <v>11</v>
      </c>
    </row>
    <row r="248" spans="2:39" outlineLevel="1" x14ac:dyDescent="0.15">
      <c r="C248" s="419"/>
      <c r="D248" s="430">
        <v>1</v>
      </c>
      <c r="E248" s="418" t="s">
        <v>85</v>
      </c>
      <c r="F248" s="480"/>
      <c r="G248" s="141" t="s">
        <v>31</v>
      </c>
      <c r="H248" s="141">
        <v>0</v>
      </c>
      <c r="I248" s="141" t="s">
        <v>32</v>
      </c>
      <c r="J248" s="141"/>
      <c r="K248" s="141" t="s">
        <v>31</v>
      </c>
      <c r="L248" s="142">
        <v>0</v>
      </c>
      <c r="M248" s="143"/>
      <c r="N248" s="420">
        <v>19</v>
      </c>
      <c r="O248" s="110" t="s">
        <v>31</v>
      </c>
      <c r="P248" s="110">
        <v>0</v>
      </c>
      <c r="Q248" s="110" t="s">
        <v>32</v>
      </c>
      <c r="R248" s="110">
        <v>21</v>
      </c>
      <c r="S248" s="110" t="s">
        <v>31</v>
      </c>
      <c r="T248" s="111">
        <v>0</v>
      </c>
      <c r="U248" s="143">
        <v>2</v>
      </c>
      <c r="V248" s="130">
        <v>570</v>
      </c>
      <c r="W248" s="114">
        <v>1140</v>
      </c>
      <c r="X248" s="131"/>
      <c r="Y248" s="132"/>
      <c r="Z248" s="133"/>
      <c r="AA248" s="134"/>
      <c r="AB248" s="135">
        <v>4</v>
      </c>
      <c r="AC248" s="120">
        <f>SUM(Y248:AB248)</f>
        <v>4</v>
      </c>
      <c r="AD248" s="136"/>
      <c r="AE248" s="136"/>
      <c r="AF248" s="137"/>
      <c r="AG248" s="138"/>
      <c r="AH248" s="124">
        <f>SUM(AD248:AG248)</f>
        <v>0</v>
      </c>
      <c r="AI248" s="125">
        <f t="shared" ref="AI248:AL249" si="147">Y248+AD248</f>
        <v>0</v>
      </c>
      <c r="AJ248" s="126">
        <f t="shared" si="147"/>
        <v>0</v>
      </c>
      <c r="AK248" s="127">
        <f t="shared" si="147"/>
        <v>0</v>
      </c>
      <c r="AL248" s="187">
        <f t="shared" si="147"/>
        <v>4</v>
      </c>
      <c r="AM248" s="139">
        <f>SUM(AI248:AL248)</f>
        <v>4</v>
      </c>
    </row>
    <row r="249" spans="2:39" ht="12.75" outlineLevel="1" thickBot="1" x14ac:dyDescent="0.2">
      <c r="B249" s="156" t="s">
        <v>41</v>
      </c>
      <c r="C249" s="157">
        <f>COUNTA(C214:C247)</f>
        <v>25</v>
      </c>
      <c r="D249" s="157">
        <f>COUNTA(D214:D247)</f>
        <v>34</v>
      </c>
      <c r="E249" s="181"/>
      <c r="F249" s="159"/>
      <c r="G249" s="160"/>
      <c r="H249" s="160"/>
      <c r="I249" s="160"/>
      <c r="J249" s="160"/>
      <c r="K249" s="160"/>
      <c r="L249" s="161"/>
      <c r="M249" s="162"/>
      <c r="N249" s="159"/>
      <c r="O249" s="160"/>
      <c r="P249" s="160"/>
      <c r="Q249" s="160"/>
      <c r="R249" s="160"/>
      <c r="S249" s="160"/>
      <c r="T249" s="161"/>
      <c r="U249" s="162"/>
      <c r="V249" s="163">
        <f>COUNT(V214:V247)</f>
        <v>10</v>
      </c>
      <c r="W249" s="164">
        <f>SUM(W214:W247)</f>
        <v>32810</v>
      </c>
      <c r="X249" s="165"/>
      <c r="Y249" s="166">
        <f t="shared" ref="Y249:AH249" si="148">SUM(Y214:Y247)</f>
        <v>88</v>
      </c>
      <c r="Z249" s="167">
        <f t="shared" si="148"/>
        <v>170</v>
      </c>
      <c r="AA249" s="167">
        <f t="shared" si="148"/>
        <v>0</v>
      </c>
      <c r="AB249" s="168">
        <f t="shared" si="148"/>
        <v>86</v>
      </c>
      <c r="AC249" s="169">
        <f t="shared" si="148"/>
        <v>344</v>
      </c>
      <c r="AD249" s="191">
        <f t="shared" si="148"/>
        <v>135</v>
      </c>
      <c r="AE249" s="171">
        <f t="shared" si="148"/>
        <v>176</v>
      </c>
      <c r="AF249" s="171">
        <f t="shared" si="148"/>
        <v>0</v>
      </c>
      <c r="AG249" s="198">
        <f t="shared" si="148"/>
        <v>5047</v>
      </c>
      <c r="AH249" s="173">
        <f t="shared" si="148"/>
        <v>5358</v>
      </c>
      <c r="AI249" s="174">
        <f t="shared" si="147"/>
        <v>223</v>
      </c>
      <c r="AJ249" s="195">
        <f t="shared" si="147"/>
        <v>346</v>
      </c>
      <c r="AK249" s="176">
        <f t="shared" si="147"/>
        <v>0</v>
      </c>
      <c r="AL249" s="177">
        <f t="shared" si="147"/>
        <v>5133</v>
      </c>
      <c r="AM249" s="178">
        <f t="shared" si="143"/>
        <v>5702</v>
      </c>
    </row>
    <row r="250" spans="2:39" outlineLevel="1" x14ac:dyDescent="0.15">
      <c r="C250" s="419">
        <v>43405</v>
      </c>
      <c r="D250" s="484">
        <v>1</v>
      </c>
      <c r="E250" s="431" t="s">
        <v>211</v>
      </c>
      <c r="F250" s="420">
        <v>10</v>
      </c>
      <c r="G250" s="110" t="s">
        <v>31</v>
      </c>
      <c r="H250" s="110">
        <v>30</v>
      </c>
      <c r="I250" s="110" t="s">
        <v>32</v>
      </c>
      <c r="J250" s="110">
        <v>12</v>
      </c>
      <c r="K250" s="110" t="s">
        <v>31</v>
      </c>
      <c r="L250" s="111">
        <v>30</v>
      </c>
      <c r="M250" s="143">
        <v>2</v>
      </c>
      <c r="N250" s="140"/>
      <c r="O250" s="141" t="s">
        <v>31</v>
      </c>
      <c r="P250" s="141"/>
      <c r="Q250" s="141" t="s">
        <v>32</v>
      </c>
      <c r="R250" s="141"/>
      <c r="S250" s="141" t="s">
        <v>31</v>
      </c>
      <c r="T250" s="142"/>
      <c r="U250" s="143"/>
      <c r="V250" s="130">
        <v>1360</v>
      </c>
      <c r="W250" s="114">
        <f>SUM(M250*V250)</f>
        <v>2720</v>
      </c>
      <c r="X250" s="131"/>
      <c r="Y250" s="132"/>
      <c r="Z250" s="133"/>
      <c r="AA250" s="134"/>
      <c r="AB250" s="135">
        <v>11</v>
      </c>
      <c r="AC250" s="120">
        <f>SUM(Y250:AB250)</f>
        <v>11</v>
      </c>
      <c r="AD250" s="136"/>
      <c r="AE250" s="136"/>
      <c r="AF250" s="137"/>
      <c r="AG250" s="138"/>
      <c r="AH250" s="124">
        <f t="shared" ref="AH250:AH265" si="149">SUM(AD250:AG250)</f>
        <v>0</v>
      </c>
      <c r="AI250" s="125">
        <f t="shared" ref="AI250:AK265" si="150">Y250+AD250</f>
        <v>0</v>
      </c>
      <c r="AJ250" s="126">
        <f t="shared" si="150"/>
        <v>0</v>
      </c>
      <c r="AK250" s="127">
        <f t="shared" si="150"/>
        <v>0</v>
      </c>
      <c r="AL250" s="187">
        <f>AB250+AG250</f>
        <v>11</v>
      </c>
      <c r="AM250" s="139">
        <f t="shared" si="131"/>
        <v>11</v>
      </c>
    </row>
    <row r="251" spans="2:39" outlineLevel="1" x14ac:dyDescent="0.15">
      <c r="C251" s="419"/>
      <c r="D251" s="484">
        <v>1</v>
      </c>
      <c r="E251" s="418" t="s">
        <v>84</v>
      </c>
      <c r="F251" s="480">
        <v>16</v>
      </c>
      <c r="G251" s="141" t="s">
        <v>206</v>
      </c>
      <c r="H251" s="141">
        <v>0</v>
      </c>
      <c r="I251" s="141" t="s">
        <v>207</v>
      </c>
      <c r="J251" s="141">
        <v>18</v>
      </c>
      <c r="K251" s="141" t="s">
        <v>206</v>
      </c>
      <c r="L251" s="142">
        <v>0</v>
      </c>
      <c r="M251" s="143">
        <v>2</v>
      </c>
      <c r="N251" s="140"/>
      <c r="O251" s="141" t="s">
        <v>31</v>
      </c>
      <c r="P251" s="141"/>
      <c r="Q251" s="141" t="s">
        <v>32</v>
      </c>
      <c r="R251" s="141"/>
      <c r="S251" s="141" t="s">
        <v>31</v>
      </c>
      <c r="T251" s="142"/>
      <c r="U251" s="143"/>
      <c r="V251" s="130"/>
      <c r="W251" s="114">
        <f t="shared" ref="W251:W317" si="151">SUM(M251*V251)</f>
        <v>0</v>
      </c>
      <c r="X251" s="131"/>
      <c r="Y251" s="132"/>
      <c r="Z251" s="133"/>
      <c r="AA251" s="134"/>
      <c r="AB251" s="135"/>
      <c r="AC251" s="120">
        <f t="shared" ref="AC251:AC316" si="152">SUM(Y251:AB251)</f>
        <v>0</v>
      </c>
      <c r="AD251" s="136">
        <v>20</v>
      </c>
      <c r="AE251" s="136"/>
      <c r="AF251" s="137"/>
      <c r="AG251" s="138">
        <v>3</v>
      </c>
      <c r="AH251" s="124">
        <f>SUM(AD251:AG251)</f>
        <v>23</v>
      </c>
      <c r="AI251" s="125">
        <f>Y251+AD251</f>
        <v>20</v>
      </c>
      <c r="AJ251" s="126">
        <f>Z251+AE251</f>
        <v>0</v>
      </c>
      <c r="AK251" s="127">
        <f>AA251+AF251</f>
        <v>0</v>
      </c>
      <c r="AL251" s="187">
        <f>AB251+AG251</f>
        <v>3</v>
      </c>
      <c r="AM251" s="139">
        <f>SUM(AI251:AL251)</f>
        <v>23</v>
      </c>
    </row>
    <row r="252" spans="2:39" outlineLevel="1" x14ac:dyDescent="0.15">
      <c r="C252" s="419">
        <v>43406</v>
      </c>
      <c r="D252" s="484">
        <v>1</v>
      </c>
      <c r="E252" s="418" t="s">
        <v>212</v>
      </c>
      <c r="F252" s="420">
        <v>15</v>
      </c>
      <c r="G252" s="110" t="s">
        <v>31</v>
      </c>
      <c r="H252" s="110">
        <v>0</v>
      </c>
      <c r="I252" s="110" t="s">
        <v>32</v>
      </c>
      <c r="J252" s="110">
        <v>18</v>
      </c>
      <c r="K252" s="110" t="s">
        <v>31</v>
      </c>
      <c r="L252" s="111">
        <v>0</v>
      </c>
      <c r="M252" s="112">
        <v>3</v>
      </c>
      <c r="N252" s="140"/>
      <c r="O252" s="141" t="s">
        <v>31</v>
      </c>
      <c r="P252" s="141"/>
      <c r="Q252" s="141" t="s">
        <v>32</v>
      </c>
      <c r="R252" s="141"/>
      <c r="S252" s="141" t="s">
        <v>31</v>
      </c>
      <c r="T252" s="142"/>
      <c r="U252" s="143"/>
      <c r="V252" s="130"/>
      <c r="W252" s="114">
        <f t="shared" si="151"/>
        <v>0</v>
      </c>
      <c r="X252" s="131"/>
      <c r="Y252" s="132"/>
      <c r="Z252" s="133"/>
      <c r="AA252" s="134"/>
      <c r="AB252" s="135"/>
      <c r="AC252" s="120">
        <f t="shared" si="152"/>
        <v>0</v>
      </c>
      <c r="AD252" s="136"/>
      <c r="AE252" s="136">
        <v>10</v>
      </c>
      <c r="AF252" s="137"/>
      <c r="AG252" s="138">
        <v>2</v>
      </c>
      <c r="AH252" s="124">
        <f t="shared" si="149"/>
        <v>12</v>
      </c>
      <c r="AI252" s="125">
        <f t="shared" si="150"/>
        <v>0</v>
      </c>
      <c r="AJ252" s="126">
        <f t="shared" si="150"/>
        <v>10</v>
      </c>
      <c r="AK252" s="127">
        <f t="shared" si="150"/>
        <v>0</v>
      </c>
      <c r="AL252" s="187">
        <f t="shared" ref="AL252:AL316" si="153">AB252+AG252</f>
        <v>2</v>
      </c>
      <c r="AM252" s="139">
        <f t="shared" si="131"/>
        <v>12</v>
      </c>
    </row>
    <row r="253" spans="2:39" outlineLevel="1" x14ac:dyDescent="0.15">
      <c r="C253" s="419">
        <v>43407</v>
      </c>
      <c r="D253" s="484">
        <v>1</v>
      </c>
      <c r="E253" s="431" t="s">
        <v>212</v>
      </c>
      <c r="F253" s="420">
        <v>9</v>
      </c>
      <c r="G253" s="110" t="s">
        <v>31</v>
      </c>
      <c r="H253" s="110">
        <v>0</v>
      </c>
      <c r="I253" s="110" t="s">
        <v>32</v>
      </c>
      <c r="J253" s="110">
        <v>12</v>
      </c>
      <c r="K253" s="110" t="s">
        <v>31</v>
      </c>
      <c r="L253" s="111">
        <v>0</v>
      </c>
      <c r="M253" s="112">
        <v>3</v>
      </c>
      <c r="N253" s="140"/>
      <c r="O253" s="141" t="s">
        <v>31</v>
      </c>
      <c r="P253" s="141"/>
      <c r="Q253" s="141" t="s">
        <v>32</v>
      </c>
      <c r="R253" s="141"/>
      <c r="S253" s="141" t="s">
        <v>31</v>
      </c>
      <c r="T253" s="142"/>
      <c r="U253" s="143"/>
      <c r="V253" s="130"/>
      <c r="W253" s="114">
        <f t="shared" si="151"/>
        <v>0</v>
      </c>
      <c r="X253" s="131"/>
      <c r="Y253" s="132"/>
      <c r="Z253" s="133"/>
      <c r="AA253" s="134"/>
      <c r="AB253" s="135"/>
      <c r="AC253" s="120">
        <f t="shared" si="152"/>
        <v>0</v>
      </c>
      <c r="AD253" s="136"/>
      <c r="AE253" s="136">
        <v>10</v>
      </c>
      <c r="AF253" s="137"/>
      <c r="AG253" s="138">
        <v>1</v>
      </c>
      <c r="AH253" s="196">
        <f t="shared" si="149"/>
        <v>11</v>
      </c>
      <c r="AI253" s="125">
        <f t="shared" si="150"/>
        <v>0</v>
      </c>
      <c r="AJ253" s="126">
        <f t="shared" si="150"/>
        <v>10</v>
      </c>
      <c r="AK253" s="127">
        <f t="shared" si="150"/>
        <v>0</v>
      </c>
      <c r="AL253" s="187">
        <f t="shared" si="153"/>
        <v>1</v>
      </c>
      <c r="AM253" s="139">
        <f t="shared" si="131"/>
        <v>11</v>
      </c>
    </row>
    <row r="254" spans="2:39" outlineLevel="1" x14ac:dyDescent="0.15">
      <c r="C254" s="419"/>
      <c r="D254" s="484">
        <v>1</v>
      </c>
      <c r="E254" s="418" t="s">
        <v>213</v>
      </c>
      <c r="F254" s="140">
        <v>13</v>
      </c>
      <c r="G254" s="110" t="s">
        <v>31</v>
      </c>
      <c r="H254" s="141">
        <v>0</v>
      </c>
      <c r="I254" s="141" t="s">
        <v>32</v>
      </c>
      <c r="J254" s="141">
        <v>16</v>
      </c>
      <c r="K254" s="141" t="s">
        <v>31</v>
      </c>
      <c r="L254" s="142">
        <v>0</v>
      </c>
      <c r="M254" s="143">
        <v>3</v>
      </c>
      <c r="N254" s="140"/>
      <c r="O254" s="141" t="s">
        <v>31</v>
      </c>
      <c r="P254" s="141"/>
      <c r="Q254" s="141" t="s">
        <v>32</v>
      </c>
      <c r="R254" s="141"/>
      <c r="S254" s="141" t="s">
        <v>31</v>
      </c>
      <c r="T254" s="142"/>
      <c r="U254" s="143"/>
      <c r="V254" s="130"/>
      <c r="W254" s="114">
        <f t="shared" si="151"/>
        <v>0</v>
      </c>
      <c r="X254" s="131"/>
      <c r="Y254" s="132"/>
      <c r="Z254" s="133"/>
      <c r="AA254" s="134"/>
      <c r="AB254" s="135"/>
      <c r="AC254" s="120">
        <f t="shared" si="152"/>
        <v>0</v>
      </c>
      <c r="AD254" s="136">
        <v>20</v>
      </c>
      <c r="AE254" s="136"/>
      <c r="AF254" s="137"/>
      <c r="AG254" s="138">
        <v>4</v>
      </c>
      <c r="AH254" s="196">
        <f t="shared" si="149"/>
        <v>24</v>
      </c>
      <c r="AI254" s="125">
        <f t="shared" si="150"/>
        <v>20</v>
      </c>
      <c r="AJ254" s="126">
        <f t="shared" si="150"/>
        <v>0</v>
      </c>
      <c r="AK254" s="127">
        <f t="shared" si="150"/>
        <v>0</v>
      </c>
      <c r="AL254" s="187">
        <f t="shared" si="153"/>
        <v>4</v>
      </c>
      <c r="AM254" s="139">
        <f t="shared" si="131"/>
        <v>24</v>
      </c>
    </row>
    <row r="255" spans="2:39" outlineLevel="1" x14ac:dyDescent="0.15">
      <c r="C255" s="419"/>
      <c r="D255" s="484">
        <v>1</v>
      </c>
      <c r="E255" s="418" t="s">
        <v>213</v>
      </c>
      <c r="F255" s="140">
        <v>16</v>
      </c>
      <c r="G255" s="141" t="s">
        <v>31</v>
      </c>
      <c r="H255" s="141">
        <v>0</v>
      </c>
      <c r="I255" s="110" t="s">
        <v>32</v>
      </c>
      <c r="J255" s="110">
        <v>19</v>
      </c>
      <c r="K255" s="110" t="s">
        <v>31</v>
      </c>
      <c r="L255" s="111">
        <v>0</v>
      </c>
      <c r="M255" s="112">
        <v>3</v>
      </c>
      <c r="N255" s="140"/>
      <c r="O255" s="141" t="s">
        <v>31</v>
      </c>
      <c r="P255" s="141"/>
      <c r="Q255" s="141" t="s">
        <v>32</v>
      </c>
      <c r="R255" s="141"/>
      <c r="S255" s="141" t="s">
        <v>31</v>
      </c>
      <c r="T255" s="142"/>
      <c r="U255" s="143"/>
      <c r="V255" s="130">
        <v>1360</v>
      </c>
      <c r="W255" s="114">
        <f t="shared" si="151"/>
        <v>4080</v>
      </c>
      <c r="X255" s="131"/>
      <c r="Y255" s="132">
        <v>20</v>
      </c>
      <c r="Z255" s="133"/>
      <c r="AA255" s="134"/>
      <c r="AB255" s="135">
        <v>5</v>
      </c>
      <c r="AC255" s="120">
        <f t="shared" si="152"/>
        <v>25</v>
      </c>
      <c r="AD255" s="136"/>
      <c r="AE255" s="136"/>
      <c r="AF255" s="137"/>
      <c r="AG255" s="138"/>
      <c r="AH255" s="196">
        <f t="shared" si="149"/>
        <v>0</v>
      </c>
      <c r="AI255" s="125">
        <f t="shared" si="150"/>
        <v>20</v>
      </c>
      <c r="AJ255" s="126">
        <f t="shared" si="150"/>
        <v>0</v>
      </c>
      <c r="AK255" s="127">
        <f t="shared" si="150"/>
        <v>0</v>
      </c>
      <c r="AL255" s="187">
        <f t="shared" si="153"/>
        <v>5</v>
      </c>
      <c r="AM255" s="139">
        <f t="shared" si="131"/>
        <v>25</v>
      </c>
    </row>
    <row r="256" spans="2:39" outlineLevel="1" x14ac:dyDescent="0.15">
      <c r="C256" s="419"/>
      <c r="D256" s="484">
        <v>1</v>
      </c>
      <c r="E256" s="418" t="s">
        <v>213</v>
      </c>
      <c r="F256" s="140">
        <v>20</v>
      </c>
      <c r="G256" s="110" t="s">
        <v>31</v>
      </c>
      <c r="H256" s="141">
        <v>0</v>
      </c>
      <c r="I256" s="141" t="s">
        <v>32</v>
      </c>
      <c r="J256" s="141">
        <v>22</v>
      </c>
      <c r="K256" s="141" t="s">
        <v>31</v>
      </c>
      <c r="L256" s="142">
        <v>0</v>
      </c>
      <c r="M256" s="143">
        <v>2</v>
      </c>
      <c r="N256" s="140"/>
      <c r="O256" s="141" t="s">
        <v>31</v>
      </c>
      <c r="P256" s="141"/>
      <c r="Q256" s="141" t="s">
        <v>32</v>
      </c>
      <c r="R256" s="141"/>
      <c r="S256" s="141" t="s">
        <v>31</v>
      </c>
      <c r="T256" s="142"/>
      <c r="U256" s="143"/>
      <c r="V256" s="130">
        <v>1360</v>
      </c>
      <c r="W256" s="114">
        <f t="shared" si="151"/>
        <v>2720</v>
      </c>
      <c r="X256" s="131"/>
      <c r="Y256" s="132"/>
      <c r="Z256" s="133"/>
      <c r="AA256" s="134"/>
      <c r="AB256" s="135">
        <v>20</v>
      </c>
      <c r="AC256" s="120">
        <f t="shared" si="152"/>
        <v>20</v>
      </c>
      <c r="AD256" s="136"/>
      <c r="AE256" s="136"/>
      <c r="AF256" s="137"/>
      <c r="AG256" s="138"/>
      <c r="AH256" s="196">
        <f t="shared" si="149"/>
        <v>0</v>
      </c>
      <c r="AI256" s="125">
        <f t="shared" si="150"/>
        <v>0</v>
      </c>
      <c r="AJ256" s="126">
        <f t="shared" si="150"/>
        <v>0</v>
      </c>
      <c r="AK256" s="127">
        <f t="shared" si="150"/>
        <v>0</v>
      </c>
      <c r="AL256" s="187">
        <f t="shared" si="153"/>
        <v>20</v>
      </c>
      <c r="AM256" s="139">
        <f t="shared" si="131"/>
        <v>20</v>
      </c>
    </row>
    <row r="257" spans="3:39" outlineLevel="1" x14ac:dyDescent="0.15">
      <c r="C257" s="419">
        <v>43408</v>
      </c>
      <c r="D257" s="484">
        <v>1</v>
      </c>
      <c r="E257" s="431" t="s">
        <v>212</v>
      </c>
      <c r="F257" s="420">
        <v>13</v>
      </c>
      <c r="G257" s="110" t="s">
        <v>31</v>
      </c>
      <c r="H257" s="110">
        <v>0</v>
      </c>
      <c r="I257" s="110" t="s">
        <v>32</v>
      </c>
      <c r="J257" s="110">
        <v>17</v>
      </c>
      <c r="K257" s="110" t="s">
        <v>31</v>
      </c>
      <c r="L257" s="111">
        <v>0</v>
      </c>
      <c r="M257" s="112">
        <v>4</v>
      </c>
      <c r="N257" s="140"/>
      <c r="O257" s="141" t="s">
        <v>31</v>
      </c>
      <c r="P257" s="141"/>
      <c r="Q257" s="141" t="s">
        <v>32</v>
      </c>
      <c r="R257" s="141"/>
      <c r="S257" s="141" t="s">
        <v>31</v>
      </c>
      <c r="T257" s="142"/>
      <c r="U257" s="143"/>
      <c r="V257" s="130"/>
      <c r="W257" s="114">
        <f t="shared" si="151"/>
        <v>0</v>
      </c>
      <c r="X257" s="131"/>
      <c r="Y257" s="132"/>
      <c r="Z257" s="133"/>
      <c r="AA257" s="134"/>
      <c r="AB257" s="135"/>
      <c r="AC257" s="120">
        <f t="shared" si="152"/>
        <v>0</v>
      </c>
      <c r="AD257" s="136"/>
      <c r="AE257" s="136">
        <v>10</v>
      </c>
      <c r="AF257" s="137"/>
      <c r="AG257" s="138">
        <v>1</v>
      </c>
      <c r="AH257" s="196">
        <f t="shared" si="149"/>
        <v>11</v>
      </c>
      <c r="AI257" s="125">
        <f t="shared" si="150"/>
        <v>0</v>
      </c>
      <c r="AJ257" s="126">
        <f t="shared" si="150"/>
        <v>10</v>
      </c>
      <c r="AK257" s="127">
        <f t="shared" si="150"/>
        <v>0</v>
      </c>
      <c r="AL257" s="187">
        <f t="shared" si="153"/>
        <v>1</v>
      </c>
      <c r="AM257" s="197">
        <f t="shared" si="131"/>
        <v>11</v>
      </c>
    </row>
    <row r="258" spans="3:39" outlineLevel="1" x14ac:dyDescent="0.15">
      <c r="C258" s="419"/>
      <c r="D258" s="484">
        <v>1</v>
      </c>
      <c r="E258" s="431" t="s">
        <v>213</v>
      </c>
      <c r="F258" s="420">
        <v>17</v>
      </c>
      <c r="G258" s="110" t="s">
        <v>31</v>
      </c>
      <c r="H258" s="110">
        <v>0</v>
      </c>
      <c r="I258" s="110" t="s">
        <v>32</v>
      </c>
      <c r="J258" s="110">
        <v>20</v>
      </c>
      <c r="K258" s="110" t="s">
        <v>31</v>
      </c>
      <c r="L258" s="111">
        <v>0</v>
      </c>
      <c r="M258" s="112">
        <v>3</v>
      </c>
      <c r="N258" s="420"/>
      <c r="O258" s="110" t="s">
        <v>31</v>
      </c>
      <c r="P258" s="110"/>
      <c r="Q258" s="110" t="s">
        <v>32</v>
      </c>
      <c r="R258" s="110"/>
      <c r="S258" s="110" t="s">
        <v>31</v>
      </c>
      <c r="T258" s="111"/>
      <c r="U258" s="112"/>
      <c r="V258" s="130">
        <v>1360</v>
      </c>
      <c r="W258" s="114">
        <f t="shared" si="151"/>
        <v>4080</v>
      </c>
      <c r="X258" s="131"/>
      <c r="Y258" s="132">
        <v>20</v>
      </c>
      <c r="Z258" s="133"/>
      <c r="AA258" s="134"/>
      <c r="AB258" s="135">
        <v>5</v>
      </c>
      <c r="AC258" s="120">
        <f t="shared" si="152"/>
        <v>25</v>
      </c>
      <c r="AD258" s="136"/>
      <c r="AE258" s="136"/>
      <c r="AF258" s="137"/>
      <c r="AG258" s="138"/>
      <c r="AH258" s="124">
        <f t="shared" si="149"/>
        <v>0</v>
      </c>
      <c r="AI258" s="125">
        <f t="shared" si="150"/>
        <v>20</v>
      </c>
      <c r="AJ258" s="126">
        <f t="shared" si="150"/>
        <v>0</v>
      </c>
      <c r="AK258" s="127">
        <f t="shared" si="150"/>
        <v>0</v>
      </c>
      <c r="AL258" s="187">
        <f t="shared" si="153"/>
        <v>5</v>
      </c>
      <c r="AM258" s="139">
        <f t="shared" si="131"/>
        <v>25</v>
      </c>
    </row>
    <row r="259" spans="3:39" outlineLevel="1" x14ac:dyDescent="0.15">
      <c r="C259" s="419">
        <v>43409</v>
      </c>
      <c r="D259" s="484">
        <v>1</v>
      </c>
      <c r="E259" s="431" t="s">
        <v>214</v>
      </c>
      <c r="F259" s="420">
        <v>16</v>
      </c>
      <c r="G259" s="110" t="s">
        <v>31</v>
      </c>
      <c r="H259" s="110">
        <v>0</v>
      </c>
      <c r="I259" s="110" t="s">
        <v>32</v>
      </c>
      <c r="J259" s="110">
        <v>17</v>
      </c>
      <c r="K259" s="110" t="s">
        <v>31</v>
      </c>
      <c r="L259" s="111">
        <v>30</v>
      </c>
      <c r="M259" s="112">
        <v>1.5</v>
      </c>
      <c r="N259" s="140"/>
      <c r="O259" s="141" t="s">
        <v>31</v>
      </c>
      <c r="P259" s="141"/>
      <c r="Q259" s="141" t="s">
        <v>32</v>
      </c>
      <c r="R259" s="141"/>
      <c r="S259" s="141" t="s">
        <v>31</v>
      </c>
      <c r="T259" s="142"/>
      <c r="U259" s="143"/>
      <c r="V259" s="130"/>
      <c r="W259" s="114">
        <f t="shared" si="151"/>
        <v>0</v>
      </c>
      <c r="X259" s="131"/>
      <c r="Y259" s="132"/>
      <c r="Z259" s="133"/>
      <c r="AA259" s="134"/>
      <c r="AB259" s="135"/>
      <c r="AC259" s="120">
        <f t="shared" si="152"/>
        <v>0</v>
      </c>
      <c r="AD259" s="136"/>
      <c r="AE259" s="136">
        <v>7</v>
      </c>
      <c r="AF259" s="137"/>
      <c r="AG259" s="138">
        <v>3</v>
      </c>
      <c r="AH259" s="124">
        <f>SUM(AD259:AG259)</f>
        <v>10</v>
      </c>
      <c r="AI259" s="125">
        <f t="shared" si="150"/>
        <v>0</v>
      </c>
      <c r="AJ259" s="126">
        <f t="shared" si="150"/>
        <v>7</v>
      </c>
      <c r="AK259" s="127">
        <f t="shared" si="150"/>
        <v>0</v>
      </c>
      <c r="AL259" s="187">
        <f t="shared" si="153"/>
        <v>3</v>
      </c>
      <c r="AM259" s="139">
        <f t="shared" si="131"/>
        <v>10</v>
      </c>
    </row>
    <row r="260" spans="3:39" outlineLevel="1" x14ac:dyDescent="0.15">
      <c r="C260" s="419"/>
      <c r="D260" s="484">
        <v>1</v>
      </c>
      <c r="E260" s="418" t="s">
        <v>85</v>
      </c>
      <c r="F260" s="480"/>
      <c r="G260" s="141" t="s">
        <v>31</v>
      </c>
      <c r="H260" s="141">
        <v>0</v>
      </c>
      <c r="I260" s="141" t="s">
        <v>32</v>
      </c>
      <c r="J260" s="141"/>
      <c r="K260" s="141" t="s">
        <v>31</v>
      </c>
      <c r="L260" s="142">
        <v>0</v>
      </c>
      <c r="M260" s="143"/>
      <c r="N260" s="420">
        <v>19</v>
      </c>
      <c r="O260" s="110" t="s">
        <v>31</v>
      </c>
      <c r="P260" s="110">
        <v>0</v>
      </c>
      <c r="Q260" s="110" t="s">
        <v>32</v>
      </c>
      <c r="R260" s="110">
        <v>21</v>
      </c>
      <c r="S260" s="110" t="s">
        <v>31</v>
      </c>
      <c r="T260" s="111">
        <v>0</v>
      </c>
      <c r="U260" s="143">
        <v>2</v>
      </c>
      <c r="V260" s="130">
        <v>690</v>
      </c>
      <c r="W260" s="114">
        <v>1380</v>
      </c>
      <c r="X260" s="131"/>
      <c r="Y260" s="132"/>
      <c r="Z260" s="133"/>
      <c r="AA260" s="134"/>
      <c r="AB260" s="135">
        <v>4</v>
      </c>
      <c r="AC260" s="120">
        <f t="shared" si="152"/>
        <v>4</v>
      </c>
      <c r="AD260" s="136"/>
      <c r="AE260" s="136"/>
      <c r="AF260" s="137"/>
      <c r="AG260" s="138"/>
      <c r="AH260" s="124">
        <f>SUM(AD260:AG260)</f>
        <v>0</v>
      </c>
      <c r="AI260" s="125">
        <f t="shared" si="150"/>
        <v>0</v>
      </c>
      <c r="AJ260" s="126">
        <f t="shared" si="150"/>
        <v>0</v>
      </c>
      <c r="AK260" s="127">
        <f t="shared" si="150"/>
        <v>0</v>
      </c>
      <c r="AL260" s="187">
        <f>AB260+AG260</f>
        <v>4</v>
      </c>
      <c r="AM260" s="139">
        <f t="shared" si="131"/>
        <v>4</v>
      </c>
    </row>
    <row r="261" spans="3:39" outlineLevel="1" x14ac:dyDescent="0.15">
      <c r="C261" s="419">
        <v>43410</v>
      </c>
      <c r="D261" s="484">
        <v>1</v>
      </c>
      <c r="E261" s="418" t="s">
        <v>215</v>
      </c>
      <c r="F261" s="480"/>
      <c r="G261" s="141" t="s">
        <v>31</v>
      </c>
      <c r="H261" s="141">
        <v>0</v>
      </c>
      <c r="I261" s="141" t="s">
        <v>32</v>
      </c>
      <c r="J261" s="141"/>
      <c r="K261" s="141" t="s">
        <v>31</v>
      </c>
      <c r="L261" s="142">
        <v>0</v>
      </c>
      <c r="M261" s="143"/>
      <c r="N261" s="140">
        <v>10</v>
      </c>
      <c r="O261" s="141" t="s">
        <v>31</v>
      </c>
      <c r="P261" s="141">
        <v>30</v>
      </c>
      <c r="Q261" s="141" t="s">
        <v>32</v>
      </c>
      <c r="R261" s="141">
        <v>12</v>
      </c>
      <c r="S261" s="141" t="s">
        <v>31</v>
      </c>
      <c r="T261" s="142">
        <v>30</v>
      </c>
      <c r="U261" s="143">
        <v>2</v>
      </c>
      <c r="V261" s="130">
        <v>690</v>
      </c>
      <c r="W261" s="114">
        <v>1380</v>
      </c>
      <c r="X261" s="131"/>
      <c r="Y261" s="132"/>
      <c r="Z261" s="133"/>
      <c r="AA261" s="134"/>
      <c r="AB261" s="135">
        <v>7</v>
      </c>
      <c r="AC261" s="120">
        <f t="shared" si="152"/>
        <v>7</v>
      </c>
      <c r="AD261" s="136"/>
      <c r="AE261" s="136"/>
      <c r="AF261" s="137"/>
      <c r="AG261" s="138"/>
      <c r="AH261" s="124">
        <f t="shared" si="149"/>
        <v>0</v>
      </c>
      <c r="AI261" s="125">
        <f t="shared" si="150"/>
        <v>0</v>
      </c>
      <c r="AJ261" s="126">
        <f t="shared" si="150"/>
        <v>0</v>
      </c>
      <c r="AK261" s="127">
        <f t="shared" si="150"/>
        <v>0</v>
      </c>
      <c r="AL261" s="187">
        <f t="shared" si="153"/>
        <v>7</v>
      </c>
      <c r="AM261" s="139">
        <f t="shared" si="131"/>
        <v>7</v>
      </c>
    </row>
    <row r="262" spans="3:39" outlineLevel="1" x14ac:dyDescent="0.15">
      <c r="C262" s="419"/>
      <c r="D262" s="484">
        <v>1</v>
      </c>
      <c r="E262" s="431" t="s">
        <v>215</v>
      </c>
      <c r="F262" s="420"/>
      <c r="G262" s="110" t="s">
        <v>31</v>
      </c>
      <c r="H262" s="110">
        <v>0</v>
      </c>
      <c r="I262" s="110" t="s">
        <v>32</v>
      </c>
      <c r="J262" s="110"/>
      <c r="K262" s="110" t="s">
        <v>31</v>
      </c>
      <c r="L262" s="111">
        <v>0</v>
      </c>
      <c r="M262" s="112"/>
      <c r="N262" s="140">
        <v>10</v>
      </c>
      <c r="O262" s="141" t="s">
        <v>31</v>
      </c>
      <c r="P262" s="141">
        <v>30</v>
      </c>
      <c r="Q262" s="141" t="s">
        <v>32</v>
      </c>
      <c r="R262" s="141">
        <v>12</v>
      </c>
      <c r="S262" s="141" t="s">
        <v>31</v>
      </c>
      <c r="T262" s="142">
        <v>30</v>
      </c>
      <c r="U262" s="143">
        <v>2</v>
      </c>
      <c r="V262" s="130">
        <v>690</v>
      </c>
      <c r="W262" s="114">
        <v>1380</v>
      </c>
      <c r="X262" s="131"/>
      <c r="Y262" s="132"/>
      <c r="Z262" s="133"/>
      <c r="AA262" s="134"/>
      <c r="AB262" s="135">
        <v>7</v>
      </c>
      <c r="AC262" s="120">
        <f t="shared" si="152"/>
        <v>7</v>
      </c>
      <c r="AD262" s="136"/>
      <c r="AE262" s="136"/>
      <c r="AF262" s="137"/>
      <c r="AG262" s="138"/>
      <c r="AH262" s="124">
        <f t="shared" si="149"/>
        <v>0</v>
      </c>
      <c r="AI262" s="125">
        <f t="shared" si="150"/>
        <v>0</v>
      </c>
      <c r="AJ262" s="126">
        <f t="shared" si="150"/>
        <v>0</v>
      </c>
      <c r="AK262" s="127">
        <f t="shared" si="150"/>
        <v>0</v>
      </c>
      <c r="AL262" s="187">
        <f t="shared" si="153"/>
        <v>7</v>
      </c>
      <c r="AM262" s="139">
        <f t="shared" si="131"/>
        <v>7</v>
      </c>
    </row>
    <row r="263" spans="3:39" outlineLevel="1" x14ac:dyDescent="0.15">
      <c r="C263" s="419"/>
      <c r="D263" s="484">
        <v>1</v>
      </c>
      <c r="E263" s="431" t="s">
        <v>215</v>
      </c>
      <c r="F263" s="420">
        <v>13</v>
      </c>
      <c r="G263" s="110" t="s">
        <v>31</v>
      </c>
      <c r="H263" s="110">
        <v>30</v>
      </c>
      <c r="I263" s="110" t="s">
        <v>32</v>
      </c>
      <c r="J263" s="110">
        <v>15</v>
      </c>
      <c r="K263" s="110" t="s">
        <v>31</v>
      </c>
      <c r="L263" s="111">
        <v>30</v>
      </c>
      <c r="M263" s="112">
        <v>2</v>
      </c>
      <c r="N263" s="140"/>
      <c r="O263" s="141" t="s">
        <v>31</v>
      </c>
      <c r="P263" s="141"/>
      <c r="Q263" s="141" t="s">
        <v>32</v>
      </c>
      <c r="R263" s="141"/>
      <c r="S263" s="141" t="s">
        <v>31</v>
      </c>
      <c r="T263" s="142"/>
      <c r="U263" s="143"/>
      <c r="V263" s="130">
        <v>1360</v>
      </c>
      <c r="W263" s="114">
        <f t="shared" si="151"/>
        <v>2720</v>
      </c>
      <c r="X263" s="131"/>
      <c r="Y263" s="132"/>
      <c r="Z263" s="133"/>
      <c r="AA263" s="134"/>
      <c r="AB263" s="135">
        <v>11</v>
      </c>
      <c r="AC263" s="120">
        <f t="shared" si="152"/>
        <v>11</v>
      </c>
      <c r="AD263" s="136"/>
      <c r="AE263" s="136"/>
      <c r="AF263" s="137"/>
      <c r="AG263" s="138"/>
      <c r="AH263" s="196">
        <f t="shared" si="149"/>
        <v>0</v>
      </c>
      <c r="AI263" s="125">
        <f t="shared" si="150"/>
        <v>0</v>
      </c>
      <c r="AJ263" s="126">
        <f t="shared" si="150"/>
        <v>0</v>
      </c>
      <c r="AK263" s="127">
        <f t="shared" si="150"/>
        <v>0</v>
      </c>
      <c r="AL263" s="187">
        <f t="shared" si="153"/>
        <v>11</v>
      </c>
      <c r="AM263" s="139">
        <f t="shared" si="131"/>
        <v>11</v>
      </c>
    </row>
    <row r="264" spans="3:39" outlineLevel="1" x14ac:dyDescent="0.15">
      <c r="C264" s="419"/>
      <c r="D264" s="484">
        <v>1</v>
      </c>
      <c r="E264" s="431" t="s">
        <v>216</v>
      </c>
      <c r="F264" s="480">
        <v>16</v>
      </c>
      <c r="G264" s="141" t="s">
        <v>206</v>
      </c>
      <c r="H264" s="141">
        <v>0</v>
      </c>
      <c r="I264" s="141" t="s">
        <v>207</v>
      </c>
      <c r="J264" s="141">
        <v>18</v>
      </c>
      <c r="K264" s="141" t="s">
        <v>206</v>
      </c>
      <c r="L264" s="142">
        <v>0</v>
      </c>
      <c r="M264" s="143">
        <v>2</v>
      </c>
      <c r="N264" s="140"/>
      <c r="O264" s="141" t="s">
        <v>31</v>
      </c>
      <c r="P264" s="141"/>
      <c r="Q264" s="141" t="s">
        <v>32</v>
      </c>
      <c r="R264" s="141"/>
      <c r="S264" s="141" t="s">
        <v>31</v>
      </c>
      <c r="T264" s="142"/>
      <c r="U264" s="143"/>
      <c r="V264" s="130"/>
      <c r="W264" s="114">
        <f t="shared" si="151"/>
        <v>0</v>
      </c>
      <c r="X264" s="131"/>
      <c r="Y264" s="132"/>
      <c r="Z264" s="133"/>
      <c r="AA264" s="134"/>
      <c r="AB264" s="135"/>
      <c r="AC264" s="120">
        <f t="shared" si="152"/>
        <v>0</v>
      </c>
      <c r="AD264" s="136">
        <v>21</v>
      </c>
      <c r="AE264" s="136"/>
      <c r="AF264" s="137"/>
      <c r="AG264" s="138">
        <v>2</v>
      </c>
      <c r="AH264" s="196">
        <f t="shared" si="149"/>
        <v>23</v>
      </c>
      <c r="AI264" s="125">
        <f t="shared" si="150"/>
        <v>21</v>
      </c>
      <c r="AJ264" s="126">
        <f t="shared" si="150"/>
        <v>0</v>
      </c>
      <c r="AK264" s="127">
        <f t="shared" si="150"/>
        <v>0</v>
      </c>
      <c r="AL264" s="187">
        <f t="shared" si="153"/>
        <v>2</v>
      </c>
      <c r="AM264" s="139">
        <f t="shared" si="131"/>
        <v>23</v>
      </c>
    </row>
    <row r="265" spans="3:39" outlineLevel="1" x14ac:dyDescent="0.15">
      <c r="C265" s="419">
        <v>43411</v>
      </c>
      <c r="D265" s="484">
        <v>1</v>
      </c>
      <c r="E265" s="418" t="s">
        <v>217</v>
      </c>
      <c r="F265" s="420">
        <v>16</v>
      </c>
      <c r="G265" s="110" t="s">
        <v>31</v>
      </c>
      <c r="H265" s="110">
        <v>0</v>
      </c>
      <c r="I265" s="110" t="s">
        <v>32</v>
      </c>
      <c r="J265" s="110">
        <v>17</v>
      </c>
      <c r="K265" s="110" t="s">
        <v>31</v>
      </c>
      <c r="L265" s="111">
        <v>30</v>
      </c>
      <c r="M265" s="112">
        <v>1.5</v>
      </c>
      <c r="N265" s="140"/>
      <c r="O265" s="141" t="s">
        <v>31</v>
      </c>
      <c r="P265" s="141"/>
      <c r="Q265" s="141" t="s">
        <v>32</v>
      </c>
      <c r="R265" s="141"/>
      <c r="S265" s="141" t="s">
        <v>31</v>
      </c>
      <c r="T265" s="142"/>
      <c r="U265" s="143"/>
      <c r="V265" s="130"/>
      <c r="W265" s="114">
        <f t="shared" si="151"/>
        <v>0</v>
      </c>
      <c r="X265" s="131"/>
      <c r="Y265" s="132"/>
      <c r="Z265" s="133"/>
      <c r="AA265" s="134"/>
      <c r="AB265" s="135"/>
      <c r="AC265" s="120">
        <f t="shared" si="152"/>
        <v>0</v>
      </c>
      <c r="AD265" s="136"/>
      <c r="AE265" s="136">
        <v>9</v>
      </c>
      <c r="AF265" s="137"/>
      <c r="AG265" s="138">
        <v>2</v>
      </c>
      <c r="AH265" s="196">
        <f t="shared" si="149"/>
        <v>11</v>
      </c>
      <c r="AI265" s="125">
        <f t="shared" si="150"/>
        <v>0</v>
      </c>
      <c r="AJ265" s="126">
        <f t="shared" si="150"/>
        <v>9</v>
      </c>
      <c r="AK265" s="127">
        <f t="shared" si="150"/>
        <v>0</v>
      </c>
      <c r="AL265" s="187">
        <f t="shared" si="153"/>
        <v>2</v>
      </c>
      <c r="AM265" s="139">
        <f t="shared" si="131"/>
        <v>11</v>
      </c>
    </row>
    <row r="266" spans="3:39" outlineLevel="1" x14ac:dyDescent="0.15">
      <c r="C266" s="419">
        <v>43412</v>
      </c>
      <c r="D266" s="484">
        <v>1</v>
      </c>
      <c r="E266" s="418" t="s">
        <v>218</v>
      </c>
      <c r="F266" s="420">
        <v>10</v>
      </c>
      <c r="G266" s="110" t="s">
        <v>31</v>
      </c>
      <c r="H266" s="110">
        <v>30</v>
      </c>
      <c r="I266" s="110" t="s">
        <v>32</v>
      </c>
      <c r="J266" s="110">
        <v>12</v>
      </c>
      <c r="K266" s="110" t="s">
        <v>31</v>
      </c>
      <c r="L266" s="111">
        <v>30</v>
      </c>
      <c r="M266" s="112">
        <v>2</v>
      </c>
      <c r="N266" s="140"/>
      <c r="O266" s="141" t="s">
        <v>31</v>
      </c>
      <c r="P266" s="141"/>
      <c r="Q266" s="141" t="s">
        <v>32</v>
      </c>
      <c r="R266" s="141"/>
      <c r="S266" s="141" t="s">
        <v>31</v>
      </c>
      <c r="T266" s="142"/>
      <c r="U266" s="143"/>
      <c r="V266" s="130">
        <v>1360</v>
      </c>
      <c r="W266" s="114">
        <f t="shared" si="151"/>
        <v>2720</v>
      </c>
      <c r="X266" s="131"/>
      <c r="Y266" s="132"/>
      <c r="Z266" s="133"/>
      <c r="AA266" s="134"/>
      <c r="AB266" s="135">
        <v>10</v>
      </c>
      <c r="AC266" s="120">
        <f t="shared" si="152"/>
        <v>10</v>
      </c>
      <c r="AD266" s="136"/>
      <c r="AE266" s="136"/>
      <c r="AF266" s="137"/>
      <c r="AG266" s="138"/>
      <c r="AH266" s="196">
        <f t="shared" ref="AH266:AH281" si="154">SUM(AD266:AG266)</f>
        <v>0</v>
      </c>
      <c r="AI266" s="125">
        <f t="shared" ref="AI266:AI282" si="155">Y266+AD266</f>
        <v>0</v>
      </c>
      <c r="AJ266" s="126">
        <f t="shared" ref="AJ266:AJ282" si="156">Z266+AE266</f>
        <v>0</v>
      </c>
      <c r="AK266" s="127">
        <f t="shared" ref="AK266:AK282" si="157">AA266+AF266</f>
        <v>0</v>
      </c>
      <c r="AL266" s="187">
        <f t="shared" si="153"/>
        <v>10</v>
      </c>
      <c r="AM266" s="139">
        <f t="shared" ref="AM266:AM281" si="158">SUM(AI266:AL266)</f>
        <v>10</v>
      </c>
    </row>
    <row r="267" spans="3:39" outlineLevel="1" x14ac:dyDescent="0.15">
      <c r="C267" s="419"/>
      <c r="D267" s="484">
        <v>1</v>
      </c>
      <c r="E267" s="431" t="s">
        <v>84</v>
      </c>
      <c r="F267" s="480">
        <v>16</v>
      </c>
      <c r="G267" s="141" t="s">
        <v>206</v>
      </c>
      <c r="H267" s="141">
        <v>0</v>
      </c>
      <c r="I267" s="141" t="s">
        <v>207</v>
      </c>
      <c r="J267" s="141">
        <v>18</v>
      </c>
      <c r="K267" s="141" t="s">
        <v>206</v>
      </c>
      <c r="L267" s="142">
        <v>0</v>
      </c>
      <c r="M267" s="143">
        <v>2</v>
      </c>
      <c r="N267" s="140"/>
      <c r="O267" s="141" t="s">
        <v>31</v>
      </c>
      <c r="P267" s="141"/>
      <c r="Q267" s="141" t="s">
        <v>32</v>
      </c>
      <c r="R267" s="141"/>
      <c r="S267" s="141" t="s">
        <v>31</v>
      </c>
      <c r="T267" s="142"/>
      <c r="U267" s="143"/>
      <c r="V267" s="130"/>
      <c r="W267" s="114">
        <f t="shared" si="151"/>
        <v>0</v>
      </c>
      <c r="X267" s="131"/>
      <c r="Y267" s="132"/>
      <c r="Z267" s="133"/>
      <c r="AA267" s="134"/>
      <c r="AB267" s="135"/>
      <c r="AC267" s="120">
        <f t="shared" si="152"/>
        <v>0</v>
      </c>
      <c r="AD267" s="136">
        <v>15</v>
      </c>
      <c r="AE267" s="136"/>
      <c r="AF267" s="137"/>
      <c r="AG267" s="138">
        <v>2</v>
      </c>
      <c r="AH267" s="196">
        <f t="shared" si="154"/>
        <v>17</v>
      </c>
      <c r="AI267" s="125">
        <f t="shared" si="155"/>
        <v>15</v>
      </c>
      <c r="AJ267" s="126">
        <f t="shared" si="156"/>
        <v>0</v>
      </c>
      <c r="AK267" s="127">
        <f t="shared" si="157"/>
        <v>0</v>
      </c>
      <c r="AL267" s="187">
        <f t="shared" si="153"/>
        <v>2</v>
      </c>
      <c r="AM267" s="139">
        <f t="shared" si="158"/>
        <v>17</v>
      </c>
    </row>
    <row r="268" spans="3:39" outlineLevel="1" x14ac:dyDescent="0.15">
      <c r="C268" s="419">
        <v>43413</v>
      </c>
      <c r="D268" s="484">
        <v>1</v>
      </c>
      <c r="E268" s="431" t="s">
        <v>219</v>
      </c>
      <c r="F268" s="420">
        <v>15</v>
      </c>
      <c r="G268" s="110" t="s">
        <v>31</v>
      </c>
      <c r="H268" s="110">
        <v>0</v>
      </c>
      <c r="I268" s="110" t="s">
        <v>32</v>
      </c>
      <c r="J268" s="110">
        <v>17</v>
      </c>
      <c r="K268" s="110" t="s">
        <v>31</v>
      </c>
      <c r="L268" s="111">
        <v>30</v>
      </c>
      <c r="M268" s="112">
        <v>2.5</v>
      </c>
      <c r="N268" s="140"/>
      <c r="O268" s="141" t="s">
        <v>31</v>
      </c>
      <c r="P268" s="141"/>
      <c r="Q268" s="141" t="s">
        <v>32</v>
      </c>
      <c r="R268" s="141"/>
      <c r="S268" s="141" t="s">
        <v>31</v>
      </c>
      <c r="T268" s="142"/>
      <c r="U268" s="143"/>
      <c r="V268" s="130"/>
      <c r="W268" s="114">
        <f t="shared" si="151"/>
        <v>0</v>
      </c>
      <c r="X268" s="131"/>
      <c r="Y268" s="132"/>
      <c r="Z268" s="133"/>
      <c r="AA268" s="134"/>
      <c r="AB268" s="135"/>
      <c r="AC268" s="120">
        <f t="shared" si="152"/>
        <v>0</v>
      </c>
      <c r="AD268" s="136"/>
      <c r="AE268" s="136">
        <v>12</v>
      </c>
      <c r="AF268" s="137"/>
      <c r="AG268" s="138">
        <v>3</v>
      </c>
      <c r="AH268" s="196">
        <f t="shared" si="154"/>
        <v>15</v>
      </c>
      <c r="AI268" s="125">
        <f t="shared" si="155"/>
        <v>0</v>
      </c>
      <c r="AJ268" s="126">
        <f t="shared" si="156"/>
        <v>12</v>
      </c>
      <c r="AK268" s="127">
        <f t="shared" si="157"/>
        <v>0</v>
      </c>
      <c r="AL268" s="187">
        <f t="shared" si="153"/>
        <v>3</v>
      </c>
      <c r="AM268" s="139">
        <f t="shared" si="158"/>
        <v>15</v>
      </c>
    </row>
    <row r="269" spans="3:39" outlineLevel="1" x14ac:dyDescent="0.15">
      <c r="C269" s="419">
        <v>43414</v>
      </c>
      <c r="D269" s="484">
        <v>1</v>
      </c>
      <c r="E269" s="431" t="s">
        <v>84</v>
      </c>
      <c r="F269" s="420">
        <v>9</v>
      </c>
      <c r="G269" s="110" t="s">
        <v>31</v>
      </c>
      <c r="H269" s="110">
        <v>0</v>
      </c>
      <c r="I269" s="110" t="s">
        <v>32</v>
      </c>
      <c r="J269" s="110">
        <v>12</v>
      </c>
      <c r="K269" s="110" t="s">
        <v>31</v>
      </c>
      <c r="L269" s="111">
        <v>30</v>
      </c>
      <c r="M269" s="112">
        <v>3.5</v>
      </c>
      <c r="N269" s="140"/>
      <c r="O269" s="141" t="s">
        <v>31</v>
      </c>
      <c r="P269" s="141"/>
      <c r="Q269" s="141" t="s">
        <v>32</v>
      </c>
      <c r="R269" s="141"/>
      <c r="S269" s="141" t="s">
        <v>31</v>
      </c>
      <c r="T269" s="142"/>
      <c r="U269" s="143"/>
      <c r="V269" s="130"/>
      <c r="W269" s="114">
        <f t="shared" si="151"/>
        <v>0</v>
      </c>
      <c r="X269" s="131"/>
      <c r="Y269" s="132"/>
      <c r="Z269" s="133"/>
      <c r="AA269" s="134"/>
      <c r="AB269" s="135"/>
      <c r="AC269" s="120">
        <f t="shared" si="152"/>
        <v>0</v>
      </c>
      <c r="AD269" s="136"/>
      <c r="AE269" s="136">
        <v>10</v>
      </c>
      <c r="AF269" s="137"/>
      <c r="AG269" s="138">
        <v>3</v>
      </c>
      <c r="AH269" s="196">
        <f t="shared" si="154"/>
        <v>13</v>
      </c>
      <c r="AI269" s="125">
        <f t="shared" si="155"/>
        <v>0</v>
      </c>
      <c r="AJ269" s="126">
        <f t="shared" si="156"/>
        <v>10</v>
      </c>
      <c r="AK269" s="127">
        <f t="shared" si="157"/>
        <v>0</v>
      </c>
      <c r="AL269" s="187">
        <f t="shared" si="153"/>
        <v>3</v>
      </c>
      <c r="AM269" s="139">
        <f t="shared" si="158"/>
        <v>13</v>
      </c>
    </row>
    <row r="270" spans="3:39" outlineLevel="1" x14ac:dyDescent="0.15">
      <c r="C270" s="419"/>
      <c r="D270" s="484">
        <v>1</v>
      </c>
      <c r="E270" s="418" t="s">
        <v>84</v>
      </c>
      <c r="F270" s="140">
        <v>16</v>
      </c>
      <c r="G270" s="141" t="s">
        <v>31</v>
      </c>
      <c r="H270" s="141">
        <v>0</v>
      </c>
      <c r="I270" s="110" t="s">
        <v>32</v>
      </c>
      <c r="J270" s="110">
        <v>19</v>
      </c>
      <c r="K270" s="110" t="s">
        <v>31</v>
      </c>
      <c r="L270" s="111">
        <v>0</v>
      </c>
      <c r="M270" s="112">
        <v>3</v>
      </c>
      <c r="N270" s="140"/>
      <c r="O270" s="141" t="s">
        <v>31</v>
      </c>
      <c r="P270" s="141"/>
      <c r="Q270" s="141" t="s">
        <v>32</v>
      </c>
      <c r="R270" s="141"/>
      <c r="S270" s="141" t="s">
        <v>31</v>
      </c>
      <c r="T270" s="142"/>
      <c r="U270" s="143"/>
      <c r="V270" s="130">
        <v>1360</v>
      </c>
      <c r="W270" s="114">
        <f t="shared" si="151"/>
        <v>4080</v>
      </c>
      <c r="X270" s="131"/>
      <c r="Y270" s="132">
        <v>20</v>
      </c>
      <c r="Z270" s="133"/>
      <c r="AA270" s="134"/>
      <c r="AB270" s="135">
        <v>5</v>
      </c>
      <c r="AC270" s="120">
        <f t="shared" si="152"/>
        <v>25</v>
      </c>
      <c r="AD270" s="136"/>
      <c r="AE270" s="136"/>
      <c r="AF270" s="137"/>
      <c r="AG270" s="138"/>
      <c r="AH270" s="196">
        <f t="shared" si="154"/>
        <v>0</v>
      </c>
      <c r="AI270" s="125">
        <f t="shared" si="155"/>
        <v>20</v>
      </c>
      <c r="AJ270" s="126">
        <f t="shared" si="156"/>
        <v>0</v>
      </c>
      <c r="AK270" s="127">
        <f t="shared" si="157"/>
        <v>0</v>
      </c>
      <c r="AL270" s="187">
        <f>AB270+AG270</f>
        <v>5</v>
      </c>
      <c r="AM270" s="139">
        <f t="shared" si="158"/>
        <v>25</v>
      </c>
    </row>
    <row r="271" spans="3:39" outlineLevel="1" x14ac:dyDescent="0.15">
      <c r="C271" s="419"/>
      <c r="D271" s="484">
        <v>1</v>
      </c>
      <c r="E271" s="418" t="s">
        <v>84</v>
      </c>
      <c r="F271" s="140">
        <v>20</v>
      </c>
      <c r="G271" s="110" t="s">
        <v>31</v>
      </c>
      <c r="H271" s="141">
        <v>0</v>
      </c>
      <c r="I271" s="141" t="s">
        <v>32</v>
      </c>
      <c r="J271" s="141">
        <v>22</v>
      </c>
      <c r="K271" s="141" t="s">
        <v>31</v>
      </c>
      <c r="L271" s="142">
        <v>0</v>
      </c>
      <c r="M271" s="143">
        <v>2</v>
      </c>
      <c r="N271" s="140"/>
      <c r="O271" s="141" t="s">
        <v>31</v>
      </c>
      <c r="P271" s="141"/>
      <c r="Q271" s="141" t="s">
        <v>32</v>
      </c>
      <c r="R271" s="141"/>
      <c r="S271" s="141" t="s">
        <v>31</v>
      </c>
      <c r="T271" s="142"/>
      <c r="U271" s="143"/>
      <c r="V271" s="130">
        <v>1360</v>
      </c>
      <c r="W271" s="114">
        <f t="shared" si="151"/>
        <v>2720</v>
      </c>
      <c r="X271" s="131"/>
      <c r="Y271" s="132"/>
      <c r="Z271" s="133"/>
      <c r="AA271" s="134"/>
      <c r="AB271" s="135">
        <v>20</v>
      </c>
      <c r="AC271" s="120">
        <f t="shared" si="152"/>
        <v>20</v>
      </c>
      <c r="AD271" s="136"/>
      <c r="AE271" s="136"/>
      <c r="AF271" s="137"/>
      <c r="AG271" s="138"/>
      <c r="AH271" s="196">
        <f t="shared" si="154"/>
        <v>0</v>
      </c>
      <c r="AI271" s="125">
        <f t="shared" si="155"/>
        <v>0</v>
      </c>
      <c r="AJ271" s="126">
        <f t="shared" si="156"/>
        <v>0</v>
      </c>
      <c r="AK271" s="127">
        <f t="shared" si="157"/>
        <v>0</v>
      </c>
      <c r="AL271" s="187">
        <f t="shared" si="153"/>
        <v>20</v>
      </c>
      <c r="AM271" s="139">
        <f t="shared" si="158"/>
        <v>20</v>
      </c>
    </row>
    <row r="272" spans="3:39" outlineLevel="1" x14ac:dyDescent="0.15">
      <c r="C272" s="419">
        <v>43415</v>
      </c>
      <c r="D272" s="484">
        <v>1</v>
      </c>
      <c r="E272" s="431" t="s">
        <v>85</v>
      </c>
      <c r="F272" s="420">
        <v>13</v>
      </c>
      <c r="G272" s="110" t="s">
        <v>31</v>
      </c>
      <c r="H272" s="110">
        <v>0</v>
      </c>
      <c r="I272" s="110" t="s">
        <v>32</v>
      </c>
      <c r="J272" s="110">
        <v>17</v>
      </c>
      <c r="K272" s="110" t="s">
        <v>31</v>
      </c>
      <c r="L272" s="111">
        <v>0</v>
      </c>
      <c r="M272" s="112">
        <v>4</v>
      </c>
      <c r="N272" s="140"/>
      <c r="O272" s="141" t="s">
        <v>31</v>
      </c>
      <c r="P272" s="141"/>
      <c r="Q272" s="141" t="s">
        <v>32</v>
      </c>
      <c r="R272" s="141"/>
      <c r="S272" s="141" t="s">
        <v>31</v>
      </c>
      <c r="T272" s="142"/>
      <c r="U272" s="143"/>
      <c r="V272" s="130"/>
      <c r="W272" s="114">
        <f t="shared" si="151"/>
        <v>0</v>
      </c>
      <c r="X272" s="131"/>
      <c r="Y272" s="132"/>
      <c r="Z272" s="133"/>
      <c r="AA272" s="134"/>
      <c r="AB272" s="135"/>
      <c r="AC272" s="120">
        <f t="shared" si="152"/>
        <v>0</v>
      </c>
      <c r="AD272" s="136"/>
      <c r="AE272" s="136">
        <v>10</v>
      </c>
      <c r="AF272" s="137"/>
      <c r="AG272" s="138">
        <v>1</v>
      </c>
      <c r="AH272" s="196">
        <f t="shared" si="154"/>
        <v>11</v>
      </c>
      <c r="AI272" s="125">
        <f t="shared" si="155"/>
        <v>0</v>
      </c>
      <c r="AJ272" s="126">
        <f t="shared" si="156"/>
        <v>10</v>
      </c>
      <c r="AK272" s="127">
        <f t="shared" si="157"/>
        <v>0</v>
      </c>
      <c r="AL272" s="187">
        <f t="shared" si="153"/>
        <v>1</v>
      </c>
      <c r="AM272" s="139">
        <f t="shared" si="158"/>
        <v>11</v>
      </c>
    </row>
    <row r="273" spans="3:39" outlineLevel="1" x14ac:dyDescent="0.15">
      <c r="C273" s="419"/>
      <c r="D273" s="484">
        <v>1</v>
      </c>
      <c r="E273" s="431" t="s">
        <v>220</v>
      </c>
      <c r="F273" s="420">
        <v>17</v>
      </c>
      <c r="G273" s="110" t="s">
        <v>31</v>
      </c>
      <c r="H273" s="110">
        <v>0</v>
      </c>
      <c r="I273" s="110" t="s">
        <v>32</v>
      </c>
      <c r="J273" s="110">
        <v>20</v>
      </c>
      <c r="K273" s="110" t="s">
        <v>31</v>
      </c>
      <c r="L273" s="111">
        <v>0</v>
      </c>
      <c r="M273" s="112">
        <v>3</v>
      </c>
      <c r="N273" s="140"/>
      <c r="O273" s="141" t="s">
        <v>31</v>
      </c>
      <c r="P273" s="141"/>
      <c r="Q273" s="141" t="s">
        <v>32</v>
      </c>
      <c r="R273" s="141"/>
      <c r="S273" s="141" t="s">
        <v>31</v>
      </c>
      <c r="T273" s="142"/>
      <c r="U273" s="143"/>
      <c r="V273" s="130">
        <v>1360</v>
      </c>
      <c r="W273" s="114">
        <f t="shared" si="151"/>
        <v>4080</v>
      </c>
      <c r="X273" s="131"/>
      <c r="Y273" s="132"/>
      <c r="Z273" s="133">
        <v>30</v>
      </c>
      <c r="AA273" s="134"/>
      <c r="AB273" s="135">
        <v>10</v>
      </c>
      <c r="AC273" s="120">
        <f t="shared" si="152"/>
        <v>40</v>
      </c>
      <c r="AD273" s="136"/>
      <c r="AE273" s="136"/>
      <c r="AF273" s="137"/>
      <c r="AG273" s="138"/>
      <c r="AH273" s="196">
        <f t="shared" si="154"/>
        <v>0</v>
      </c>
      <c r="AI273" s="125">
        <f t="shared" si="155"/>
        <v>0</v>
      </c>
      <c r="AJ273" s="126">
        <f t="shared" si="156"/>
        <v>30</v>
      </c>
      <c r="AK273" s="127">
        <f t="shared" si="157"/>
        <v>0</v>
      </c>
      <c r="AL273" s="187">
        <f t="shared" si="153"/>
        <v>10</v>
      </c>
      <c r="AM273" s="139">
        <f t="shared" si="158"/>
        <v>40</v>
      </c>
    </row>
    <row r="274" spans="3:39" outlineLevel="1" x14ac:dyDescent="0.15">
      <c r="C274" s="419"/>
      <c r="D274" s="484">
        <v>1</v>
      </c>
      <c r="E274" s="418" t="s">
        <v>84</v>
      </c>
      <c r="F274" s="140">
        <v>20</v>
      </c>
      <c r="G274" s="110" t="s">
        <v>31</v>
      </c>
      <c r="H274" s="141">
        <v>0</v>
      </c>
      <c r="I274" s="141" t="s">
        <v>32</v>
      </c>
      <c r="J274" s="141">
        <v>22</v>
      </c>
      <c r="K274" s="141" t="s">
        <v>31</v>
      </c>
      <c r="L274" s="142">
        <v>0</v>
      </c>
      <c r="M274" s="143">
        <v>2</v>
      </c>
      <c r="N274" s="140"/>
      <c r="O274" s="141" t="s">
        <v>31</v>
      </c>
      <c r="P274" s="141"/>
      <c r="Q274" s="141" t="s">
        <v>32</v>
      </c>
      <c r="R274" s="141"/>
      <c r="S274" s="141" t="s">
        <v>31</v>
      </c>
      <c r="T274" s="142"/>
      <c r="U274" s="143"/>
      <c r="V274" s="130">
        <v>1360</v>
      </c>
      <c r="W274" s="114">
        <f t="shared" si="151"/>
        <v>2720</v>
      </c>
      <c r="X274" s="131"/>
      <c r="Y274" s="132"/>
      <c r="Z274" s="133"/>
      <c r="AA274" s="134"/>
      <c r="AB274" s="135">
        <v>7</v>
      </c>
      <c r="AC274" s="120">
        <f t="shared" si="152"/>
        <v>7</v>
      </c>
      <c r="AD274" s="136"/>
      <c r="AE274" s="136"/>
      <c r="AF274" s="137"/>
      <c r="AG274" s="138"/>
      <c r="AH274" s="196">
        <f t="shared" si="154"/>
        <v>0</v>
      </c>
      <c r="AI274" s="125">
        <f t="shared" si="155"/>
        <v>0</v>
      </c>
      <c r="AJ274" s="126">
        <f t="shared" si="156"/>
        <v>0</v>
      </c>
      <c r="AK274" s="127">
        <f t="shared" si="157"/>
        <v>0</v>
      </c>
      <c r="AL274" s="187">
        <f t="shared" si="153"/>
        <v>7</v>
      </c>
      <c r="AM274" s="139">
        <f t="shared" si="158"/>
        <v>7</v>
      </c>
    </row>
    <row r="275" spans="3:39" outlineLevel="1" x14ac:dyDescent="0.15">
      <c r="C275" s="419">
        <v>43416</v>
      </c>
      <c r="D275" s="484">
        <v>1</v>
      </c>
      <c r="E275" s="418" t="s">
        <v>221</v>
      </c>
      <c r="F275" s="140">
        <v>16</v>
      </c>
      <c r="G275" s="110" t="s">
        <v>31</v>
      </c>
      <c r="H275" s="141">
        <v>0</v>
      </c>
      <c r="I275" s="141" t="s">
        <v>32</v>
      </c>
      <c r="J275" s="141">
        <v>17</v>
      </c>
      <c r="K275" s="141" t="s">
        <v>31</v>
      </c>
      <c r="L275" s="142">
        <v>30</v>
      </c>
      <c r="M275" s="143">
        <v>1.5</v>
      </c>
      <c r="N275" s="140"/>
      <c r="O275" s="141" t="s">
        <v>31</v>
      </c>
      <c r="P275" s="141"/>
      <c r="Q275" s="141" t="s">
        <v>32</v>
      </c>
      <c r="R275" s="141"/>
      <c r="S275" s="141" t="s">
        <v>31</v>
      </c>
      <c r="T275" s="142"/>
      <c r="U275" s="143"/>
      <c r="V275" s="130"/>
      <c r="W275" s="114">
        <f t="shared" si="151"/>
        <v>0</v>
      </c>
      <c r="X275" s="131"/>
      <c r="Y275" s="132"/>
      <c r="Z275" s="133"/>
      <c r="AA275" s="134"/>
      <c r="AB275" s="135"/>
      <c r="AC275" s="120">
        <f t="shared" si="152"/>
        <v>0</v>
      </c>
      <c r="AD275" s="136"/>
      <c r="AE275" s="136">
        <v>10</v>
      </c>
      <c r="AF275" s="137"/>
      <c r="AG275" s="138">
        <v>3</v>
      </c>
      <c r="AH275" s="196">
        <f t="shared" si="154"/>
        <v>13</v>
      </c>
      <c r="AI275" s="125">
        <f t="shared" si="155"/>
        <v>0</v>
      </c>
      <c r="AJ275" s="126">
        <f t="shared" si="156"/>
        <v>10</v>
      </c>
      <c r="AK275" s="127">
        <f t="shared" si="157"/>
        <v>0</v>
      </c>
      <c r="AL275" s="187">
        <f t="shared" si="153"/>
        <v>3</v>
      </c>
      <c r="AM275" s="139">
        <f t="shared" si="158"/>
        <v>13</v>
      </c>
    </row>
    <row r="276" spans="3:39" outlineLevel="1" x14ac:dyDescent="0.15">
      <c r="C276" s="419"/>
      <c r="D276" s="484">
        <v>1</v>
      </c>
      <c r="E276" s="418" t="s">
        <v>222</v>
      </c>
      <c r="F276" s="420"/>
      <c r="G276" s="110" t="s">
        <v>31</v>
      </c>
      <c r="H276" s="110">
        <v>0</v>
      </c>
      <c r="I276" s="110" t="s">
        <v>32</v>
      </c>
      <c r="J276" s="110"/>
      <c r="K276" s="110" t="s">
        <v>31</v>
      </c>
      <c r="L276" s="111">
        <v>0</v>
      </c>
      <c r="M276" s="112"/>
      <c r="N276" s="420">
        <v>19</v>
      </c>
      <c r="O276" s="110" t="s">
        <v>31</v>
      </c>
      <c r="P276" s="110">
        <v>0</v>
      </c>
      <c r="Q276" s="110" t="s">
        <v>32</v>
      </c>
      <c r="R276" s="110">
        <v>21</v>
      </c>
      <c r="S276" s="110" t="s">
        <v>31</v>
      </c>
      <c r="T276" s="111">
        <v>0</v>
      </c>
      <c r="U276" s="112">
        <v>2</v>
      </c>
      <c r="V276" s="130">
        <v>690</v>
      </c>
      <c r="W276" s="114">
        <v>1380</v>
      </c>
      <c r="X276" s="131"/>
      <c r="Y276" s="132"/>
      <c r="Z276" s="133"/>
      <c r="AA276" s="134"/>
      <c r="AB276" s="135">
        <v>4</v>
      </c>
      <c r="AC276" s="120">
        <f t="shared" si="152"/>
        <v>4</v>
      </c>
      <c r="AD276" s="136"/>
      <c r="AE276" s="136"/>
      <c r="AF276" s="137"/>
      <c r="AG276" s="138"/>
      <c r="AH276" s="196">
        <f t="shared" si="154"/>
        <v>0</v>
      </c>
      <c r="AI276" s="125">
        <f t="shared" si="155"/>
        <v>0</v>
      </c>
      <c r="AJ276" s="126">
        <f t="shared" si="156"/>
        <v>0</v>
      </c>
      <c r="AK276" s="127">
        <f t="shared" si="157"/>
        <v>0</v>
      </c>
      <c r="AL276" s="187">
        <f t="shared" si="153"/>
        <v>4</v>
      </c>
      <c r="AM276" s="139">
        <f t="shared" si="158"/>
        <v>4</v>
      </c>
    </row>
    <row r="277" spans="3:39" outlineLevel="1" x14ac:dyDescent="0.15">
      <c r="C277" s="419">
        <v>43417</v>
      </c>
      <c r="D277" s="484">
        <v>1</v>
      </c>
      <c r="E277" s="418" t="s">
        <v>115</v>
      </c>
      <c r="F277" s="480"/>
      <c r="G277" s="141" t="s">
        <v>31</v>
      </c>
      <c r="H277" s="141">
        <v>0</v>
      </c>
      <c r="I277" s="141" t="s">
        <v>32</v>
      </c>
      <c r="J277" s="141"/>
      <c r="K277" s="141" t="s">
        <v>31</v>
      </c>
      <c r="L277" s="142">
        <v>0</v>
      </c>
      <c r="M277" s="143"/>
      <c r="N277" s="140">
        <v>10</v>
      </c>
      <c r="O277" s="141" t="s">
        <v>31</v>
      </c>
      <c r="P277" s="141">
        <v>30</v>
      </c>
      <c r="Q277" s="141" t="s">
        <v>32</v>
      </c>
      <c r="R277" s="141">
        <v>12</v>
      </c>
      <c r="S277" s="141" t="s">
        <v>31</v>
      </c>
      <c r="T277" s="142">
        <v>30</v>
      </c>
      <c r="U277" s="143">
        <v>2</v>
      </c>
      <c r="V277" s="130">
        <v>690</v>
      </c>
      <c r="W277" s="114">
        <v>1380</v>
      </c>
      <c r="X277" s="131"/>
      <c r="Y277" s="132"/>
      <c r="Z277" s="133"/>
      <c r="AA277" s="134"/>
      <c r="AB277" s="135">
        <v>6</v>
      </c>
      <c r="AC277" s="120">
        <f t="shared" si="152"/>
        <v>6</v>
      </c>
      <c r="AD277" s="136"/>
      <c r="AE277" s="136"/>
      <c r="AF277" s="137"/>
      <c r="AG277" s="138"/>
      <c r="AH277" s="196">
        <f t="shared" si="154"/>
        <v>0</v>
      </c>
      <c r="AI277" s="125">
        <f t="shared" si="155"/>
        <v>0</v>
      </c>
      <c r="AJ277" s="126">
        <f t="shared" si="156"/>
        <v>0</v>
      </c>
      <c r="AK277" s="127">
        <f t="shared" si="157"/>
        <v>0</v>
      </c>
      <c r="AL277" s="187">
        <f t="shared" si="153"/>
        <v>6</v>
      </c>
      <c r="AM277" s="139">
        <f t="shared" si="158"/>
        <v>6</v>
      </c>
    </row>
    <row r="278" spans="3:39" outlineLevel="1" x14ac:dyDescent="0.15">
      <c r="C278" s="419"/>
      <c r="D278" s="484">
        <v>1</v>
      </c>
      <c r="E278" s="431" t="s">
        <v>115</v>
      </c>
      <c r="F278" s="420"/>
      <c r="G278" s="110" t="s">
        <v>31</v>
      </c>
      <c r="H278" s="110">
        <v>0</v>
      </c>
      <c r="I278" s="110" t="s">
        <v>32</v>
      </c>
      <c r="J278" s="110"/>
      <c r="K278" s="110" t="s">
        <v>31</v>
      </c>
      <c r="L278" s="111">
        <v>0</v>
      </c>
      <c r="M278" s="112"/>
      <c r="N278" s="140">
        <v>10</v>
      </c>
      <c r="O278" s="141" t="s">
        <v>31</v>
      </c>
      <c r="P278" s="141">
        <v>30</v>
      </c>
      <c r="Q278" s="141" t="s">
        <v>32</v>
      </c>
      <c r="R278" s="141">
        <v>12</v>
      </c>
      <c r="S278" s="141" t="s">
        <v>31</v>
      </c>
      <c r="T278" s="142">
        <v>30</v>
      </c>
      <c r="U278" s="143">
        <v>2</v>
      </c>
      <c r="V278" s="130">
        <v>690</v>
      </c>
      <c r="W278" s="114">
        <v>1380</v>
      </c>
      <c r="X278" s="131"/>
      <c r="Y278" s="132"/>
      <c r="Z278" s="133"/>
      <c r="AA278" s="134"/>
      <c r="AB278" s="135">
        <v>6</v>
      </c>
      <c r="AC278" s="120">
        <f t="shared" si="152"/>
        <v>6</v>
      </c>
      <c r="AD278" s="136"/>
      <c r="AE278" s="136"/>
      <c r="AF278" s="137"/>
      <c r="AG278" s="138"/>
      <c r="AH278" s="196">
        <f t="shared" si="154"/>
        <v>0</v>
      </c>
      <c r="AI278" s="125">
        <f t="shared" si="155"/>
        <v>0</v>
      </c>
      <c r="AJ278" s="126">
        <f t="shared" si="156"/>
        <v>0</v>
      </c>
      <c r="AK278" s="127">
        <f t="shared" si="157"/>
        <v>0</v>
      </c>
      <c r="AL278" s="187">
        <f t="shared" si="153"/>
        <v>6</v>
      </c>
      <c r="AM278" s="139">
        <f t="shared" si="158"/>
        <v>6</v>
      </c>
    </row>
    <row r="279" spans="3:39" outlineLevel="1" x14ac:dyDescent="0.15">
      <c r="C279" s="419"/>
      <c r="D279" s="484">
        <v>1</v>
      </c>
      <c r="E279" s="431" t="s">
        <v>115</v>
      </c>
      <c r="F279" s="420">
        <v>13</v>
      </c>
      <c r="G279" s="110" t="s">
        <v>31</v>
      </c>
      <c r="H279" s="110">
        <v>30</v>
      </c>
      <c r="I279" s="110" t="s">
        <v>32</v>
      </c>
      <c r="J279" s="110">
        <v>15</v>
      </c>
      <c r="K279" s="110" t="s">
        <v>31</v>
      </c>
      <c r="L279" s="111">
        <v>30</v>
      </c>
      <c r="M279" s="112">
        <v>2</v>
      </c>
      <c r="N279" s="140"/>
      <c r="O279" s="141" t="s">
        <v>31</v>
      </c>
      <c r="P279" s="141"/>
      <c r="Q279" s="141" t="s">
        <v>32</v>
      </c>
      <c r="R279" s="141"/>
      <c r="S279" s="141" t="s">
        <v>31</v>
      </c>
      <c r="T279" s="142"/>
      <c r="U279" s="143"/>
      <c r="V279" s="130">
        <v>1360</v>
      </c>
      <c r="W279" s="114">
        <f t="shared" si="151"/>
        <v>2720</v>
      </c>
      <c r="X279" s="131"/>
      <c r="Y279" s="132"/>
      <c r="Z279" s="133"/>
      <c r="AA279" s="134"/>
      <c r="AB279" s="135">
        <v>10</v>
      </c>
      <c r="AC279" s="120">
        <f t="shared" si="152"/>
        <v>10</v>
      </c>
      <c r="AD279" s="136"/>
      <c r="AE279" s="136"/>
      <c r="AF279" s="137"/>
      <c r="AG279" s="138"/>
      <c r="AH279" s="196">
        <f t="shared" si="154"/>
        <v>0</v>
      </c>
      <c r="AI279" s="125">
        <f t="shared" si="155"/>
        <v>0</v>
      </c>
      <c r="AJ279" s="126">
        <f t="shared" si="156"/>
        <v>0</v>
      </c>
      <c r="AK279" s="127">
        <f t="shared" si="157"/>
        <v>0</v>
      </c>
      <c r="AL279" s="187">
        <f t="shared" si="153"/>
        <v>10</v>
      </c>
      <c r="AM279" s="139">
        <f t="shared" si="158"/>
        <v>10</v>
      </c>
    </row>
    <row r="280" spans="3:39" outlineLevel="1" x14ac:dyDescent="0.15">
      <c r="C280" s="419"/>
      <c r="D280" s="484">
        <v>1</v>
      </c>
      <c r="E280" s="418" t="s">
        <v>223</v>
      </c>
      <c r="F280" s="480">
        <v>16</v>
      </c>
      <c r="G280" s="141" t="s">
        <v>206</v>
      </c>
      <c r="H280" s="141">
        <v>0</v>
      </c>
      <c r="I280" s="141" t="s">
        <v>207</v>
      </c>
      <c r="J280" s="141">
        <v>18</v>
      </c>
      <c r="K280" s="141" t="s">
        <v>206</v>
      </c>
      <c r="L280" s="142">
        <v>0</v>
      </c>
      <c r="M280" s="143">
        <v>2</v>
      </c>
      <c r="N280" s="140"/>
      <c r="O280" s="141" t="s">
        <v>31</v>
      </c>
      <c r="P280" s="141"/>
      <c r="Q280" s="141" t="s">
        <v>32</v>
      </c>
      <c r="R280" s="141"/>
      <c r="S280" s="141" t="s">
        <v>31</v>
      </c>
      <c r="T280" s="142"/>
      <c r="U280" s="143"/>
      <c r="V280" s="130"/>
      <c r="W280" s="114">
        <f t="shared" si="151"/>
        <v>0</v>
      </c>
      <c r="X280" s="131"/>
      <c r="Y280" s="132"/>
      <c r="Z280" s="133"/>
      <c r="AA280" s="134"/>
      <c r="AB280" s="135"/>
      <c r="AC280" s="120">
        <f t="shared" si="152"/>
        <v>0</v>
      </c>
      <c r="AD280" s="136">
        <v>24</v>
      </c>
      <c r="AE280" s="136"/>
      <c r="AF280" s="137"/>
      <c r="AG280" s="138">
        <v>2</v>
      </c>
      <c r="AH280" s="196">
        <f t="shared" si="154"/>
        <v>26</v>
      </c>
      <c r="AI280" s="125">
        <f t="shared" si="155"/>
        <v>24</v>
      </c>
      <c r="AJ280" s="126">
        <f t="shared" si="156"/>
        <v>0</v>
      </c>
      <c r="AK280" s="127">
        <f t="shared" si="157"/>
        <v>0</v>
      </c>
      <c r="AL280" s="187">
        <f t="shared" si="153"/>
        <v>2</v>
      </c>
      <c r="AM280" s="139">
        <f t="shared" si="158"/>
        <v>26</v>
      </c>
    </row>
    <row r="281" spans="3:39" outlineLevel="1" x14ac:dyDescent="0.15">
      <c r="C281" s="419">
        <v>43418</v>
      </c>
      <c r="D281" s="484">
        <v>1</v>
      </c>
      <c r="E281" s="418" t="s">
        <v>84</v>
      </c>
      <c r="F281" s="140">
        <v>16</v>
      </c>
      <c r="G281" s="110" t="s">
        <v>31</v>
      </c>
      <c r="H281" s="141">
        <v>0</v>
      </c>
      <c r="I281" s="141" t="s">
        <v>32</v>
      </c>
      <c r="J281" s="141">
        <v>17</v>
      </c>
      <c r="K281" s="141" t="s">
        <v>31</v>
      </c>
      <c r="L281" s="142">
        <v>30</v>
      </c>
      <c r="M281" s="143">
        <v>1.5</v>
      </c>
      <c r="N281" s="140"/>
      <c r="O281" s="141" t="s">
        <v>31</v>
      </c>
      <c r="P281" s="141"/>
      <c r="Q281" s="141" t="s">
        <v>32</v>
      </c>
      <c r="R281" s="141"/>
      <c r="S281" s="141" t="s">
        <v>31</v>
      </c>
      <c r="T281" s="142"/>
      <c r="U281" s="143"/>
      <c r="V281" s="130"/>
      <c r="W281" s="114">
        <f t="shared" si="151"/>
        <v>0</v>
      </c>
      <c r="X281" s="131"/>
      <c r="Y281" s="132"/>
      <c r="Z281" s="133"/>
      <c r="AA281" s="134"/>
      <c r="AB281" s="135"/>
      <c r="AC281" s="120">
        <f t="shared" si="152"/>
        <v>0</v>
      </c>
      <c r="AD281" s="136"/>
      <c r="AE281" s="136">
        <v>10</v>
      </c>
      <c r="AF281" s="137"/>
      <c r="AG281" s="138">
        <v>3</v>
      </c>
      <c r="AH281" s="196">
        <f t="shared" si="154"/>
        <v>13</v>
      </c>
      <c r="AI281" s="125">
        <f t="shared" si="155"/>
        <v>0</v>
      </c>
      <c r="AJ281" s="126">
        <f t="shared" si="156"/>
        <v>10</v>
      </c>
      <c r="AK281" s="127">
        <f t="shared" si="157"/>
        <v>0</v>
      </c>
      <c r="AL281" s="187">
        <f t="shared" si="153"/>
        <v>3</v>
      </c>
      <c r="AM281" s="139">
        <f t="shared" si="158"/>
        <v>13</v>
      </c>
    </row>
    <row r="282" spans="3:39" outlineLevel="1" x14ac:dyDescent="0.15">
      <c r="C282" s="419"/>
      <c r="D282" s="484">
        <v>1</v>
      </c>
      <c r="E282" s="418" t="s">
        <v>224</v>
      </c>
      <c r="F282" s="140"/>
      <c r="G282" s="110" t="s">
        <v>31</v>
      </c>
      <c r="H282" s="141">
        <v>0</v>
      </c>
      <c r="I282" s="141" t="s">
        <v>32</v>
      </c>
      <c r="J282" s="141"/>
      <c r="K282" s="141" t="s">
        <v>31</v>
      </c>
      <c r="L282" s="142">
        <v>0</v>
      </c>
      <c r="M282" s="143"/>
      <c r="N282" s="420">
        <v>18</v>
      </c>
      <c r="O282" s="110" t="s">
        <v>31</v>
      </c>
      <c r="P282" s="110">
        <v>0</v>
      </c>
      <c r="Q282" s="110" t="s">
        <v>32</v>
      </c>
      <c r="R282" s="110">
        <v>20</v>
      </c>
      <c r="S282" s="110" t="s">
        <v>31</v>
      </c>
      <c r="T282" s="111">
        <v>0</v>
      </c>
      <c r="U282" s="112">
        <v>2</v>
      </c>
      <c r="V282" s="130">
        <v>690</v>
      </c>
      <c r="W282" s="114">
        <v>1380</v>
      </c>
      <c r="X282" s="131"/>
      <c r="Y282" s="132"/>
      <c r="Z282" s="133"/>
      <c r="AA282" s="134"/>
      <c r="AB282" s="135">
        <v>5</v>
      </c>
      <c r="AC282" s="120">
        <f>SUM(Y282:AB282)</f>
        <v>5</v>
      </c>
      <c r="AD282" s="136"/>
      <c r="AE282" s="136"/>
      <c r="AF282" s="137"/>
      <c r="AG282" s="138"/>
      <c r="AH282" s="196">
        <f t="shared" ref="AH282:AH316" si="159">SUM(AD282:AG282)</f>
        <v>0</v>
      </c>
      <c r="AI282" s="125">
        <f t="shared" si="155"/>
        <v>0</v>
      </c>
      <c r="AJ282" s="126">
        <f t="shared" si="156"/>
        <v>0</v>
      </c>
      <c r="AK282" s="127">
        <f t="shared" si="157"/>
        <v>0</v>
      </c>
      <c r="AL282" s="187">
        <f t="shared" si="153"/>
        <v>5</v>
      </c>
      <c r="AM282" s="139">
        <f t="shared" ref="AM282:AM316" si="160">SUM(AI282:AL282)</f>
        <v>5</v>
      </c>
    </row>
    <row r="283" spans="3:39" outlineLevel="1" x14ac:dyDescent="0.15">
      <c r="C283" s="419"/>
      <c r="D283" s="484">
        <v>1</v>
      </c>
      <c r="E283" s="418" t="s">
        <v>224</v>
      </c>
      <c r="F283" s="140"/>
      <c r="G283" s="110" t="s">
        <v>31</v>
      </c>
      <c r="H283" s="141">
        <v>0</v>
      </c>
      <c r="I283" s="141" t="s">
        <v>32</v>
      </c>
      <c r="J283" s="141"/>
      <c r="K283" s="141" t="s">
        <v>31</v>
      </c>
      <c r="L283" s="142">
        <v>0</v>
      </c>
      <c r="M283" s="143"/>
      <c r="N283" s="140">
        <v>20</v>
      </c>
      <c r="O283" s="110" t="s">
        <v>31</v>
      </c>
      <c r="P283" s="141">
        <v>0</v>
      </c>
      <c r="Q283" s="141" t="s">
        <v>32</v>
      </c>
      <c r="R283" s="141">
        <v>22</v>
      </c>
      <c r="S283" s="141" t="s">
        <v>31</v>
      </c>
      <c r="T283" s="142">
        <v>0</v>
      </c>
      <c r="U283" s="143">
        <v>2</v>
      </c>
      <c r="V283" s="130">
        <v>690</v>
      </c>
      <c r="W283" s="114">
        <v>1380</v>
      </c>
      <c r="X283" s="131"/>
      <c r="Y283" s="132"/>
      <c r="Z283" s="133"/>
      <c r="AA283" s="134"/>
      <c r="AB283" s="135">
        <v>5</v>
      </c>
      <c r="AC283" s="120">
        <f>SUM(Y283:AB283)</f>
        <v>5</v>
      </c>
      <c r="AD283" s="136"/>
      <c r="AE283" s="136"/>
      <c r="AF283" s="137"/>
      <c r="AG283" s="138"/>
      <c r="AH283" s="196">
        <f t="shared" si="159"/>
        <v>0</v>
      </c>
      <c r="AI283" s="125">
        <f t="shared" ref="AI283:AI316" si="161">Y283+AD283</f>
        <v>0</v>
      </c>
      <c r="AJ283" s="126">
        <f t="shared" ref="AJ283:AJ316" si="162">Z283+AE283</f>
        <v>0</v>
      </c>
      <c r="AK283" s="127">
        <f t="shared" ref="AK283:AK316" si="163">AA283+AF283</f>
        <v>0</v>
      </c>
      <c r="AL283" s="187">
        <f>AB283+AG283</f>
        <v>5</v>
      </c>
      <c r="AM283" s="139">
        <f t="shared" si="160"/>
        <v>5</v>
      </c>
    </row>
    <row r="284" spans="3:39" outlineLevel="1" x14ac:dyDescent="0.15">
      <c r="C284" s="419">
        <v>43419</v>
      </c>
      <c r="D284" s="484">
        <v>1</v>
      </c>
      <c r="E284" s="431" t="s">
        <v>225</v>
      </c>
      <c r="F284" s="420">
        <v>11</v>
      </c>
      <c r="G284" s="110" t="s">
        <v>31</v>
      </c>
      <c r="H284" s="110">
        <v>0</v>
      </c>
      <c r="I284" s="110" t="s">
        <v>32</v>
      </c>
      <c r="J284" s="110">
        <v>13</v>
      </c>
      <c r="K284" s="110" t="s">
        <v>31</v>
      </c>
      <c r="L284" s="111">
        <v>0</v>
      </c>
      <c r="M284" s="112">
        <v>2</v>
      </c>
      <c r="N284" s="140"/>
      <c r="O284" s="141" t="s">
        <v>31</v>
      </c>
      <c r="P284" s="141"/>
      <c r="Q284" s="141" t="s">
        <v>32</v>
      </c>
      <c r="R284" s="141"/>
      <c r="S284" s="141" t="s">
        <v>31</v>
      </c>
      <c r="T284" s="142"/>
      <c r="U284" s="143"/>
      <c r="V284" s="130">
        <v>1360</v>
      </c>
      <c r="W284" s="114">
        <f t="shared" si="151"/>
        <v>2720</v>
      </c>
      <c r="X284" s="131"/>
      <c r="Y284" s="132"/>
      <c r="Z284" s="133"/>
      <c r="AA284" s="134"/>
      <c r="AB284" s="135">
        <v>10</v>
      </c>
      <c r="AC284" s="120">
        <f>SUM(Y284:AB284)</f>
        <v>10</v>
      </c>
      <c r="AD284" s="136"/>
      <c r="AE284" s="136"/>
      <c r="AF284" s="137"/>
      <c r="AG284" s="138"/>
      <c r="AH284" s="196">
        <f t="shared" si="159"/>
        <v>0</v>
      </c>
      <c r="AI284" s="125">
        <f t="shared" si="161"/>
        <v>0</v>
      </c>
      <c r="AJ284" s="126">
        <f t="shared" si="162"/>
        <v>0</v>
      </c>
      <c r="AK284" s="127">
        <f t="shared" si="163"/>
        <v>0</v>
      </c>
      <c r="AL284" s="187">
        <f t="shared" si="153"/>
        <v>10</v>
      </c>
      <c r="AM284" s="139">
        <f t="shared" si="160"/>
        <v>10</v>
      </c>
    </row>
    <row r="285" spans="3:39" outlineLevel="1" x14ac:dyDescent="0.15">
      <c r="C285" s="419"/>
      <c r="D285" s="484">
        <v>1</v>
      </c>
      <c r="E285" s="418" t="s">
        <v>84</v>
      </c>
      <c r="F285" s="480">
        <v>16</v>
      </c>
      <c r="G285" s="141" t="s">
        <v>206</v>
      </c>
      <c r="H285" s="141">
        <v>0</v>
      </c>
      <c r="I285" s="141" t="s">
        <v>207</v>
      </c>
      <c r="J285" s="141">
        <v>18</v>
      </c>
      <c r="K285" s="141" t="s">
        <v>206</v>
      </c>
      <c r="L285" s="142">
        <v>0</v>
      </c>
      <c r="M285" s="143">
        <v>2</v>
      </c>
      <c r="N285" s="140"/>
      <c r="O285" s="141" t="s">
        <v>31</v>
      </c>
      <c r="P285" s="141"/>
      <c r="Q285" s="141" t="s">
        <v>32</v>
      </c>
      <c r="R285" s="141"/>
      <c r="S285" s="141" t="s">
        <v>31</v>
      </c>
      <c r="T285" s="142"/>
      <c r="U285" s="143"/>
      <c r="V285" s="130"/>
      <c r="W285" s="114">
        <f t="shared" si="151"/>
        <v>0</v>
      </c>
      <c r="X285" s="131"/>
      <c r="Y285" s="132"/>
      <c r="Z285" s="133"/>
      <c r="AA285" s="134"/>
      <c r="AB285" s="135"/>
      <c r="AC285" s="120">
        <f t="shared" si="152"/>
        <v>0</v>
      </c>
      <c r="AD285" s="136">
        <v>16</v>
      </c>
      <c r="AE285" s="136"/>
      <c r="AF285" s="137"/>
      <c r="AG285" s="138">
        <v>3</v>
      </c>
      <c r="AH285" s="196">
        <f t="shared" si="159"/>
        <v>19</v>
      </c>
      <c r="AI285" s="125">
        <f t="shared" si="161"/>
        <v>16</v>
      </c>
      <c r="AJ285" s="126">
        <f t="shared" si="162"/>
        <v>0</v>
      </c>
      <c r="AK285" s="127">
        <f t="shared" si="163"/>
        <v>0</v>
      </c>
      <c r="AL285" s="187">
        <f t="shared" si="153"/>
        <v>3</v>
      </c>
      <c r="AM285" s="139">
        <f t="shared" si="160"/>
        <v>19</v>
      </c>
    </row>
    <row r="286" spans="3:39" outlineLevel="1" x14ac:dyDescent="0.15">
      <c r="C286" s="419">
        <v>43420</v>
      </c>
      <c r="D286" s="484">
        <v>1</v>
      </c>
      <c r="E286" s="418" t="s">
        <v>226</v>
      </c>
      <c r="F286" s="140">
        <v>16</v>
      </c>
      <c r="G286" s="110" t="s">
        <v>31</v>
      </c>
      <c r="H286" s="141">
        <v>0</v>
      </c>
      <c r="I286" s="141" t="s">
        <v>32</v>
      </c>
      <c r="J286" s="141">
        <v>17</v>
      </c>
      <c r="K286" s="141" t="s">
        <v>31</v>
      </c>
      <c r="L286" s="142">
        <v>30</v>
      </c>
      <c r="M286" s="143">
        <v>1.5</v>
      </c>
      <c r="N286" s="140"/>
      <c r="O286" s="141" t="s">
        <v>31</v>
      </c>
      <c r="P286" s="141"/>
      <c r="Q286" s="141" t="s">
        <v>32</v>
      </c>
      <c r="R286" s="141"/>
      <c r="S286" s="141" t="s">
        <v>31</v>
      </c>
      <c r="T286" s="142"/>
      <c r="U286" s="143"/>
      <c r="V286" s="130"/>
      <c r="W286" s="114">
        <f t="shared" si="151"/>
        <v>0</v>
      </c>
      <c r="X286" s="131"/>
      <c r="Y286" s="132"/>
      <c r="Z286" s="133"/>
      <c r="AA286" s="134"/>
      <c r="AB286" s="135"/>
      <c r="AC286" s="120">
        <f t="shared" si="152"/>
        <v>0</v>
      </c>
      <c r="AD286" s="136"/>
      <c r="AE286" s="136">
        <v>10</v>
      </c>
      <c r="AF286" s="137"/>
      <c r="AG286" s="138">
        <v>3</v>
      </c>
      <c r="AH286" s="196">
        <f t="shared" si="159"/>
        <v>13</v>
      </c>
      <c r="AI286" s="125">
        <f t="shared" si="161"/>
        <v>0</v>
      </c>
      <c r="AJ286" s="126">
        <f t="shared" si="162"/>
        <v>10</v>
      </c>
      <c r="AK286" s="127">
        <f t="shared" si="163"/>
        <v>0</v>
      </c>
      <c r="AL286" s="187">
        <f t="shared" si="153"/>
        <v>3</v>
      </c>
      <c r="AM286" s="139">
        <f t="shared" si="160"/>
        <v>13</v>
      </c>
    </row>
    <row r="287" spans="3:39" outlineLevel="1" x14ac:dyDescent="0.15">
      <c r="C287" s="419">
        <v>43421</v>
      </c>
      <c r="D287" s="484">
        <v>1</v>
      </c>
      <c r="E287" s="418" t="s">
        <v>226</v>
      </c>
      <c r="F287" s="140">
        <v>9</v>
      </c>
      <c r="G287" s="110" t="s">
        <v>31</v>
      </c>
      <c r="H287" s="141">
        <v>0</v>
      </c>
      <c r="I287" s="141" t="s">
        <v>32</v>
      </c>
      <c r="J287" s="141">
        <v>12</v>
      </c>
      <c r="K287" s="141" t="s">
        <v>31</v>
      </c>
      <c r="L287" s="142">
        <v>0</v>
      </c>
      <c r="M287" s="143">
        <v>3</v>
      </c>
      <c r="N287" s="140"/>
      <c r="O287" s="141" t="s">
        <v>31</v>
      </c>
      <c r="P287" s="141"/>
      <c r="Q287" s="141" t="s">
        <v>32</v>
      </c>
      <c r="R287" s="141"/>
      <c r="S287" s="141" t="s">
        <v>31</v>
      </c>
      <c r="T287" s="142"/>
      <c r="U287" s="143"/>
      <c r="V287" s="130"/>
      <c r="W287" s="114">
        <f t="shared" si="151"/>
        <v>0</v>
      </c>
      <c r="X287" s="131"/>
      <c r="Y287" s="132"/>
      <c r="Z287" s="133"/>
      <c r="AA287" s="134"/>
      <c r="AB287" s="135"/>
      <c r="AC287" s="120">
        <f t="shared" si="152"/>
        <v>0</v>
      </c>
      <c r="AD287" s="136"/>
      <c r="AE287" s="136">
        <v>9</v>
      </c>
      <c r="AF287" s="137"/>
      <c r="AG287" s="138">
        <v>3</v>
      </c>
      <c r="AH287" s="196">
        <f t="shared" si="159"/>
        <v>12</v>
      </c>
      <c r="AI287" s="125">
        <f t="shared" si="161"/>
        <v>0</v>
      </c>
      <c r="AJ287" s="126">
        <f t="shared" si="162"/>
        <v>9</v>
      </c>
      <c r="AK287" s="127">
        <f t="shared" si="163"/>
        <v>0</v>
      </c>
      <c r="AL287" s="187">
        <f t="shared" si="153"/>
        <v>3</v>
      </c>
      <c r="AM287" s="139">
        <f t="shared" si="160"/>
        <v>12</v>
      </c>
    </row>
    <row r="288" spans="3:39" outlineLevel="1" x14ac:dyDescent="0.15">
      <c r="C288" s="419"/>
      <c r="D288" s="484">
        <v>1</v>
      </c>
      <c r="E288" s="431" t="s">
        <v>226</v>
      </c>
      <c r="F288" s="420">
        <v>13</v>
      </c>
      <c r="G288" s="110" t="s">
        <v>31</v>
      </c>
      <c r="H288" s="110">
        <v>0</v>
      </c>
      <c r="I288" s="110" t="s">
        <v>32</v>
      </c>
      <c r="J288" s="110">
        <v>15</v>
      </c>
      <c r="K288" s="110" t="s">
        <v>31</v>
      </c>
      <c r="L288" s="111">
        <v>30</v>
      </c>
      <c r="M288" s="112">
        <v>2.5</v>
      </c>
      <c r="N288" s="140"/>
      <c r="O288" s="141" t="s">
        <v>31</v>
      </c>
      <c r="P288" s="141"/>
      <c r="Q288" s="141" t="s">
        <v>32</v>
      </c>
      <c r="R288" s="141"/>
      <c r="S288" s="141" t="s">
        <v>31</v>
      </c>
      <c r="T288" s="142"/>
      <c r="U288" s="143"/>
      <c r="V288" s="130"/>
      <c r="W288" s="114">
        <f t="shared" si="151"/>
        <v>0</v>
      </c>
      <c r="X288" s="131"/>
      <c r="Y288" s="132"/>
      <c r="Z288" s="133"/>
      <c r="AA288" s="134"/>
      <c r="AB288" s="135"/>
      <c r="AC288" s="120">
        <f t="shared" si="152"/>
        <v>0</v>
      </c>
      <c r="AD288" s="136">
        <v>10</v>
      </c>
      <c r="AE288" s="136"/>
      <c r="AF288" s="137"/>
      <c r="AG288" s="138">
        <v>7</v>
      </c>
      <c r="AH288" s="196">
        <f t="shared" si="159"/>
        <v>17</v>
      </c>
      <c r="AI288" s="125">
        <f t="shared" si="161"/>
        <v>10</v>
      </c>
      <c r="AJ288" s="126">
        <f t="shared" si="162"/>
        <v>0</v>
      </c>
      <c r="AK288" s="127">
        <f t="shared" si="163"/>
        <v>0</v>
      </c>
      <c r="AL288" s="187">
        <f t="shared" si="153"/>
        <v>7</v>
      </c>
      <c r="AM288" s="139">
        <f t="shared" si="160"/>
        <v>17</v>
      </c>
    </row>
    <row r="289" spans="3:39" outlineLevel="1" x14ac:dyDescent="0.15">
      <c r="C289" s="419"/>
      <c r="D289" s="484">
        <v>1</v>
      </c>
      <c r="E289" s="418" t="s">
        <v>226</v>
      </c>
      <c r="F289" s="420">
        <v>16</v>
      </c>
      <c r="G289" s="110" t="s">
        <v>31</v>
      </c>
      <c r="H289" s="110">
        <v>0</v>
      </c>
      <c r="I289" s="110" t="s">
        <v>32</v>
      </c>
      <c r="J289" s="110">
        <v>19</v>
      </c>
      <c r="K289" s="110" t="s">
        <v>31</v>
      </c>
      <c r="L289" s="111">
        <v>0</v>
      </c>
      <c r="M289" s="112">
        <v>3</v>
      </c>
      <c r="N289" s="140"/>
      <c r="O289" s="141" t="s">
        <v>31</v>
      </c>
      <c r="P289" s="141"/>
      <c r="Q289" s="141" t="s">
        <v>32</v>
      </c>
      <c r="R289" s="141"/>
      <c r="S289" s="141" t="s">
        <v>31</v>
      </c>
      <c r="T289" s="142"/>
      <c r="U289" s="143"/>
      <c r="V289" s="130">
        <v>1360</v>
      </c>
      <c r="W289" s="114">
        <f t="shared" si="151"/>
        <v>4080</v>
      </c>
      <c r="X289" s="131"/>
      <c r="Y289" s="132">
        <v>20</v>
      </c>
      <c r="Z289" s="133"/>
      <c r="AA289" s="134"/>
      <c r="AB289" s="135">
        <v>10</v>
      </c>
      <c r="AC289" s="120">
        <f t="shared" si="152"/>
        <v>30</v>
      </c>
      <c r="AD289" s="136"/>
      <c r="AE289" s="136"/>
      <c r="AF289" s="137"/>
      <c r="AG289" s="138"/>
      <c r="AH289" s="196">
        <f t="shared" si="159"/>
        <v>0</v>
      </c>
      <c r="AI289" s="125">
        <f t="shared" si="161"/>
        <v>20</v>
      </c>
      <c r="AJ289" s="126">
        <f t="shared" si="162"/>
        <v>0</v>
      </c>
      <c r="AK289" s="127">
        <f t="shared" si="163"/>
        <v>0</v>
      </c>
      <c r="AL289" s="187">
        <f t="shared" si="153"/>
        <v>10</v>
      </c>
      <c r="AM289" s="139">
        <f t="shared" si="160"/>
        <v>30</v>
      </c>
    </row>
    <row r="290" spans="3:39" outlineLevel="1" x14ac:dyDescent="0.15">
      <c r="C290" s="419"/>
      <c r="D290" s="484">
        <v>1</v>
      </c>
      <c r="E290" s="431" t="s">
        <v>227</v>
      </c>
      <c r="F290" s="420">
        <v>19</v>
      </c>
      <c r="G290" s="110" t="s">
        <v>31</v>
      </c>
      <c r="H290" s="110">
        <v>0</v>
      </c>
      <c r="I290" s="110" t="s">
        <v>32</v>
      </c>
      <c r="J290" s="110">
        <v>21</v>
      </c>
      <c r="K290" s="110" t="s">
        <v>31</v>
      </c>
      <c r="L290" s="111">
        <v>0</v>
      </c>
      <c r="M290" s="112">
        <v>2</v>
      </c>
      <c r="N290" s="140"/>
      <c r="O290" s="141" t="s">
        <v>31</v>
      </c>
      <c r="P290" s="141"/>
      <c r="Q290" s="141" t="s">
        <v>32</v>
      </c>
      <c r="R290" s="141"/>
      <c r="S290" s="141" t="s">
        <v>31</v>
      </c>
      <c r="T290" s="142"/>
      <c r="U290" s="143"/>
      <c r="V290" s="130">
        <v>1360</v>
      </c>
      <c r="W290" s="114">
        <f t="shared" si="151"/>
        <v>2720</v>
      </c>
      <c r="X290" s="131"/>
      <c r="Y290" s="132"/>
      <c r="Z290" s="133">
        <v>20</v>
      </c>
      <c r="AA290" s="134"/>
      <c r="AB290" s="135">
        <v>5</v>
      </c>
      <c r="AC290" s="120">
        <f t="shared" si="152"/>
        <v>25</v>
      </c>
      <c r="AD290" s="136"/>
      <c r="AE290" s="136"/>
      <c r="AF290" s="137"/>
      <c r="AG290" s="138"/>
      <c r="AH290" s="196">
        <f t="shared" si="159"/>
        <v>0</v>
      </c>
      <c r="AI290" s="125">
        <f t="shared" si="161"/>
        <v>0</v>
      </c>
      <c r="AJ290" s="126">
        <f t="shared" si="162"/>
        <v>20</v>
      </c>
      <c r="AK290" s="127">
        <f t="shared" si="163"/>
        <v>0</v>
      </c>
      <c r="AL290" s="187">
        <f>AB290+AG290</f>
        <v>5</v>
      </c>
      <c r="AM290" s="139">
        <f t="shared" si="160"/>
        <v>25</v>
      </c>
    </row>
    <row r="291" spans="3:39" outlineLevel="1" x14ac:dyDescent="0.15">
      <c r="C291" s="419"/>
      <c r="D291" s="484">
        <v>1</v>
      </c>
      <c r="E291" s="418" t="s">
        <v>226</v>
      </c>
      <c r="F291" s="420">
        <v>21</v>
      </c>
      <c r="G291" s="110" t="s">
        <v>31</v>
      </c>
      <c r="H291" s="110">
        <v>0</v>
      </c>
      <c r="I291" s="110" t="s">
        <v>32</v>
      </c>
      <c r="J291" s="110">
        <v>22</v>
      </c>
      <c r="K291" s="110" t="s">
        <v>31</v>
      </c>
      <c r="L291" s="111">
        <v>0</v>
      </c>
      <c r="M291" s="112">
        <v>1</v>
      </c>
      <c r="N291" s="140"/>
      <c r="O291" s="141" t="s">
        <v>31</v>
      </c>
      <c r="P291" s="141"/>
      <c r="Q291" s="141" t="s">
        <v>32</v>
      </c>
      <c r="R291" s="141"/>
      <c r="S291" s="141" t="s">
        <v>31</v>
      </c>
      <c r="T291" s="142"/>
      <c r="U291" s="143"/>
      <c r="V291" s="130">
        <v>1360</v>
      </c>
      <c r="W291" s="114">
        <f t="shared" si="151"/>
        <v>1360</v>
      </c>
      <c r="X291" s="131"/>
      <c r="Y291" s="132"/>
      <c r="Z291" s="133"/>
      <c r="AA291" s="134"/>
      <c r="AB291" s="135">
        <v>20</v>
      </c>
      <c r="AC291" s="120">
        <f t="shared" si="152"/>
        <v>20</v>
      </c>
      <c r="AD291" s="136"/>
      <c r="AE291" s="136"/>
      <c r="AF291" s="137"/>
      <c r="AG291" s="138"/>
      <c r="AH291" s="196">
        <f t="shared" si="159"/>
        <v>0</v>
      </c>
      <c r="AI291" s="125">
        <f t="shared" si="161"/>
        <v>0</v>
      </c>
      <c r="AJ291" s="126">
        <f t="shared" si="162"/>
        <v>0</v>
      </c>
      <c r="AK291" s="127">
        <f t="shared" si="163"/>
        <v>0</v>
      </c>
      <c r="AL291" s="187">
        <f t="shared" si="153"/>
        <v>20</v>
      </c>
      <c r="AM291" s="139">
        <f t="shared" si="160"/>
        <v>20</v>
      </c>
    </row>
    <row r="292" spans="3:39" outlineLevel="1" x14ac:dyDescent="0.15">
      <c r="C292" s="419">
        <v>43422</v>
      </c>
      <c r="D292" s="484">
        <v>1</v>
      </c>
      <c r="E292" s="431" t="s">
        <v>227</v>
      </c>
      <c r="F292" s="140">
        <v>9</v>
      </c>
      <c r="G292" s="110" t="s">
        <v>31</v>
      </c>
      <c r="H292" s="141">
        <v>0</v>
      </c>
      <c r="I292" s="141" t="s">
        <v>32</v>
      </c>
      <c r="J292" s="141">
        <v>12</v>
      </c>
      <c r="K292" s="141" t="s">
        <v>31</v>
      </c>
      <c r="L292" s="142">
        <v>0</v>
      </c>
      <c r="M292" s="143">
        <v>3</v>
      </c>
      <c r="N292" s="140"/>
      <c r="O292" s="141" t="s">
        <v>31</v>
      </c>
      <c r="P292" s="141"/>
      <c r="Q292" s="141" t="s">
        <v>32</v>
      </c>
      <c r="R292" s="141"/>
      <c r="S292" s="141" t="s">
        <v>31</v>
      </c>
      <c r="T292" s="142"/>
      <c r="U292" s="143"/>
      <c r="V292" s="130">
        <v>1360</v>
      </c>
      <c r="W292" s="114">
        <f t="shared" si="151"/>
        <v>4080</v>
      </c>
      <c r="X292" s="131"/>
      <c r="Y292" s="132"/>
      <c r="Z292" s="133">
        <v>25</v>
      </c>
      <c r="AA292" s="134"/>
      <c r="AB292" s="135">
        <v>5</v>
      </c>
      <c r="AC292" s="120">
        <f t="shared" si="152"/>
        <v>30</v>
      </c>
      <c r="AD292" s="136"/>
      <c r="AE292" s="136"/>
      <c r="AF292" s="137"/>
      <c r="AG292" s="138"/>
      <c r="AH292" s="196"/>
      <c r="AI292" s="125"/>
      <c r="AJ292" s="126"/>
      <c r="AK292" s="127"/>
      <c r="AL292" s="187">
        <f t="shared" si="153"/>
        <v>5</v>
      </c>
      <c r="AM292" s="139"/>
    </row>
    <row r="293" spans="3:39" outlineLevel="1" x14ac:dyDescent="0.15">
      <c r="C293" s="419"/>
      <c r="D293" s="484">
        <v>1</v>
      </c>
      <c r="E293" s="418" t="s">
        <v>228</v>
      </c>
      <c r="F293" s="420">
        <v>13</v>
      </c>
      <c r="G293" s="110" t="s">
        <v>31</v>
      </c>
      <c r="H293" s="110">
        <v>0</v>
      </c>
      <c r="I293" s="110" t="s">
        <v>32</v>
      </c>
      <c r="J293" s="110">
        <v>17</v>
      </c>
      <c r="K293" s="110" t="s">
        <v>31</v>
      </c>
      <c r="L293" s="111">
        <v>0</v>
      </c>
      <c r="M293" s="112">
        <v>4</v>
      </c>
      <c r="N293" s="140"/>
      <c r="O293" s="141" t="s">
        <v>31</v>
      </c>
      <c r="P293" s="141"/>
      <c r="Q293" s="141" t="s">
        <v>32</v>
      </c>
      <c r="R293" s="141"/>
      <c r="S293" s="141" t="s">
        <v>31</v>
      </c>
      <c r="T293" s="142"/>
      <c r="U293" s="143"/>
      <c r="V293" s="130"/>
      <c r="W293" s="114">
        <f t="shared" si="151"/>
        <v>0</v>
      </c>
      <c r="X293" s="131"/>
      <c r="Y293" s="132"/>
      <c r="Z293" s="133"/>
      <c r="AA293" s="134"/>
      <c r="AB293" s="135"/>
      <c r="AC293" s="120">
        <f t="shared" si="152"/>
        <v>0</v>
      </c>
      <c r="AD293" s="136"/>
      <c r="AE293" s="136">
        <v>9</v>
      </c>
      <c r="AF293" s="137"/>
      <c r="AG293" s="138">
        <v>2</v>
      </c>
      <c r="AH293" s="196"/>
      <c r="AI293" s="125"/>
      <c r="AJ293" s="126"/>
      <c r="AK293" s="127"/>
      <c r="AL293" s="187">
        <f t="shared" si="153"/>
        <v>2</v>
      </c>
      <c r="AM293" s="139"/>
    </row>
    <row r="294" spans="3:39" outlineLevel="1" x14ac:dyDescent="0.15">
      <c r="C294" s="419"/>
      <c r="D294" s="484">
        <v>1</v>
      </c>
      <c r="E294" s="418" t="s">
        <v>226</v>
      </c>
      <c r="F294" s="420">
        <v>17</v>
      </c>
      <c r="G294" s="110" t="s">
        <v>31</v>
      </c>
      <c r="H294" s="110">
        <v>0</v>
      </c>
      <c r="I294" s="110" t="s">
        <v>32</v>
      </c>
      <c r="J294" s="110">
        <v>20</v>
      </c>
      <c r="K294" s="110" t="s">
        <v>31</v>
      </c>
      <c r="L294" s="111">
        <v>0</v>
      </c>
      <c r="M294" s="112">
        <v>3</v>
      </c>
      <c r="N294" s="140"/>
      <c r="O294" s="141" t="s">
        <v>31</v>
      </c>
      <c r="P294" s="141"/>
      <c r="Q294" s="141" t="s">
        <v>32</v>
      </c>
      <c r="R294" s="141"/>
      <c r="S294" s="141" t="s">
        <v>31</v>
      </c>
      <c r="T294" s="142"/>
      <c r="U294" s="143"/>
      <c r="V294" s="130">
        <v>1360</v>
      </c>
      <c r="W294" s="114">
        <f t="shared" si="151"/>
        <v>4080</v>
      </c>
      <c r="X294" s="131"/>
      <c r="Y294" s="132">
        <v>17</v>
      </c>
      <c r="Z294" s="133"/>
      <c r="AA294" s="134"/>
      <c r="AB294" s="135">
        <v>9</v>
      </c>
      <c r="AC294" s="120">
        <f t="shared" si="152"/>
        <v>26</v>
      </c>
      <c r="AD294" s="136"/>
      <c r="AE294" s="136"/>
      <c r="AF294" s="137"/>
      <c r="AG294" s="138"/>
      <c r="AH294" s="196"/>
      <c r="AI294" s="125"/>
      <c r="AJ294" s="126"/>
      <c r="AK294" s="127"/>
      <c r="AL294" s="187"/>
      <c r="AM294" s="139"/>
    </row>
    <row r="295" spans="3:39" outlineLevel="1" x14ac:dyDescent="0.15">
      <c r="C295" s="419"/>
      <c r="D295" s="484">
        <v>1</v>
      </c>
      <c r="E295" s="418" t="s">
        <v>228</v>
      </c>
      <c r="F295" s="420"/>
      <c r="G295" s="110" t="s">
        <v>31</v>
      </c>
      <c r="H295" s="110">
        <v>0</v>
      </c>
      <c r="I295" s="110" t="s">
        <v>32</v>
      </c>
      <c r="J295" s="110"/>
      <c r="K295" s="110" t="s">
        <v>31</v>
      </c>
      <c r="L295" s="111">
        <v>0</v>
      </c>
      <c r="M295" s="112"/>
      <c r="N295" s="140">
        <v>20</v>
      </c>
      <c r="O295" s="141" t="s">
        <v>31</v>
      </c>
      <c r="P295" s="141">
        <v>0</v>
      </c>
      <c r="Q295" s="141" t="s">
        <v>32</v>
      </c>
      <c r="R295" s="141">
        <v>22</v>
      </c>
      <c r="S295" s="141" t="s">
        <v>31</v>
      </c>
      <c r="T295" s="142">
        <v>0</v>
      </c>
      <c r="U295" s="143">
        <v>2</v>
      </c>
      <c r="V295" s="130">
        <v>690</v>
      </c>
      <c r="W295" s="114">
        <v>1380</v>
      </c>
      <c r="X295" s="131"/>
      <c r="Y295" s="132"/>
      <c r="Z295" s="133"/>
      <c r="AA295" s="134"/>
      <c r="AB295" s="135">
        <v>4</v>
      </c>
      <c r="AC295" s="120">
        <f t="shared" si="152"/>
        <v>4</v>
      </c>
      <c r="AD295" s="136"/>
      <c r="AE295" s="136"/>
      <c r="AF295" s="137"/>
      <c r="AG295" s="138"/>
      <c r="AH295" s="196"/>
      <c r="AI295" s="125"/>
      <c r="AJ295" s="126"/>
      <c r="AK295" s="127"/>
      <c r="AL295" s="187"/>
      <c r="AM295" s="139"/>
    </row>
    <row r="296" spans="3:39" outlineLevel="1" x14ac:dyDescent="0.15">
      <c r="C296" s="419">
        <v>43423</v>
      </c>
      <c r="D296" s="484">
        <v>1</v>
      </c>
      <c r="E296" s="418" t="s">
        <v>84</v>
      </c>
      <c r="F296" s="140">
        <v>16</v>
      </c>
      <c r="G296" s="110" t="s">
        <v>31</v>
      </c>
      <c r="H296" s="141">
        <v>0</v>
      </c>
      <c r="I296" s="141" t="s">
        <v>32</v>
      </c>
      <c r="J296" s="141">
        <v>17</v>
      </c>
      <c r="K296" s="141" t="s">
        <v>31</v>
      </c>
      <c r="L296" s="142">
        <v>30</v>
      </c>
      <c r="M296" s="143">
        <v>1.5</v>
      </c>
      <c r="N296" s="140"/>
      <c r="O296" s="141" t="s">
        <v>31</v>
      </c>
      <c r="P296" s="141"/>
      <c r="Q296" s="141" t="s">
        <v>32</v>
      </c>
      <c r="R296" s="141"/>
      <c r="S296" s="141" t="s">
        <v>31</v>
      </c>
      <c r="T296" s="142"/>
      <c r="U296" s="143"/>
      <c r="V296" s="130"/>
      <c r="W296" s="114">
        <f t="shared" si="151"/>
        <v>0</v>
      </c>
      <c r="X296" s="131"/>
      <c r="Y296" s="132"/>
      <c r="Z296" s="133"/>
      <c r="AA296" s="134"/>
      <c r="AB296" s="135"/>
      <c r="AC296" s="120">
        <f t="shared" si="152"/>
        <v>0</v>
      </c>
      <c r="AD296" s="136"/>
      <c r="AE296" s="136">
        <v>10</v>
      </c>
      <c r="AF296" s="137"/>
      <c r="AG296" s="138">
        <v>3</v>
      </c>
      <c r="AH296" s="196">
        <f t="shared" si="159"/>
        <v>13</v>
      </c>
      <c r="AI296" s="125">
        <f t="shared" si="161"/>
        <v>0</v>
      </c>
      <c r="AJ296" s="126">
        <f t="shared" si="162"/>
        <v>10</v>
      </c>
      <c r="AK296" s="127">
        <f t="shared" si="163"/>
        <v>0</v>
      </c>
      <c r="AL296" s="187">
        <f t="shared" si="153"/>
        <v>3</v>
      </c>
      <c r="AM296" s="139">
        <f t="shared" si="160"/>
        <v>13</v>
      </c>
    </row>
    <row r="297" spans="3:39" outlineLevel="1" x14ac:dyDescent="0.15">
      <c r="C297" s="419"/>
      <c r="D297" s="484">
        <v>1</v>
      </c>
      <c r="E297" s="418" t="s">
        <v>136</v>
      </c>
      <c r="F297" s="420"/>
      <c r="G297" s="110" t="s">
        <v>206</v>
      </c>
      <c r="H297" s="110">
        <v>0</v>
      </c>
      <c r="I297" s="110" t="s">
        <v>207</v>
      </c>
      <c r="J297" s="110"/>
      <c r="K297" s="110" t="s">
        <v>206</v>
      </c>
      <c r="L297" s="111">
        <v>0</v>
      </c>
      <c r="M297" s="112"/>
      <c r="N297" s="140">
        <v>19</v>
      </c>
      <c r="O297" s="141" t="s">
        <v>206</v>
      </c>
      <c r="P297" s="141">
        <v>0</v>
      </c>
      <c r="Q297" s="141" t="s">
        <v>207</v>
      </c>
      <c r="R297" s="141">
        <v>21</v>
      </c>
      <c r="S297" s="141" t="s">
        <v>206</v>
      </c>
      <c r="T297" s="142">
        <v>0</v>
      </c>
      <c r="U297" s="143">
        <v>2</v>
      </c>
      <c r="V297" s="130">
        <v>690</v>
      </c>
      <c r="W297" s="114">
        <v>1380</v>
      </c>
      <c r="X297" s="131"/>
      <c r="Y297" s="132"/>
      <c r="Z297" s="133"/>
      <c r="AA297" s="134"/>
      <c r="AB297" s="135">
        <v>4</v>
      </c>
      <c r="AC297" s="120">
        <f t="shared" si="152"/>
        <v>4</v>
      </c>
      <c r="AD297" s="136"/>
      <c r="AE297" s="136"/>
      <c r="AF297" s="137"/>
      <c r="AG297" s="138"/>
      <c r="AH297" s="196">
        <f t="shared" si="159"/>
        <v>0</v>
      </c>
      <c r="AI297" s="125">
        <f t="shared" si="161"/>
        <v>0</v>
      </c>
      <c r="AJ297" s="126">
        <f t="shared" si="162"/>
        <v>0</v>
      </c>
      <c r="AK297" s="127">
        <f t="shared" si="163"/>
        <v>0</v>
      </c>
      <c r="AL297" s="187">
        <f t="shared" si="153"/>
        <v>4</v>
      </c>
      <c r="AM297" s="139">
        <f t="shared" si="160"/>
        <v>4</v>
      </c>
    </row>
    <row r="298" spans="3:39" outlineLevel="1" x14ac:dyDescent="0.15">
      <c r="C298" s="419">
        <v>43424</v>
      </c>
      <c r="D298" s="484">
        <v>1</v>
      </c>
      <c r="E298" s="431" t="s">
        <v>85</v>
      </c>
      <c r="F298" s="420">
        <v>10</v>
      </c>
      <c r="G298" s="110" t="s">
        <v>31</v>
      </c>
      <c r="H298" s="110">
        <v>30</v>
      </c>
      <c r="I298" s="110" t="s">
        <v>32</v>
      </c>
      <c r="J298" s="110">
        <v>12</v>
      </c>
      <c r="K298" s="110" t="s">
        <v>31</v>
      </c>
      <c r="L298" s="111">
        <v>30</v>
      </c>
      <c r="M298" s="112">
        <v>2</v>
      </c>
      <c r="N298" s="140"/>
      <c r="O298" s="141" t="s">
        <v>31</v>
      </c>
      <c r="P298" s="141"/>
      <c r="Q298" s="141" t="s">
        <v>32</v>
      </c>
      <c r="R298" s="141"/>
      <c r="S298" s="141" t="s">
        <v>31</v>
      </c>
      <c r="T298" s="142"/>
      <c r="U298" s="143"/>
      <c r="V298" s="130">
        <v>1360</v>
      </c>
      <c r="W298" s="114">
        <f t="shared" si="151"/>
        <v>2720</v>
      </c>
      <c r="X298" s="131"/>
      <c r="Y298" s="132"/>
      <c r="Z298" s="133"/>
      <c r="AA298" s="134"/>
      <c r="AB298" s="135">
        <v>9</v>
      </c>
      <c r="AC298" s="120">
        <f>SUM(Y298:AB298)</f>
        <v>9</v>
      </c>
      <c r="AD298" s="136"/>
      <c r="AE298" s="136"/>
      <c r="AF298" s="137"/>
      <c r="AG298" s="138"/>
      <c r="AH298" s="196">
        <f>SUM(AD298:AG298)</f>
        <v>0</v>
      </c>
      <c r="AI298" s="125">
        <f t="shared" ref="AI298:AL300" si="164">Y298+AD298</f>
        <v>0</v>
      </c>
      <c r="AJ298" s="126">
        <f t="shared" si="164"/>
        <v>0</v>
      </c>
      <c r="AK298" s="127">
        <f t="shared" si="164"/>
        <v>0</v>
      </c>
      <c r="AL298" s="187">
        <f t="shared" si="164"/>
        <v>9</v>
      </c>
      <c r="AM298" s="139">
        <f>SUM(AI298:AL298)</f>
        <v>9</v>
      </c>
    </row>
    <row r="299" spans="3:39" outlineLevel="1" x14ac:dyDescent="0.15">
      <c r="C299" s="419"/>
      <c r="D299" s="484">
        <v>1</v>
      </c>
      <c r="E299" s="418" t="s">
        <v>229</v>
      </c>
      <c r="F299" s="420"/>
      <c r="G299" s="110" t="s">
        <v>31</v>
      </c>
      <c r="H299" s="110">
        <v>0</v>
      </c>
      <c r="I299" s="110" t="s">
        <v>32</v>
      </c>
      <c r="J299" s="110"/>
      <c r="K299" s="110" t="s">
        <v>31</v>
      </c>
      <c r="L299" s="111">
        <v>0</v>
      </c>
      <c r="M299" s="112"/>
      <c r="N299" s="140">
        <v>12</v>
      </c>
      <c r="O299" s="141" t="s">
        <v>31</v>
      </c>
      <c r="P299" s="141">
        <v>30</v>
      </c>
      <c r="Q299" s="141" t="s">
        <v>32</v>
      </c>
      <c r="R299" s="141">
        <v>13</v>
      </c>
      <c r="S299" s="141" t="s">
        <v>31</v>
      </c>
      <c r="T299" s="142">
        <v>30</v>
      </c>
      <c r="U299" s="143">
        <v>1</v>
      </c>
      <c r="V299" s="130">
        <v>690</v>
      </c>
      <c r="W299" s="114">
        <v>690</v>
      </c>
      <c r="X299" s="131"/>
      <c r="Y299" s="132"/>
      <c r="Z299" s="133"/>
      <c r="AA299" s="134"/>
      <c r="AB299" s="135">
        <v>2</v>
      </c>
      <c r="AC299" s="120">
        <f>SUM(Y299:AB299)</f>
        <v>2</v>
      </c>
      <c r="AD299" s="136"/>
      <c r="AE299" s="136"/>
      <c r="AF299" s="137"/>
      <c r="AG299" s="138"/>
      <c r="AH299" s="196">
        <f>SUM(AD299:AG299)</f>
        <v>0</v>
      </c>
      <c r="AI299" s="125">
        <f t="shared" si="164"/>
        <v>0</v>
      </c>
      <c r="AJ299" s="126">
        <f t="shared" si="164"/>
        <v>0</v>
      </c>
      <c r="AK299" s="127">
        <f t="shared" si="164"/>
        <v>0</v>
      </c>
      <c r="AL299" s="187">
        <f t="shared" si="164"/>
        <v>2</v>
      </c>
      <c r="AM299" s="139">
        <f>SUM(AI299:AL299)</f>
        <v>2</v>
      </c>
    </row>
    <row r="300" spans="3:39" outlineLevel="1" x14ac:dyDescent="0.15">
      <c r="C300" s="419"/>
      <c r="D300" s="484">
        <v>1</v>
      </c>
      <c r="E300" s="418" t="s">
        <v>84</v>
      </c>
      <c r="F300" s="480">
        <v>16</v>
      </c>
      <c r="G300" s="141" t="s">
        <v>206</v>
      </c>
      <c r="H300" s="141">
        <v>0</v>
      </c>
      <c r="I300" s="141" t="s">
        <v>207</v>
      </c>
      <c r="J300" s="141">
        <v>18</v>
      </c>
      <c r="K300" s="141" t="s">
        <v>206</v>
      </c>
      <c r="L300" s="142">
        <v>0</v>
      </c>
      <c r="M300" s="143">
        <v>2</v>
      </c>
      <c r="N300" s="140"/>
      <c r="O300" s="141" t="s">
        <v>31</v>
      </c>
      <c r="P300" s="141"/>
      <c r="Q300" s="141" t="s">
        <v>32</v>
      </c>
      <c r="R300" s="141"/>
      <c r="S300" s="141" t="s">
        <v>31</v>
      </c>
      <c r="T300" s="142"/>
      <c r="U300" s="143"/>
      <c r="V300" s="130"/>
      <c r="W300" s="114">
        <f t="shared" si="151"/>
        <v>0</v>
      </c>
      <c r="X300" s="131"/>
      <c r="Y300" s="132"/>
      <c r="Z300" s="133"/>
      <c r="AA300" s="134"/>
      <c r="AB300" s="135"/>
      <c r="AC300" s="120">
        <f>SUM(Y300:AB300)</f>
        <v>0</v>
      </c>
      <c r="AD300" s="136">
        <v>13</v>
      </c>
      <c r="AE300" s="136"/>
      <c r="AF300" s="137"/>
      <c r="AG300" s="138">
        <v>5</v>
      </c>
      <c r="AH300" s="196">
        <f>SUM(AD300:AG300)</f>
        <v>18</v>
      </c>
      <c r="AI300" s="125">
        <f t="shared" si="164"/>
        <v>13</v>
      </c>
      <c r="AJ300" s="126">
        <f t="shared" si="164"/>
        <v>0</v>
      </c>
      <c r="AK300" s="127">
        <f t="shared" si="164"/>
        <v>0</v>
      </c>
      <c r="AL300" s="187">
        <f t="shared" si="164"/>
        <v>5</v>
      </c>
      <c r="AM300" s="139">
        <f>SUM(AI300:AL300)</f>
        <v>18</v>
      </c>
    </row>
    <row r="301" spans="3:39" outlineLevel="1" x14ac:dyDescent="0.15">
      <c r="C301" s="419">
        <v>43425</v>
      </c>
      <c r="D301" s="484">
        <v>1</v>
      </c>
      <c r="E301" s="431" t="s">
        <v>230</v>
      </c>
      <c r="F301" s="420">
        <v>15</v>
      </c>
      <c r="G301" s="110" t="s">
        <v>31</v>
      </c>
      <c r="H301" s="110">
        <v>30</v>
      </c>
      <c r="I301" s="110" t="s">
        <v>32</v>
      </c>
      <c r="J301" s="110">
        <v>17</v>
      </c>
      <c r="K301" s="110" t="s">
        <v>31</v>
      </c>
      <c r="L301" s="111">
        <v>30</v>
      </c>
      <c r="M301" s="112">
        <v>2</v>
      </c>
      <c r="N301" s="140"/>
      <c r="O301" s="141" t="s">
        <v>31</v>
      </c>
      <c r="P301" s="141"/>
      <c r="Q301" s="141" t="s">
        <v>32</v>
      </c>
      <c r="R301" s="141"/>
      <c r="S301" s="141" t="s">
        <v>31</v>
      </c>
      <c r="T301" s="142"/>
      <c r="U301" s="143"/>
      <c r="V301" s="130"/>
      <c r="W301" s="114">
        <f t="shared" si="151"/>
        <v>0</v>
      </c>
      <c r="X301" s="131"/>
      <c r="Y301" s="132"/>
      <c r="Z301" s="133"/>
      <c r="AA301" s="134"/>
      <c r="AB301" s="135"/>
      <c r="AC301" s="120">
        <f t="shared" si="152"/>
        <v>0</v>
      </c>
      <c r="AD301" s="136"/>
      <c r="AE301" s="136">
        <v>11</v>
      </c>
      <c r="AF301" s="137"/>
      <c r="AG301" s="138">
        <v>1</v>
      </c>
      <c r="AH301" s="196">
        <f t="shared" si="159"/>
        <v>12</v>
      </c>
      <c r="AI301" s="125">
        <f t="shared" si="161"/>
        <v>0</v>
      </c>
      <c r="AJ301" s="126">
        <f t="shared" si="162"/>
        <v>11</v>
      </c>
      <c r="AK301" s="127">
        <f t="shared" si="163"/>
        <v>0</v>
      </c>
      <c r="AL301" s="187">
        <f t="shared" si="153"/>
        <v>1</v>
      </c>
      <c r="AM301" s="139">
        <f t="shared" si="160"/>
        <v>12</v>
      </c>
    </row>
    <row r="302" spans="3:39" outlineLevel="1" x14ac:dyDescent="0.15">
      <c r="C302" s="419">
        <v>43426</v>
      </c>
      <c r="D302" s="484">
        <v>1</v>
      </c>
      <c r="E302" s="418" t="s">
        <v>84</v>
      </c>
      <c r="F302" s="480">
        <v>16</v>
      </c>
      <c r="G302" s="141" t="s">
        <v>206</v>
      </c>
      <c r="H302" s="141">
        <v>0</v>
      </c>
      <c r="I302" s="141" t="s">
        <v>207</v>
      </c>
      <c r="J302" s="141">
        <v>18</v>
      </c>
      <c r="K302" s="141" t="s">
        <v>206</v>
      </c>
      <c r="L302" s="142">
        <v>0</v>
      </c>
      <c r="M302" s="143">
        <v>2</v>
      </c>
      <c r="N302" s="140"/>
      <c r="O302" s="141" t="s">
        <v>31</v>
      </c>
      <c r="P302" s="141"/>
      <c r="Q302" s="141" t="s">
        <v>32</v>
      </c>
      <c r="R302" s="141"/>
      <c r="S302" s="141" t="s">
        <v>31</v>
      </c>
      <c r="T302" s="142"/>
      <c r="U302" s="143"/>
      <c r="V302" s="130"/>
      <c r="W302" s="114">
        <f t="shared" si="151"/>
        <v>0</v>
      </c>
      <c r="X302" s="131"/>
      <c r="Y302" s="132"/>
      <c r="Z302" s="133"/>
      <c r="AA302" s="134"/>
      <c r="AB302" s="135"/>
      <c r="AC302" s="120">
        <f t="shared" si="152"/>
        <v>0</v>
      </c>
      <c r="AD302" s="136">
        <v>6</v>
      </c>
      <c r="AE302" s="136"/>
      <c r="AF302" s="137"/>
      <c r="AG302" s="138">
        <v>2</v>
      </c>
      <c r="AH302" s="196">
        <f t="shared" si="159"/>
        <v>8</v>
      </c>
      <c r="AI302" s="125">
        <f t="shared" si="161"/>
        <v>6</v>
      </c>
      <c r="AJ302" s="126">
        <f t="shared" si="162"/>
        <v>0</v>
      </c>
      <c r="AK302" s="127">
        <f t="shared" si="163"/>
        <v>0</v>
      </c>
      <c r="AL302" s="187">
        <f t="shared" si="153"/>
        <v>2</v>
      </c>
      <c r="AM302" s="139">
        <f t="shared" si="160"/>
        <v>8</v>
      </c>
    </row>
    <row r="303" spans="3:39" outlineLevel="1" x14ac:dyDescent="0.15">
      <c r="C303" s="419">
        <v>43427</v>
      </c>
      <c r="D303" s="484">
        <v>1</v>
      </c>
      <c r="E303" s="431" t="s">
        <v>84</v>
      </c>
      <c r="F303" s="140">
        <v>9</v>
      </c>
      <c r="G303" s="110" t="s">
        <v>31</v>
      </c>
      <c r="H303" s="141">
        <v>0</v>
      </c>
      <c r="I303" s="141" t="s">
        <v>32</v>
      </c>
      <c r="J303" s="141">
        <v>12</v>
      </c>
      <c r="K303" s="141" t="s">
        <v>31</v>
      </c>
      <c r="L303" s="142">
        <v>0</v>
      </c>
      <c r="M303" s="143">
        <v>3</v>
      </c>
      <c r="N303" s="140"/>
      <c r="O303" s="141" t="s">
        <v>31</v>
      </c>
      <c r="P303" s="141"/>
      <c r="Q303" s="141" t="s">
        <v>32</v>
      </c>
      <c r="R303" s="141"/>
      <c r="S303" s="141" t="s">
        <v>31</v>
      </c>
      <c r="T303" s="142"/>
      <c r="U303" s="143"/>
      <c r="V303" s="130"/>
      <c r="W303" s="114">
        <f t="shared" si="151"/>
        <v>0</v>
      </c>
      <c r="X303" s="131"/>
      <c r="Y303" s="132"/>
      <c r="Z303" s="133"/>
      <c r="AA303" s="134"/>
      <c r="AB303" s="135"/>
      <c r="AC303" s="120">
        <f t="shared" si="152"/>
        <v>0</v>
      </c>
      <c r="AD303" s="136"/>
      <c r="AE303" s="136">
        <v>11</v>
      </c>
      <c r="AF303" s="137"/>
      <c r="AG303" s="138">
        <v>3</v>
      </c>
      <c r="AH303" s="196">
        <f t="shared" si="159"/>
        <v>14</v>
      </c>
      <c r="AI303" s="125">
        <f t="shared" si="161"/>
        <v>0</v>
      </c>
      <c r="AJ303" s="126">
        <f t="shared" si="162"/>
        <v>11</v>
      </c>
      <c r="AK303" s="127">
        <f t="shared" si="163"/>
        <v>0</v>
      </c>
      <c r="AL303" s="187">
        <f t="shared" si="153"/>
        <v>3</v>
      </c>
      <c r="AM303" s="139">
        <f t="shared" si="160"/>
        <v>14</v>
      </c>
    </row>
    <row r="304" spans="3:39" outlineLevel="1" x14ac:dyDescent="0.15">
      <c r="C304" s="419"/>
      <c r="D304" s="484">
        <v>1</v>
      </c>
      <c r="E304" s="418" t="s">
        <v>84</v>
      </c>
      <c r="F304" s="420">
        <v>14</v>
      </c>
      <c r="G304" s="110" t="s">
        <v>31</v>
      </c>
      <c r="H304" s="110">
        <v>0</v>
      </c>
      <c r="I304" s="110" t="s">
        <v>32</v>
      </c>
      <c r="J304" s="110">
        <v>17</v>
      </c>
      <c r="K304" s="110" t="s">
        <v>31</v>
      </c>
      <c r="L304" s="111">
        <v>0</v>
      </c>
      <c r="M304" s="112">
        <v>3</v>
      </c>
      <c r="N304" s="140"/>
      <c r="O304" s="141" t="s">
        <v>31</v>
      </c>
      <c r="P304" s="141"/>
      <c r="Q304" s="141" t="s">
        <v>32</v>
      </c>
      <c r="R304" s="141"/>
      <c r="S304" s="141" t="s">
        <v>31</v>
      </c>
      <c r="T304" s="142"/>
      <c r="U304" s="143"/>
      <c r="V304" s="130">
        <v>1360</v>
      </c>
      <c r="W304" s="114">
        <f t="shared" si="151"/>
        <v>4080</v>
      </c>
      <c r="X304" s="131"/>
      <c r="Y304" s="132">
        <v>18</v>
      </c>
      <c r="Z304" s="133"/>
      <c r="AA304" s="134"/>
      <c r="AB304" s="135">
        <v>6</v>
      </c>
      <c r="AC304" s="120">
        <f t="shared" si="152"/>
        <v>24</v>
      </c>
      <c r="AD304" s="136"/>
      <c r="AE304" s="136"/>
      <c r="AF304" s="137"/>
      <c r="AG304" s="138"/>
      <c r="AH304" s="196">
        <f t="shared" si="159"/>
        <v>0</v>
      </c>
      <c r="AI304" s="125">
        <f t="shared" si="161"/>
        <v>18</v>
      </c>
      <c r="AJ304" s="126">
        <f t="shared" si="162"/>
        <v>0</v>
      </c>
      <c r="AK304" s="127">
        <f t="shared" si="163"/>
        <v>0</v>
      </c>
      <c r="AL304" s="187">
        <f t="shared" si="153"/>
        <v>6</v>
      </c>
      <c r="AM304" s="139">
        <f t="shared" si="160"/>
        <v>24</v>
      </c>
    </row>
    <row r="305" spans="2:39" outlineLevel="1" x14ac:dyDescent="0.15">
      <c r="C305" s="419">
        <v>43428</v>
      </c>
      <c r="D305" s="484">
        <v>1</v>
      </c>
      <c r="E305" s="418" t="s">
        <v>84</v>
      </c>
      <c r="F305" s="420">
        <v>16</v>
      </c>
      <c r="G305" s="110" t="s">
        <v>31</v>
      </c>
      <c r="H305" s="110">
        <v>0</v>
      </c>
      <c r="I305" s="110" t="s">
        <v>32</v>
      </c>
      <c r="J305" s="110">
        <v>19</v>
      </c>
      <c r="K305" s="110" t="s">
        <v>31</v>
      </c>
      <c r="L305" s="111">
        <v>0</v>
      </c>
      <c r="M305" s="112">
        <v>3</v>
      </c>
      <c r="N305" s="140"/>
      <c r="O305" s="141" t="s">
        <v>31</v>
      </c>
      <c r="P305" s="141"/>
      <c r="Q305" s="141" t="s">
        <v>32</v>
      </c>
      <c r="R305" s="141"/>
      <c r="S305" s="141" t="s">
        <v>31</v>
      </c>
      <c r="T305" s="142"/>
      <c r="U305" s="143"/>
      <c r="V305" s="130">
        <v>1360</v>
      </c>
      <c r="W305" s="114">
        <f t="shared" si="151"/>
        <v>4080</v>
      </c>
      <c r="X305" s="131"/>
      <c r="Y305" s="132">
        <v>12</v>
      </c>
      <c r="Z305" s="133"/>
      <c r="AA305" s="134"/>
      <c r="AB305" s="135">
        <v>5</v>
      </c>
      <c r="AC305" s="120">
        <f t="shared" si="152"/>
        <v>17</v>
      </c>
      <c r="AD305" s="136"/>
      <c r="AE305" s="136"/>
      <c r="AF305" s="137"/>
      <c r="AG305" s="138"/>
      <c r="AH305" s="196">
        <f t="shared" si="159"/>
        <v>0</v>
      </c>
      <c r="AI305" s="125">
        <f t="shared" si="161"/>
        <v>12</v>
      </c>
      <c r="AJ305" s="126">
        <f t="shared" si="162"/>
        <v>0</v>
      </c>
      <c r="AK305" s="127">
        <f t="shared" si="163"/>
        <v>0</v>
      </c>
      <c r="AL305" s="187">
        <f t="shared" si="153"/>
        <v>5</v>
      </c>
      <c r="AM305" s="139">
        <f t="shared" si="160"/>
        <v>17</v>
      </c>
    </row>
    <row r="306" spans="2:39" outlineLevel="1" x14ac:dyDescent="0.15">
      <c r="C306" s="419"/>
      <c r="D306" s="484">
        <v>1</v>
      </c>
      <c r="E306" s="431" t="s">
        <v>174</v>
      </c>
      <c r="F306" s="420">
        <v>19</v>
      </c>
      <c r="G306" s="110" t="s">
        <v>31</v>
      </c>
      <c r="H306" s="110">
        <v>0</v>
      </c>
      <c r="I306" s="110" t="s">
        <v>32</v>
      </c>
      <c r="J306" s="110">
        <v>21</v>
      </c>
      <c r="K306" s="110" t="s">
        <v>31</v>
      </c>
      <c r="L306" s="111">
        <v>0</v>
      </c>
      <c r="M306" s="112">
        <v>2</v>
      </c>
      <c r="N306" s="140"/>
      <c r="O306" s="141" t="s">
        <v>31</v>
      </c>
      <c r="P306" s="141"/>
      <c r="Q306" s="141" t="s">
        <v>32</v>
      </c>
      <c r="R306" s="141"/>
      <c r="S306" s="141" t="s">
        <v>31</v>
      </c>
      <c r="T306" s="142"/>
      <c r="U306" s="143"/>
      <c r="V306" s="130">
        <v>1360</v>
      </c>
      <c r="W306" s="114">
        <f t="shared" si="151"/>
        <v>2720</v>
      </c>
      <c r="X306" s="131"/>
      <c r="Y306" s="132"/>
      <c r="Z306" s="133">
        <v>25</v>
      </c>
      <c r="AA306" s="134"/>
      <c r="AB306" s="135">
        <v>6</v>
      </c>
      <c r="AC306" s="120">
        <f t="shared" si="152"/>
        <v>31</v>
      </c>
      <c r="AD306" s="136"/>
      <c r="AE306" s="136"/>
      <c r="AF306" s="137"/>
      <c r="AG306" s="138"/>
      <c r="AH306" s="196">
        <f t="shared" si="159"/>
        <v>0</v>
      </c>
      <c r="AI306" s="125">
        <f t="shared" si="161"/>
        <v>0</v>
      </c>
      <c r="AJ306" s="126">
        <f t="shared" si="162"/>
        <v>25</v>
      </c>
      <c r="AK306" s="127">
        <f t="shared" si="163"/>
        <v>0</v>
      </c>
      <c r="AL306" s="187">
        <f t="shared" si="153"/>
        <v>6</v>
      </c>
      <c r="AM306" s="139">
        <f t="shared" si="160"/>
        <v>31</v>
      </c>
    </row>
    <row r="307" spans="2:39" outlineLevel="1" x14ac:dyDescent="0.15">
      <c r="C307" s="419">
        <v>43429</v>
      </c>
      <c r="D307" s="484">
        <v>1</v>
      </c>
      <c r="E307" s="418" t="s">
        <v>84</v>
      </c>
      <c r="F307" s="420">
        <v>9</v>
      </c>
      <c r="G307" s="110" t="s">
        <v>31</v>
      </c>
      <c r="H307" s="110">
        <v>0</v>
      </c>
      <c r="I307" s="110" t="s">
        <v>34</v>
      </c>
      <c r="J307" s="110">
        <v>12</v>
      </c>
      <c r="K307" s="110" t="s">
        <v>31</v>
      </c>
      <c r="L307" s="111">
        <v>0</v>
      </c>
      <c r="M307" s="112">
        <v>3</v>
      </c>
      <c r="N307" s="140"/>
      <c r="O307" s="141" t="s">
        <v>31</v>
      </c>
      <c r="P307" s="141"/>
      <c r="Q307" s="141" t="s">
        <v>32</v>
      </c>
      <c r="R307" s="141"/>
      <c r="S307" s="141" t="s">
        <v>31</v>
      </c>
      <c r="T307" s="142"/>
      <c r="U307" s="143"/>
      <c r="V307" s="130">
        <v>1360</v>
      </c>
      <c r="W307" s="114">
        <f t="shared" si="151"/>
        <v>4080</v>
      </c>
      <c r="X307" s="131"/>
      <c r="Y307" s="132">
        <v>15</v>
      </c>
      <c r="Z307" s="133"/>
      <c r="AA307" s="134"/>
      <c r="AB307" s="135">
        <v>5</v>
      </c>
      <c r="AC307" s="120">
        <f t="shared" si="152"/>
        <v>20</v>
      </c>
      <c r="AD307" s="136"/>
      <c r="AE307" s="136"/>
      <c r="AF307" s="137"/>
      <c r="AG307" s="138"/>
      <c r="AH307" s="196">
        <f t="shared" si="159"/>
        <v>0</v>
      </c>
      <c r="AI307" s="125">
        <f t="shared" si="161"/>
        <v>15</v>
      </c>
      <c r="AJ307" s="126">
        <f t="shared" si="162"/>
        <v>0</v>
      </c>
      <c r="AK307" s="127">
        <f t="shared" si="163"/>
        <v>0</v>
      </c>
      <c r="AL307" s="187">
        <f t="shared" si="153"/>
        <v>5</v>
      </c>
      <c r="AM307" s="139">
        <f t="shared" si="160"/>
        <v>20</v>
      </c>
    </row>
    <row r="308" spans="2:39" outlineLevel="1" x14ac:dyDescent="0.15">
      <c r="C308" s="419"/>
      <c r="D308" s="484">
        <v>1</v>
      </c>
      <c r="E308" s="431" t="s">
        <v>231</v>
      </c>
      <c r="F308" s="420">
        <v>13</v>
      </c>
      <c r="G308" s="110" t="s">
        <v>31</v>
      </c>
      <c r="H308" s="110">
        <v>0</v>
      </c>
      <c r="I308" s="110" t="s">
        <v>34</v>
      </c>
      <c r="J308" s="110">
        <v>17</v>
      </c>
      <c r="K308" s="110" t="s">
        <v>31</v>
      </c>
      <c r="L308" s="111">
        <v>0</v>
      </c>
      <c r="M308" s="112">
        <v>4</v>
      </c>
      <c r="N308" s="140"/>
      <c r="O308" s="141" t="s">
        <v>31</v>
      </c>
      <c r="P308" s="141"/>
      <c r="Q308" s="141" t="s">
        <v>32</v>
      </c>
      <c r="R308" s="141"/>
      <c r="S308" s="141" t="s">
        <v>31</v>
      </c>
      <c r="T308" s="142"/>
      <c r="U308" s="143"/>
      <c r="V308" s="130"/>
      <c r="W308" s="114">
        <f>SUM(M308*V308)</f>
        <v>0</v>
      </c>
      <c r="X308" s="131"/>
      <c r="Y308" s="132"/>
      <c r="Z308" s="133"/>
      <c r="AA308" s="134"/>
      <c r="AB308" s="135"/>
      <c r="AC308" s="120">
        <f>SUM(Y308:AB308)</f>
        <v>0</v>
      </c>
      <c r="AD308" s="136"/>
      <c r="AE308" s="136">
        <v>10</v>
      </c>
      <c r="AF308" s="137"/>
      <c r="AG308" s="138">
        <v>1</v>
      </c>
      <c r="AH308" s="196">
        <f>SUM(AD308:AG308)</f>
        <v>11</v>
      </c>
      <c r="AI308" s="125">
        <f>Y308+AD308</f>
        <v>0</v>
      </c>
      <c r="AJ308" s="126">
        <f>Z308+AE308</f>
        <v>10</v>
      </c>
      <c r="AK308" s="127">
        <f>AA308+AF308</f>
        <v>0</v>
      </c>
      <c r="AL308" s="187">
        <f>AB308+AG308</f>
        <v>1</v>
      </c>
      <c r="AM308" s="139">
        <f>SUM(AI308:AL308)</f>
        <v>11</v>
      </c>
    </row>
    <row r="309" spans="2:39" outlineLevel="1" x14ac:dyDescent="0.15">
      <c r="C309" s="419"/>
      <c r="D309" s="484">
        <v>1</v>
      </c>
      <c r="E309" s="431" t="s">
        <v>84</v>
      </c>
      <c r="F309" s="420">
        <v>20</v>
      </c>
      <c r="G309" s="110" t="s">
        <v>31</v>
      </c>
      <c r="H309" s="110">
        <v>0</v>
      </c>
      <c r="I309" s="110" t="s">
        <v>34</v>
      </c>
      <c r="J309" s="110">
        <v>22</v>
      </c>
      <c r="K309" s="110" t="s">
        <v>31</v>
      </c>
      <c r="L309" s="111">
        <v>0</v>
      </c>
      <c r="M309" s="112">
        <v>2</v>
      </c>
      <c r="N309" s="140"/>
      <c r="O309" s="141" t="s">
        <v>31</v>
      </c>
      <c r="P309" s="141"/>
      <c r="Q309" s="141" t="s">
        <v>32</v>
      </c>
      <c r="R309" s="141"/>
      <c r="S309" s="141" t="s">
        <v>31</v>
      </c>
      <c r="T309" s="142"/>
      <c r="U309" s="143"/>
      <c r="V309" s="130">
        <v>1360</v>
      </c>
      <c r="W309" s="114">
        <f t="shared" ref="W309:W315" si="165">SUM(M309*V309)</f>
        <v>2720</v>
      </c>
      <c r="X309" s="131"/>
      <c r="Y309" s="132"/>
      <c r="Z309" s="133"/>
      <c r="AA309" s="134"/>
      <c r="AB309" s="135">
        <v>4</v>
      </c>
      <c r="AC309" s="120">
        <f t="shared" ref="AC309:AC315" si="166">SUM(Y309:AB309)</f>
        <v>4</v>
      </c>
      <c r="AD309" s="136"/>
      <c r="AE309" s="136"/>
      <c r="AF309" s="137"/>
      <c r="AG309" s="138"/>
      <c r="AH309" s="196">
        <f t="shared" ref="AH309:AH315" si="167">SUM(AD309:AG309)</f>
        <v>0</v>
      </c>
      <c r="AI309" s="125">
        <f t="shared" ref="AI309:AI315" si="168">Y309+AD309</f>
        <v>0</v>
      </c>
      <c r="AJ309" s="126">
        <f t="shared" ref="AJ309:AJ315" si="169">Z309+AE309</f>
        <v>0</v>
      </c>
      <c r="AK309" s="127">
        <f t="shared" ref="AK309:AK315" si="170">AA309+AF309</f>
        <v>0</v>
      </c>
      <c r="AL309" s="187">
        <f t="shared" ref="AL309:AL315" si="171">AB309+AG309</f>
        <v>4</v>
      </c>
      <c r="AM309" s="139">
        <f t="shared" ref="AM309:AM315" si="172">SUM(AI309:AL309)</f>
        <v>4</v>
      </c>
    </row>
    <row r="310" spans="2:39" outlineLevel="1" x14ac:dyDescent="0.15">
      <c r="C310" s="419">
        <v>43430</v>
      </c>
      <c r="D310" s="484">
        <v>1</v>
      </c>
      <c r="E310" s="418" t="s">
        <v>84</v>
      </c>
      <c r="F310" s="140">
        <v>16</v>
      </c>
      <c r="G310" s="110" t="s">
        <v>31</v>
      </c>
      <c r="H310" s="141">
        <v>0</v>
      </c>
      <c r="I310" s="141" t="s">
        <v>32</v>
      </c>
      <c r="J310" s="141">
        <v>17</v>
      </c>
      <c r="K310" s="141" t="s">
        <v>31</v>
      </c>
      <c r="L310" s="142">
        <v>30</v>
      </c>
      <c r="M310" s="143">
        <v>1.5</v>
      </c>
      <c r="N310" s="140"/>
      <c r="O310" s="141" t="s">
        <v>31</v>
      </c>
      <c r="P310" s="141"/>
      <c r="Q310" s="141" t="s">
        <v>32</v>
      </c>
      <c r="R310" s="141"/>
      <c r="S310" s="141" t="s">
        <v>31</v>
      </c>
      <c r="T310" s="142"/>
      <c r="U310" s="143"/>
      <c r="V310" s="130"/>
      <c r="W310" s="114">
        <f t="shared" si="165"/>
        <v>0</v>
      </c>
      <c r="X310" s="131"/>
      <c r="Y310" s="132"/>
      <c r="Z310" s="133"/>
      <c r="AA310" s="134"/>
      <c r="AB310" s="135"/>
      <c r="AC310" s="120">
        <f t="shared" si="166"/>
        <v>0</v>
      </c>
      <c r="AD310" s="136"/>
      <c r="AE310" s="136">
        <v>9</v>
      </c>
      <c r="AF310" s="137"/>
      <c r="AG310" s="138">
        <v>2</v>
      </c>
      <c r="AH310" s="196">
        <f t="shared" si="167"/>
        <v>11</v>
      </c>
      <c r="AI310" s="125">
        <f t="shared" si="168"/>
        <v>0</v>
      </c>
      <c r="AJ310" s="126">
        <f t="shared" si="169"/>
        <v>9</v>
      </c>
      <c r="AK310" s="127">
        <f t="shared" si="170"/>
        <v>0</v>
      </c>
      <c r="AL310" s="187">
        <f t="shared" si="171"/>
        <v>2</v>
      </c>
      <c r="AM310" s="139">
        <f t="shared" si="172"/>
        <v>11</v>
      </c>
    </row>
    <row r="311" spans="2:39" outlineLevel="1" x14ac:dyDescent="0.15">
      <c r="C311" s="419"/>
      <c r="D311" s="484">
        <v>1</v>
      </c>
      <c r="E311" s="418" t="s">
        <v>136</v>
      </c>
      <c r="F311" s="420"/>
      <c r="G311" s="110" t="s">
        <v>206</v>
      </c>
      <c r="H311" s="110">
        <v>0</v>
      </c>
      <c r="I311" s="110" t="s">
        <v>207</v>
      </c>
      <c r="J311" s="110"/>
      <c r="K311" s="110" t="s">
        <v>206</v>
      </c>
      <c r="L311" s="111">
        <v>0</v>
      </c>
      <c r="M311" s="112"/>
      <c r="N311" s="140">
        <v>19</v>
      </c>
      <c r="O311" s="141" t="s">
        <v>206</v>
      </c>
      <c r="P311" s="141">
        <v>0</v>
      </c>
      <c r="Q311" s="141" t="s">
        <v>207</v>
      </c>
      <c r="R311" s="141">
        <v>21</v>
      </c>
      <c r="S311" s="141" t="s">
        <v>206</v>
      </c>
      <c r="T311" s="142">
        <v>0</v>
      </c>
      <c r="U311" s="143">
        <v>2</v>
      </c>
      <c r="V311" s="130">
        <v>690</v>
      </c>
      <c r="W311" s="114">
        <v>1380</v>
      </c>
      <c r="X311" s="131"/>
      <c r="Y311" s="132"/>
      <c r="Z311" s="133"/>
      <c r="AA311" s="134"/>
      <c r="AB311" s="135">
        <v>4</v>
      </c>
      <c r="AC311" s="120">
        <f t="shared" si="166"/>
        <v>4</v>
      </c>
      <c r="AD311" s="136"/>
      <c r="AE311" s="136"/>
      <c r="AF311" s="137"/>
      <c r="AG311" s="138"/>
      <c r="AH311" s="196">
        <f t="shared" si="167"/>
        <v>0</v>
      </c>
      <c r="AI311" s="125">
        <f t="shared" si="168"/>
        <v>0</v>
      </c>
      <c r="AJ311" s="126">
        <f t="shared" si="169"/>
        <v>0</v>
      </c>
      <c r="AK311" s="127">
        <f t="shared" si="170"/>
        <v>0</v>
      </c>
      <c r="AL311" s="187">
        <f t="shared" si="171"/>
        <v>4</v>
      </c>
      <c r="AM311" s="139">
        <f t="shared" si="172"/>
        <v>4</v>
      </c>
    </row>
    <row r="312" spans="2:39" outlineLevel="1" x14ac:dyDescent="0.15">
      <c r="C312" s="419">
        <v>43431</v>
      </c>
      <c r="D312" s="484">
        <v>1</v>
      </c>
      <c r="E312" s="418" t="s">
        <v>85</v>
      </c>
      <c r="F312" s="480"/>
      <c r="G312" s="141" t="s">
        <v>31</v>
      </c>
      <c r="H312" s="141">
        <v>0</v>
      </c>
      <c r="I312" s="141" t="s">
        <v>32</v>
      </c>
      <c r="J312" s="141"/>
      <c r="K312" s="141" t="s">
        <v>31</v>
      </c>
      <c r="L312" s="142">
        <v>0</v>
      </c>
      <c r="M312" s="143"/>
      <c r="N312" s="140">
        <v>10</v>
      </c>
      <c r="O312" s="141" t="s">
        <v>31</v>
      </c>
      <c r="P312" s="141">
        <v>30</v>
      </c>
      <c r="Q312" s="141" t="s">
        <v>32</v>
      </c>
      <c r="R312" s="141">
        <v>12</v>
      </c>
      <c r="S312" s="141" t="s">
        <v>31</v>
      </c>
      <c r="T312" s="142">
        <v>30</v>
      </c>
      <c r="U312" s="143">
        <v>2</v>
      </c>
      <c r="V312" s="130">
        <v>690</v>
      </c>
      <c r="W312" s="114">
        <v>1380</v>
      </c>
      <c r="X312" s="131"/>
      <c r="Y312" s="132"/>
      <c r="Z312" s="133"/>
      <c r="AA312" s="134"/>
      <c r="AB312" s="135">
        <v>4</v>
      </c>
      <c r="AC312" s="120">
        <f>SUM(Y312:AB312)</f>
        <v>4</v>
      </c>
      <c r="AD312" s="136"/>
      <c r="AE312" s="136"/>
      <c r="AF312" s="137"/>
      <c r="AG312" s="138"/>
      <c r="AH312" s="196">
        <f>SUM(AD312:AG312)</f>
        <v>0</v>
      </c>
      <c r="AI312" s="125">
        <f t="shared" ref="AI312:AL313" si="173">Y312+AD312</f>
        <v>0</v>
      </c>
      <c r="AJ312" s="126">
        <f t="shared" si="173"/>
        <v>0</v>
      </c>
      <c r="AK312" s="127">
        <f t="shared" si="173"/>
        <v>0</v>
      </c>
      <c r="AL312" s="187">
        <f t="shared" si="173"/>
        <v>4</v>
      </c>
      <c r="AM312" s="139">
        <f>SUM(AI312:AL312)</f>
        <v>4</v>
      </c>
    </row>
    <row r="313" spans="2:39" outlineLevel="1" x14ac:dyDescent="0.15">
      <c r="C313" s="419"/>
      <c r="D313" s="484">
        <v>1</v>
      </c>
      <c r="E313" s="431" t="s">
        <v>85</v>
      </c>
      <c r="F313" s="420"/>
      <c r="G313" s="110" t="s">
        <v>31</v>
      </c>
      <c r="H313" s="110">
        <v>0</v>
      </c>
      <c r="I313" s="110" t="s">
        <v>32</v>
      </c>
      <c r="J313" s="110"/>
      <c r="K313" s="110" t="s">
        <v>31</v>
      </c>
      <c r="L313" s="111">
        <v>0</v>
      </c>
      <c r="M313" s="112"/>
      <c r="N313" s="140">
        <v>10</v>
      </c>
      <c r="O313" s="141" t="s">
        <v>31</v>
      </c>
      <c r="P313" s="141">
        <v>30</v>
      </c>
      <c r="Q313" s="141" t="s">
        <v>32</v>
      </c>
      <c r="R313" s="141">
        <v>12</v>
      </c>
      <c r="S313" s="141" t="s">
        <v>31</v>
      </c>
      <c r="T313" s="142">
        <v>30</v>
      </c>
      <c r="U313" s="143">
        <v>2</v>
      </c>
      <c r="V313" s="130">
        <v>690</v>
      </c>
      <c r="W313" s="114">
        <v>1380</v>
      </c>
      <c r="X313" s="131"/>
      <c r="Y313" s="132"/>
      <c r="Z313" s="133"/>
      <c r="AA313" s="134"/>
      <c r="AB313" s="135">
        <v>6</v>
      </c>
      <c r="AC313" s="120">
        <f>SUM(Y313:AB313)</f>
        <v>6</v>
      </c>
      <c r="AD313" s="136"/>
      <c r="AE313" s="136"/>
      <c r="AF313" s="137"/>
      <c r="AG313" s="138"/>
      <c r="AH313" s="196">
        <f>SUM(AD313:AG313)</f>
        <v>0</v>
      </c>
      <c r="AI313" s="125">
        <f t="shared" si="173"/>
        <v>0</v>
      </c>
      <c r="AJ313" s="126">
        <f t="shared" si="173"/>
        <v>0</v>
      </c>
      <c r="AK313" s="127">
        <f t="shared" si="173"/>
        <v>0</v>
      </c>
      <c r="AL313" s="187">
        <f t="shared" si="173"/>
        <v>6</v>
      </c>
      <c r="AM313" s="139">
        <f>SUM(AI313:AL313)</f>
        <v>6</v>
      </c>
    </row>
    <row r="314" spans="2:39" outlineLevel="1" x14ac:dyDescent="0.15">
      <c r="C314" s="419"/>
      <c r="D314" s="484">
        <v>1</v>
      </c>
      <c r="E314" s="418" t="s">
        <v>84</v>
      </c>
      <c r="F314" s="480">
        <v>16</v>
      </c>
      <c r="G314" s="141" t="s">
        <v>206</v>
      </c>
      <c r="H314" s="141">
        <v>0</v>
      </c>
      <c r="I314" s="141" t="s">
        <v>207</v>
      </c>
      <c r="J314" s="141">
        <v>18</v>
      </c>
      <c r="K314" s="141" t="s">
        <v>206</v>
      </c>
      <c r="L314" s="142">
        <v>0</v>
      </c>
      <c r="M314" s="143">
        <v>2</v>
      </c>
      <c r="N314" s="140"/>
      <c r="O314" s="141" t="s">
        <v>31</v>
      </c>
      <c r="P314" s="141"/>
      <c r="Q314" s="141" t="s">
        <v>32</v>
      </c>
      <c r="R314" s="141"/>
      <c r="S314" s="141" t="s">
        <v>31</v>
      </c>
      <c r="T314" s="142"/>
      <c r="U314" s="143"/>
      <c r="V314" s="130"/>
      <c r="W314" s="114">
        <f t="shared" si="165"/>
        <v>0</v>
      </c>
      <c r="X314" s="131"/>
      <c r="Y314" s="132"/>
      <c r="Z314" s="133"/>
      <c r="AA314" s="134"/>
      <c r="AB314" s="135"/>
      <c r="AC314" s="120">
        <f t="shared" si="166"/>
        <v>0</v>
      </c>
      <c r="AD314" s="136">
        <v>10</v>
      </c>
      <c r="AE314" s="136"/>
      <c r="AF314" s="137"/>
      <c r="AG314" s="138">
        <v>3</v>
      </c>
      <c r="AH314" s="196">
        <f t="shared" si="167"/>
        <v>13</v>
      </c>
      <c r="AI314" s="125">
        <f t="shared" si="168"/>
        <v>10</v>
      </c>
      <c r="AJ314" s="126">
        <f t="shared" si="169"/>
        <v>0</v>
      </c>
      <c r="AK314" s="127">
        <f t="shared" si="170"/>
        <v>0</v>
      </c>
      <c r="AL314" s="187">
        <f t="shared" si="171"/>
        <v>3</v>
      </c>
      <c r="AM314" s="139">
        <f t="shared" si="172"/>
        <v>13</v>
      </c>
    </row>
    <row r="315" spans="2:39" outlineLevel="1" x14ac:dyDescent="0.15">
      <c r="C315" s="419">
        <v>43432</v>
      </c>
      <c r="D315" s="484">
        <v>1</v>
      </c>
      <c r="E315" s="431" t="s">
        <v>84</v>
      </c>
      <c r="F315" s="140">
        <v>16</v>
      </c>
      <c r="G315" s="110" t="s">
        <v>31</v>
      </c>
      <c r="H315" s="141">
        <v>0</v>
      </c>
      <c r="I315" s="141" t="s">
        <v>32</v>
      </c>
      <c r="J315" s="141">
        <v>17</v>
      </c>
      <c r="K315" s="141" t="s">
        <v>31</v>
      </c>
      <c r="L315" s="142">
        <v>30</v>
      </c>
      <c r="M315" s="143">
        <v>1.5</v>
      </c>
      <c r="N315" s="140"/>
      <c r="O315" s="141" t="s">
        <v>31</v>
      </c>
      <c r="P315" s="141"/>
      <c r="Q315" s="141" t="s">
        <v>32</v>
      </c>
      <c r="R315" s="141"/>
      <c r="S315" s="141" t="s">
        <v>31</v>
      </c>
      <c r="T315" s="142"/>
      <c r="U315" s="143"/>
      <c r="V315" s="130"/>
      <c r="W315" s="114">
        <f t="shared" si="165"/>
        <v>0</v>
      </c>
      <c r="X315" s="131"/>
      <c r="Y315" s="132"/>
      <c r="Z315" s="133"/>
      <c r="AA315" s="134"/>
      <c r="AB315" s="135"/>
      <c r="AC315" s="120">
        <f t="shared" si="166"/>
        <v>0</v>
      </c>
      <c r="AD315" s="136"/>
      <c r="AE315" s="136">
        <v>10</v>
      </c>
      <c r="AF315" s="137"/>
      <c r="AG315" s="138">
        <v>3</v>
      </c>
      <c r="AH315" s="196">
        <f t="shared" si="167"/>
        <v>13</v>
      </c>
      <c r="AI315" s="125">
        <f t="shared" si="168"/>
        <v>0</v>
      </c>
      <c r="AJ315" s="126">
        <f t="shared" si="169"/>
        <v>10</v>
      </c>
      <c r="AK315" s="127">
        <f t="shared" si="170"/>
        <v>0</v>
      </c>
      <c r="AL315" s="187">
        <f t="shared" si="171"/>
        <v>3</v>
      </c>
      <c r="AM315" s="139">
        <f t="shared" si="172"/>
        <v>13</v>
      </c>
    </row>
    <row r="316" spans="2:39" outlineLevel="1" x14ac:dyDescent="0.15">
      <c r="C316" s="419">
        <v>43433</v>
      </c>
      <c r="D316" s="484">
        <v>1</v>
      </c>
      <c r="E316" s="418" t="s">
        <v>84</v>
      </c>
      <c r="F316" s="480">
        <v>16</v>
      </c>
      <c r="G316" s="141" t="s">
        <v>206</v>
      </c>
      <c r="H316" s="141">
        <v>0</v>
      </c>
      <c r="I316" s="141" t="s">
        <v>207</v>
      </c>
      <c r="J316" s="141">
        <v>18</v>
      </c>
      <c r="K316" s="141" t="s">
        <v>206</v>
      </c>
      <c r="L316" s="142">
        <v>0</v>
      </c>
      <c r="M316" s="143">
        <v>2</v>
      </c>
      <c r="N316" s="140"/>
      <c r="O316" s="141" t="s">
        <v>31</v>
      </c>
      <c r="P316" s="141"/>
      <c r="Q316" s="141" t="s">
        <v>32</v>
      </c>
      <c r="R316" s="141"/>
      <c r="S316" s="141" t="s">
        <v>31</v>
      </c>
      <c r="T316" s="142"/>
      <c r="U316" s="143"/>
      <c r="V316" s="130"/>
      <c r="W316" s="114">
        <f t="shared" si="151"/>
        <v>0</v>
      </c>
      <c r="X316" s="131"/>
      <c r="Y316" s="132"/>
      <c r="Z316" s="133"/>
      <c r="AA316" s="134"/>
      <c r="AB316" s="135"/>
      <c r="AC316" s="120">
        <f t="shared" si="152"/>
        <v>0</v>
      </c>
      <c r="AD316" s="136">
        <v>14</v>
      </c>
      <c r="AE316" s="136"/>
      <c r="AF316" s="137"/>
      <c r="AG316" s="138">
        <v>2</v>
      </c>
      <c r="AH316" s="196">
        <f t="shared" si="159"/>
        <v>16</v>
      </c>
      <c r="AI316" s="125">
        <f t="shared" si="161"/>
        <v>14</v>
      </c>
      <c r="AJ316" s="126">
        <f t="shared" si="162"/>
        <v>0</v>
      </c>
      <c r="AK316" s="127">
        <f t="shared" si="163"/>
        <v>0</v>
      </c>
      <c r="AL316" s="187">
        <f t="shared" si="153"/>
        <v>2</v>
      </c>
      <c r="AM316" s="139">
        <f t="shared" si="160"/>
        <v>16</v>
      </c>
    </row>
    <row r="317" spans="2:39" outlineLevel="1" x14ac:dyDescent="0.15">
      <c r="C317" s="419">
        <v>43434</v>
      </c>
      <c r="D317" s="484">
        <v>1</v>
      </c>
      <c r="E317" s="431" t="s">
        <v>84</v>
      </c>
      <c r="F317" s="140">
        <v>16</v>
      </c>
      <c r="G317" s="110" t="s">
        <v>31</v>
      </c>
      <c r="H317" s="141">
        <v>0</v>
      </c>
      <c r="I317" s="141" t="s">
        <v>32</v>
      </c>
      <c r="J317" s="141">
        <v>17</v>
      </c>
      <c r="K317" s="141" t="s">
        <v>31</v>
      </c>
      <c r="L317" s="142">
        <v>30</v>
      </c>
      <c r="M317" s="143">
        <v>1.5</v>
      </c>
      <c r="N317" s="140"/>
      <c r="O317" s="141" t="s">
        <v>31</v>
      </c>
      <c r="P317" s="141"/>
      <c r="Q317" s="141" t="s">
        <v>32</v>
      </c>
      <c r="R317" s="141"/>
      <c r="S317" s="141" t="s">
        <v>31</v>
      </c>
      <c r="T317" s="142"/>
      <c r="U317" s="143"/>
      <c r="V317" s="130"/>
      <c r="W317" s="114">
        <f t="shared" si="151"/>
        <v>0</v>
      </c>
      <c r="X317" s="131"/>
      <c r="Y317" s="132"/>
      <c r="Z317" s="133"/>
      <c r="AA317" s="134"/>
      <c r="AB317" s="135"/>
      <c r="AC317" s="120">
        <f>SUM(Y317:AB317)</f>
        <v>0</v>
      </c>
      <c r="AD317" s="136"/>
      <c r="AE317" s="136">
        <v>10</v>
      </c>
      <c r="AF317" s="137"/>
      <c r="AG317" s="138">
        <v>3</v>
      </c>
      <c r="AH317" s="196">
        <f>SUM(AD317:AG317)</f>
        <v>13</v>
      </c>
      <c r="AI317" s="125">
        <f>Y317+AD317</f>
        <v>0</v>
      </c>
      <c r="AJ317" s="126">
        <f>Z317+AE317</f>
        <v>10</v>
      </c>
      <c r="AK317" s="127">
        <f>AA317+AF317</f>
        <v>0</v>
      </c>
      <c r="AL317" s="187">
        <f>AB317+AG317</f>
        <v>3</v>
      </c>
      <c r="AM317" s="139">
        <f>SUM(AI317:AL317)</f>
        <v>13</v>
      </c>
    </row>
    <row r="318" spans="2:39" ht="12.75" outlineLevel="1" thickBot="1" x14ac:dyDescent="0.2">
      <c r="B318" s="156" t="s">
        <v>42</v>
      </c>
      <c r="C318" s="157">
        <f>COUNTA(C250:C317)</f>
        <v>30</v>
      </c>
      <c r="D318" s="157">
        <f>COUNTA(D250:D317)</f>
        <v>68</v>
      </c>
      <c r="E318" s="181"/>
      <c r="F318" s="159"/>
      <c r="G318" s="160"/>
      <c r="H318" s="160"/>
      <c r="I318" s="160"/>
      <c r="J318" s="160"/>
      <c r="K318" s="160"/>
      <c r="L318" s="161"/>
      <c r="M318" s="162"/>
      <c r="N318" s="159"/>
      <c r="O318" s="160"/>
      <c r="P318" s="160"/>
      <c r="Q318" s="160"/>
      <c r="R318" s="160"/>
      <c r="S318" s="160"/>
      <c r="T318" s="161"/>
      <c r="U318" s="162"/>
      <c r="V318" s="163">
        <f>COUNT(V250:V317)</f>
        <v>37</v>
      </c>
      <c r="W318" s="164">
        <f>SUM(W250:W317)</f>
        <v>93430</v>
      </c>
      <c r="X318" s="165"/>
      <c r="Y318" s="188">
        <f t="shared" ref="Y318:AH318" si="174">SUM(Y250:Y317)</f>
        <v>142</v>
      </c>
      <c r="Z318" s="167">
        <f t="shared" si="174"/>
        <v>100</v>
      </c>
      <c r="AA318" s="167">
        <f t="shared" si="174"/>
        <v>0</v>
      </c>
      <c r="AB318" s="190">
        <f t="shared" si="174"/>
        <v>276</v>
      </c>
      <c r="AC318" s="166">
        <f t="shared" si="174"/>
        <v>518</v>
      </c>
      <c r="AD318" s="191">
        <f t="shared" si="174"/>
        <v>169</v>
      </c>
      <c r="AE318" s="171">
        <f t="shared" si="174"/>
        <v>197</v>
      </c>
      <c r="AF318" s="171">
        <f t="shared" si="174"/>
        <v>0</v>
      </c>
      <c r="AG318" s="402">
        <f t="shared" si="174"/>
        <v>81</v>
      </c>
      <c r="AH318" s="200">
        <f t="shared" si="174"/>
        <v>436</v>
      </c>
      <c r="AI318" s="174">
        <f>Y318+AD318</f>
        <v>311</v>
      </c>
      <c r="AJ318" s="195">
        <f t="shared" ref="AI318:AK331" si="175">Z318+AE318</f>
        <v>297</v>
      </c>
      <c r="AK318" s="176">
        <f>AA318+AF318</f>
        <v>0</v>
      </c>
      <c r="AL318" s="177">
        <f>AB318+AG318</f>
        <v>357</v>
      </c>
      <c r="AM318" s="178">
        <f>SUM(AI318:AL318)</f>
        <v>965</v>
      </c>
    </row>
    <row r="319" spans="2:39" outlineLevel="1" x14ac:dyDescent="0.15">
      <c r="C319" s="419">
        <v>43435</v>
      </c>
      <c r="D319" s="430">
        <v>1</v>
      </c>
      <c r="E319" s="431" t="s">
        <v>84</v>
      </c>
      <c r="F319" s="140">
        <v>9</v>
      </c>
      <c r="G319" s="110" t="s">
        <v>31</v>
      </c>
      <c r="H319" s="141">
        <v>0</v>
      </c>
      <c r="I319" s="141" t="s">
        <v>32</v>
      </c>
      <c r="J319" s="141">
        <v>12</v>
      </c>
      <c r="K319" s="141" t="s">
        <v>31</v>
      </c>
      <c r="L319" s="142">
        <v>0</v>
      </c>
      <c r="M319" s="143">
        <v>3</v>
      </c>
      <c r="N319" s="109"/>
      <c r="O319" s="110" t="s">
        <v>31</v>
      </c>
      <c r="P319" s="110"/>
      <c r="Q319" s="110" t="s">
        <v>32</v>
      </c>
      <c r="R319" s="110"/>
      <c r="S319" s="110" t="s">
        <v>31</v>
      </c>
      <c r="T319" s="111"/>
      <c r="U319" s="112"/>
      <c r="V319" s="130"/>
      <c r="W319" s="114">
        <f>SUM(M319*V319)</f>
        <v>0</v>
      </c>
      <c r="X319" s="131"/>
      <c r="Y319" s="132"/>
      <c r="Z319" s="133"/>
      <c r="AA319" s="134"/>
      <c r="AB319" s="135"/>
      <c r="AC319" s="120">
        <v>3</v>
      </c>
      <c r="AD319" s="136"/>
      <c r="AE319" s="136">
        <v>10</v>
      </c>
      <c r="AF319" s="137"/>
      <c r="AG319" s="138">
        <v>3</v>
      </c>
      <c r="AH319" s="124">
        <f t="shared" ref="AH319:AH353" si="176">SUM(AD319:AG319)</f>
        <v>13</v>
      </c>
      <c r="AI319" s="125">
        <f t="shared" si="175"/>
        <v>0</v>
      </c>
      <c r="AJ319" s="126">
        <f t="shared" si="175"/>
        <v>10</v>
      </c>
      <c r="AK319" s="127">
        <f t="shared" si="175"/>
        <v>0</v>
      </c>
      <c r="AL319" s="187">
        <f>AB319+AG319</f>
        <v>3</v>
      </c>
      <c r="AM319" s="139">
        <f>SUM(AI319:AL319)</f>
        <v>13</v>
      </c>
    </row>
    <row r="320" spans="2:39" outlineLevel="1" x14ac:dyDescent="0.15">
      <c r="C320" s="419"/>
      <c r="D320" s="430">
        <v>1</v>
      </c>
      <c r="E320" s="418" t="s">
        <v>232</v>
      </c>
      <c r="F320" s="480">
        <v>13</v>
      </c>
      <c r="G320" s="110" t="s">
        <v>31</v>
      </c>
      <c r="H320" s="141">
        <v>0</v>
      </c>
      <c r="I320" s="141" t="s">
        <v>32</v>
      </c>
      <c r="J320" s="141">
        <v>15</v>
      </c>
      <c r="K320" s="141" t="s">
        <v>31</v>
      </c>
      <c r="L320" s="142">
        <v>0</v>
      </c>
      <c r="M320" s="143">
        <v>2</v>
      </c>
      <c r="N320" s="109"/>
      <c r="O320" s="110" t="s">
        <v>31</v>
      </c>
      <c r="P320" s="110"/>
      <c r="Q320" s="110" t="s">
        <v>32</v>
      </c>
      <c r="R320" s="110"/>
      <c r="S320" s="110" t="s">
        <v>31</v>
      </c>
      <c r="T320" s="111"/>
      <c r="U320" s="112"/>
      <c r="V320" s="130">
        <v>1360</v>
      </c>
      <c r="W320" s="114">
        <f t="shared" ref="W320:W380" si="177">SUM(M320*V320)</f>
        <v>2720</v>
      </c>
      <c r="X320" s="131"/>
      <c r="Y320" s="132"/>
      <c r="Z320" s="133"/>
      <c r="AA320" s="134"/>
      <c r="AB320" s="135">
        <v>9</v>
      </c>
      <c r="AC320" s="120">
        <f t="shared" ref="AC320:AC366" si="178">SUM(Y320:AB320)</f>
        <v>9</v>
      </c>
      <c r="AD320" s="136"/>
      <c r="AE320" s="136"/>
      <c r="AF320" s="137"/>
      <c r="AG320" s="138"/>
      <c r="AH320" s="153">
        <f t="shared" si="176"/>
        <v>0</v>
      </c>
      <c r="AI320" s="125">
        <f t="shared" si="175"/>
        <v>0</v>
      </c>
      <c r="AJ320" s="126">
        <f t="shared" si="175"/>
        <v>0</v>
      </c>
      <c r="AK320" s="127">
        <f t="shared" si="175"/>
        <v>0</v>
      </c>
      <c r="AL320" s="187">
        <f t="shared" ref="AL320:AL380" si="179">AB320+AG320</f>
        <v>9</v>
      </c>
      <c r="AM320" s="139">
        <f t="shared" ref="AM320:AM353" si="180">SUM(AI320:AL320)</f>
        <v>9</v>
      </c>
    </row>
    <row r="321" spans="2:39" outlineLevel="1" x14ac:dyDescent="0.15">
      <c r="C321" s="419"/>
      <c r="D321" s="430">
        <v>1</v>
      </c>
      <c r="E321" s="418" t="s">
        <v>233</v>
      </c>
      <c r="F321" s="420">
        <v>15</v>
      </c>
      <c r="G321" s="110" t="s">
        <v>31</v>
      </c>
      <c r="H321" s="110">
        <v>0</v>
      </c>
      <c r="I321" s="110" t="s">
        <v>32</v>
      </c>
      <c r="J321" s="110">
        <v>19</v>
      </c>
      <c r="K321" s="110" t="s">
        <v>31</v>
      </c>
      <c r="L321" s="111">
        <v>0</v>
      </c>
      <c r="M321" s="112">
        <v>4</v>
      </c>
      <c r="N321" s="109"/>
      <c r="O321" s="110" t="s">
        <v>31</v>
      </c>
      <c r="P321" s="110"/>
      <c r="Q321" s="110" t="s">
        <v>32</v>
      </c>
      <c r="R321" s="110"/>
      <c r="S321" s="110" t="s">
        <v>31</v>
      </c>
      <c r="T321" s="111"/>
      <c r="U321" s="112"/>
      <c r="V321" s="130">
        <v>1360</v>
      </c>
      <c r="W321" s="114">
        <f t="shared" si="177"/>
        <v>5440</v>
      </c>
      <c r="X321" s="131"/>
      <c r="Y321" s="132">
        <v>15</v>
      </c>
      <c r="Z321" s="133"/>
      <c r="AA321" s="134"/>
      <c r="AB321" s="135">
        <v>5</v>
      </c>
      <c r="AC321" s="120">
        <f t="shared" si="178"/>
        <v>20</v>
      </c>
      <c r="AD321" s="136"/>
      <c r="AE321" s="136"/>
      <c r="AF321" s="137"/>
      <c r="AG321" s="138"/>
      <c r="AH321" s="196">
        <f t="shared" si="176"/>
        <v>0</v>
      </c>
      <c r="AI321" s="125">
        <f t="shared" si="175"/>
        <v>15</v>
      </c>
      <c r="AJ321" s="126">
        <f t="shared" si="175"/>
        <v>0</v>
      </c>
      <c r="AK321" s="127">
        <f t="shared" si="175"/>
        <v>0</v>
      </c>
      <c r="AL321" s="187">
        <f t="shared" si="179"/>
        <v>5</v>
      </c>
      <c r="AM321" s="139">
        <f t="shared" si="180"/>
        <v>20</v>
      </c>
    </row>
    <row r="322" spans="2:39" outlineLevel="1" x14ac:dyDescent="0.15">
      <c r="C322" s="419"/>
      <c r="D322" s="430">
        <v>1</v>
      </c>
      <c r="E322" s="418" t="s">
        <v>234</v>
      </c>
      <c r="F322" s="420">
        <v>19</v>
      </c>
      <c r="G322" s="110" t="s">
        <v>31</v>
      </c>
      <c r="H322" s="110">
        <v>0</v>
      </c>
      <c r="I322" s="110" t="s">
        <v>32</v>
      </c>
      <c r="J322" s="110">
        <v>21</v>
      </c>
      <c r="K322" s="110" t="s">
        <v>31</v>
      </c>
      <c r="L322" s="111">
        <v>0</v>
      </c>
      <c r="M322" s="112">
        <v>2</v>
      </c>
      <c r="N322" s="109"/>
      <c r="O322" s="110" t="s">
        <v>31</v>
      </c>
      <c r="P322" s="110"/>
      <c r="Q322" s="110" t="s">
        <v>32</v>
      </c>
      <c r="R322" s="110"/>
      <c r="S322" s="110" t="s">
        <v>31</v>
      </c>
      <c r="T322" s="111"/>
      <c r="U322" s="112"/>
      <c r="V322" s="130">
        <v>1360</v>
      </c>
      <c r="W322" s="114">
        <f t="shared" si="177"/>
        <v>2720</v>
      </c>
      <c r="X322" s="131"/>
      <c r="Y322" s="132">
        <v>4</v>
      </c>
      <c r="Z322" s="133">
        <v>11</v>
      </c>
      <c r="AA322" s="134"/>
      <c r="AB322" s="135">
        <v>3</v>
      </c>
      <c r="AC322" s="120">
        <f t="shared" si="178"/>
        <v>18</v>
      </c>
      <c r="AD322" s="136"/>
      <c r="AE322" s="136"/>
      <c r="AF322" s="137"/>
      <c r="AG322" s="138"/>
      <c r="AH322" s="196">
        <f t="shared" si="176"/>
        <v>0</v>
      </c>
      <c r="AI322" s="125">
        <f t="shared" si="175"/>
        <v>4</v>
      </c>
      <c r="AJ322" s="126">
        <f t="shared" si="175"/>
        <v>11</v>
      </c>
      <c r="AK322" s="127">
        <f t="shared" si="175"/>
        <v>0</v>
      </c>
      <c r="AL322" s="187">
        <f t="shared" si="179"/>
        <v>3</v>
      </c>
      <c r="AM322" s="139">
        <f t="shared" si="180"/>
        <v>18</v>
      </c>
    </row>
    <row r="323" spans="2:39" outlineLevel="1" x14ac:dyDescent="0.15">
      <c r="C323" s="419">
        <v>43436</v>
      </c>
      <c r="D323" s="430">
        <v>1</v>
      </c>
      <c r="E323" s="418" t="s">
        <v>84</v>
      </c>
      <c r="F323" s="420">
        <v>9</v>
      </c>
      <c r="G323" s="110" t="s">
        <v>31</v>
      </c>
      <c r="H323" s="110">
        <v>0</v>
      </c>
      <c r="I323" s="110" t="s">
        <v>32</v>
      </c>
      <c r="J323" s="110">
        <v>12</v>
      </c>
      <c r="K323" s="110" t="s">
        <v>31</v>
      </c>
      <c r="L323" s="111">
        <v>0</v>
      </c>
      <c r="M323" s="112">
        <v>3</v>
      </c>
      <c r="N323" s="109"/>
      <c r="O323" s="110" t="s">
        <v>31</v>
      </c>
      <c r="P323" s="110"/>
      <c r="Q323" s="110" t="s">
        <v>32</v>
      </c>
      <c r="R323" s="110"/>
      <c r="S323" s="110" t="s">
        <v>31</v>
      </c>
      <c r="T323" s="111"/>
      <c r="U323" s="112"/>
      <c r="V323" s="130">
        <v>1360</v>
      </c>
      <c r="W323" s="114">
        <f t="shared" si="177"/>
        <v>4080</v>
      </c>
      <c r="X323" s="131"/>
      <c r="Y323" s="132">
        <v>15</v>
      </c>
      <c r="Z323" s="133"/>
      <c r="AA323" s="134"/>
      <c r="AB323" s="135">
        <v>5</v>
      </c>
      <c r="AC323" s="120">
        <f t="shared" si="178"/>
        <v>20</v>
      </c>
      <c r="AD323" s="136"/>
      <c r="AE323" s="136"/>
      <c r="AF323" s="137"/>
      <c r="AG323" s="138"/>
      <c r="AH323" s="196">
        <f t="shared" si="176"/>
        <v>0</v>
      </c>
      <c r="AI323" s="125">
        <f t="shared" si="175"/>
        <v>15</v>
      </c>
      <c r="AJ323" s="126">
        <f t="shared" si="175"/>
        <v>0</v>
      </c>
      <c r="AK323" s="127">
        <f t="shared" si="175"/>
        <v>0</v>
      </c>
      <c r="AL323" s="187">
        <f t="shared" si="179"/>
        <v>5</v>
      </c>
      <c r="AM323" s="139">
        <f t="shared" si="180"/>
        <v>20</v>
      </c>
    </row>
    <row r="324" spans="2:39" outlineLevel="1" x14ac:dyDescent="0.15">
      <c r="C324" s="419"/>
      <c r="D324" s="430">
        <v>1</v>
      </c>
      <c r="E324" s="418"/>
      <c r="F324" s="420">
        <v>13</v>
      </c>
      <c r="G324" s="110" t="s">
        <v>31</v>
      </c>
      <c r="H324" s="110">
        <v>0</v>
      </c>
      <c r="I324" s="110" t="s">
        <v>32</v>
      </c>
      <c r="J324" s="110">
        <v>17</v>
      </c>
      <c r="K324" s="110" t="s">
        <v>31</v>
      </c>
      <c r="L324" s="111">
        <v>0</v>
      </c>
      <c r="M324" s="112">
        <v>4</v>
      </c>
      <c r="N324" s="109"/>
      <c r="O324" s="110" t="s">
        <v>31</v>
      </c>
      <c r="P324" s="110"/>
      <c r="Q324" s="110" t="s">
        <v>32</v>
      </c>
      <c r="R324" s="110"/>
      <c r="S324" s="110" t="s">
        <v>31</v>
      </c>
      <c r="T324" s="111"/>
      <c r="U324" s="112"/>
      <c r="V324" s="130"/>
      <c r="W324" s="114">
        <f t="shared" si="177"/>
        <v>0</v>
      </c>
      <c r="X324" s="131"/>
      <c r="Y324" s="132"/>
      <c r="Z324" s="133"/>
      <c r="AA324" s="134"/>
      <c r="AB324" s="135"/>
      <c r="AC324" s="120">
        <f t="shared" si="178"/>
        <v>0</v>
      </c>
      <c r="AD324" s="136"/>
      <c r="AE324" s="136">
        <v>10</v>
      </c>
      <c r="AF324" s="137"/>
      <c r="AG324" s="138">
        <v>1</v>
      </c>
      <c r="AH324" s="196">
        <f t="shared" si="176"/>
        <v>11</v>
      </c>
      <c r="AI324" s="125">
        <f t="shared" si="175"/>
        <v>0</v>
      </c>
      <c r="AJ324" s="126">
        <f t="shared" si="175"/>
        <v>10</v>
      </c>
      <c r="AK324" s="127">
        <f t="shared" si="175"/>
        <v>0</v>
      </c>
      <c r="AL324" s="187">
        <f t="shared" si="179"/>
        <v>1</v>
      </c>
      <c r="AM324" s="139">
        <f t="shared" si="180"/>
        <v>11</v>
      </c>
    </row>
    <row r="325" spans="2:39" outlineLevel="1" x14ac:dyDescent="0.15">
      <c r="C325" s="419"/>
      <c r="D325" s="430">
        <v>1</v>
      </c>
      <c r="E325" s="418" t="s">
        <v>174</v>
      </c>
      <c r="F325" s="420">
        <v>17</v>
      </c>
      <c r="G325" s="110" t="s">
        <v>31</v>
      </c>
      <c r="H325" s="110">
        <v>0</v>
      </c>
      <c r="I325" s="110" t="s">
        <v>32</v>
      </c>
      <c r="J325" s="110">
        <v>19</v>
      </c>
      <c r="K325" s="110" t="s">
        <v>31</v>
      </c>
      <c r="L325" s="111">
        <v>0</v>
      </c>
      <c r="M325" s="112">
        <v>2</v>
      </c>
      <c r="N325" s="109"/>
      <c r="O325" s="110" t="s">
        <v>31</v>
      </c>
      <c r="P325" s="110"/>
      <c r="Q325" s="110" t="s">
        <v>32</v>
      </c>
      <c r="R325" s="110"/>
      <c r="S325" s="110" t="s">
        <v>31</v>
      </c>
      <c r="T325" s="111"/>
      <c r="U325" s="112"/>
      <c r="V325" s="130">
        <v>1360</v>
      </c>
      <c r="W325" s="114">
        <f t="shared" si="177"/>
        <v>2720</v>
      </c>
      <c r="X325" s="131"/>
      <c r="Y325" s="132"/>
      <c r="Z325" s="133">
        <v>30</v>
      </c>
      <c r="AA325" s="134"/>
      <c r="AB325" s="135">
        <v>5</v>
      </c>
      <c r="AC325" s="120">
        <f t="shared" si="178"/>
        <v>35</v>
      </c>
      <c r="AD325" s="136"/>
      <c r="AE325" s="136"/>
      <c r="AF325" s="137"/>
      <c r="AG325" s="138"/>
      <c r="AH325" s="196">
        <f t="shared" si="176"/>
        <v>0</v>
      </c>
      <c r="AI325" s="125">
        <f t="shared" si="175"/>
        <v>0</v>
      </c>
      <c r="AJ325" s="126">
        <f t="shared" si="175"/>
        <v>30</v>
      </c>
      <c r="AK325" s="127">
        <f t="shared" si="175"/>
        <v>0</v>
      </c>
      <c r="AL325" s="187">
        <f t="shared" si="179"/>
        <v>5</v>
      </c>
      <c r="AM325" s="139">
        <f t="shared" si="180"/>
        <v>35</v>
      </c>
    </row>
    <row r="326" spans="2:39" outlineLevel="1" x14ac:dyDescent="0.15">
      <c r="C326" s="419"/>
      <c r="D326" s="430">
        <v>1</v>
      </c>
      <c r="E326" s="431" t="s">
        <v>174</v>
      </c>
      <c r="F326" s="420">
        <v>19</v>
      </c>
      <c r="G326" s="110" t="s">
        <v>31</v>
      </c>
      <c r="H326" s="110">
        <v>0</v>
      </c>
      <c r="I326" s="110" t="s">
        <v>32</v>
      </c>
      <c r="J326" s="110">
        <v>21</v>
      </c>
      <c r="K326" s="110" t="s">
        <v>31</v>
      </c>
      <c r="L326" s="111">
        <v>0</v>
      </c>
      <c r="M326" s="112">
        <v>2</v>
      </c>
      <c r="N326" s="140"/>
      <c r="O326" s="141" t="s">
        <v>31</v>
      </c>
      <c r="P326" s="141"/>
      <c r="Q326" s="141" t="s">
        <v>32</v>
      </c>
      <c r="R326" s="141"/>
      <c r="S326" s="141" t="s">
        <v>31</v>
      </c>
      <c r="T326" s="142"/>
      <c r="U326" s="143"/>
      <c r="V326" s="130">
        <v>1360</v>
      </c>
      <c r="W326" s="114">
        <f t="shared" si="177"/>
        <v>2720</v>
      </c>
      <c r="X326" s="131"/>
      <c r="Y326" s="132"/>
      <c r="Z326" s="133">
        <v>20</v>
      </c>
      <c r="AA326" s="134"/>
      <c r="AB326" s="135">
        <v>5</v>
      </c>
      <c r="AC326" s="120">
        <f t="shared" si="178"/>
        <v>25</v>
      </c>
      <c r="AD326" s="136"/>
      <c r="AE326" s="136"/>
      <c r="AF326" s="137"/>
      <c r="AG326" s="138"/>
      <c r="AH326" s="196">
        <f t="shared" si="176"/>
        <v>0</v>
      </c>
      <c r="AI326" s="125">
        <f t="shared" si="175"/>
        <v>0</v>
      </c>
      <c r="AJ326" s="126">
        <f t="shared" si="175"/>
        <v>20</v>
      </c>
      <c r="AK326" s="127">
        <f t="shared" si="175"/>
        <v>0</v>
      </c>
      <c r="AL326" s="187">
        <f t="shared" si="179"/>
        <v>5</v>
      </c>
      <c r="AM326" s="139">
        <f t="shared" si="180"/>
        <v>25</v>
      </c>
    </row>
    <row r="327" spans="2:39" outlineLevel="1" x14ac:dyDescent="0.15">
      <c r="C327" s="419">
        <v>43437</v>
      </c>
      <c r="D327" s="430">
        <v>1</v>
      </c>
      <c r="E327" s="418" t="s">
        <v>84</v>
      </c>
      <c r="F327" s="420">
        <v>16</v>
      </c>
      <c r="G327" s="110" t="s">
        <v>31</v>
      </c>
      <c r="H327" s="110">
        <v>0</v>
      </c>
      <c r="I327" s="110" t="s">
        <v>32</v>
      </c>
      <c r="J327" s="110">
        <v>17</v>
      </c>
      <c r="K327" s="110" t="s">
        <v>31</v>
      </c>
      <c r="L327" s="111">
        <v>30</v>
      </c>
      <c r="M327" s="112">
        <v>1.5</v>
      </c>
      <c r="N327" s="109"/>
      <c r="O327" s="110" t="s">
        <v>31</v>
      </c>
      <c r="P327" s="110"/>
      <c r="Q327" s="110" t="s">
        <v>32</v>
      </c>
      <c r="R327" s="110"/>
      <c r="S327" s="110" t="s">
        <v>31</v>
      </c>
      <c r="T327" s="111"/>
      <c r="U327" s="112"/>
      <c r="V327" s="130"/>
      <c r="W327" s="114">
        <f t="shared" si="177"/>
        <v>0</v>
      </c>
      <c r="X327" s="131"/>
      <c r="Y327" s="132"/>
      <c r="Z327" s="133"/>
      <c r="AA327" s="134"/>
      <c r="AB327" s="135"/>
      <c r="AC327" s="120">
        <f t="shared" si="178"/>
        <v>0</v>
      </c>
      <c r="AD327" s="136"/>
      <c r="AE327" s="136">
        <v>8</v>
      </c>
      <c r="AF327" s="137"/>
      <c r="AG327" s="138">
        <v>3</v>
      </c>
      <c r="AH327" s="196">
        <f t="shared" si="176"/>
        <v>11</v>
      </c>
      <c r="AI327" s="125">
        <f t="shared" si="175"/>
        <v>0</v>
      </c>
      <c r="AJ327" s="126">
        <f t="shared" si="175"/>
        <v>8</v>
      </c>
      <c r="AK327" s="127">
        <f t="shared" si="175"/>
        <v>0</v>
      </c>
      <c r="AL327" s="187">
        <f t="shared" si="179"/>
        <v>3</v>
      </c>
      <c r="AM327" s="139">
        <f t="shared" si="180"/>
        <v>11</v>
      </c>
    </row>
    <row r="328" spans="2:39" outlineLevel="1" x14ac:dyDescent="0.15">
      <c r="C328" s="419"/>
      <c r="D328" s="430">
        <v>1</v>
      </c>
      <c r="E328" s="418" t="s">
        <v>235</v>
      </c>
      <c r="F328" s="420"/>
      <c r="G328" s="110" t="s">
        <v>31</v>
      </c>
      <c r="H328" s="110">
        <v>0</v>
      </c>
      <c r="I328" s="110" t="s">
        <v>32</v>
      </c>
      <c r="J328" s="110"/>
      <c r="K328" s="110" t="s">
        <v>31</v>
      </c>
      <c r="L328" s="111">
        <v>0</v>
      </c>
      <c r="M328" s="112"/>
      <c r="N328" s="420">
        <v>19</v>
      </c>
      <c r="O328" s="110" t="s">
        <v>31</v>
      </c>
      <c r="P328" s="110">
        <v>0</v>
      </c>
      <c r="Q328" s="110" t="s">
        <v>32</v>
      </c>
      <c r="R328" s="110">
        <v>21</v>
      </c>
      <c r="S328" s="110" t="s">
        <v>31</v>
      </c>
      <c r="T328" s="111">
        <v>0</v>
      </c>
      <c r="U328" s="112">
        <v>2</v>
      </c>
      <c r="V328" s="130">
        <v>690</v>
      </c>
      <c r="W328" s="114">
        <v>1380</v>
      </c>
      <c r="X328" s="131"/>
      <c r="Y328" s="132"/>
      <c r="Z328" s="133"/>
      <c r="AA328" s="134"/>
      <c r="AB328" s="135">
        <v>4</v>
      </c>
      <c r="AC328" s="120">
        <f t="shared" si="178"/>
        <v>4</v>
      </c>
      <c r="AD328" s="136"/>
      <c r="AE328" s="136"/>
      <c r="AF328" s="137"/>
      <c r="AG328" s="138"/>
      <c r="AH328" s="196">
        <f t="shared" si="176"/>
        <v>0</v>
      </c>
      <c r="AI328" s="125">
        <f t="shared" si="175"/>
        <v>0</v>
      </c>
      <c r="AJ328" s="126">
        <f t="shared" si="175"/>
        <v>0</v>
      </c>
      <c r="AK328" s="127">
        <f t="shared" si="175"/>
        <v>0</v>
      </c>
      <c r="AL328" s="187">
        <f t="shared" si="179"/>
        <v>4</v>
      </c>
      <c r="AM328" s="139">
        <f t="shared" si="180"/>
        <v>4</v>
      </c>
    </row>
    <row r="329" spans="2:39" outlineLevel="1" x14ac:dyDescent="0.15">
      <c r="C329" s="419">
        <v>43438</v>
      </c>
      <c r="D329" s="430">
        <v>1</v>
      </c>
      <c r="E329" s="418" t="s">
        <v>85</v>
      </c>
      <c r="F329" s="480"/>
      <c r="G329" s="141" t="s">
        <v>31</v>
      </c>
      <c r="H329" s="141">
        <v>0</v>
      </c>
      <c r="I329" s="141" t="s">
        <v>32</v>
      </c>
      <c r="J329" s="141"/>
      <c r="K329" s="141" t="s">
        <v>31</v>
      </c>
      <c r="L329" s="142">
        <v>0</v>
      </c>
      <c r="M329" s="143"/>
      <c r="N329" s="140">
        <v>10</v>
      </c>
      <c r="O329" s="141" t="s">
        <v>31</v>
      </c>
      <c r="P329" s="141">
        <v>30</v>
      </c>
      <c r="Q329" s="141" t="s">
        <v>32</v>
      </c>
      <c r="R329" s="141">
        <v>12</v>
      </c>
      <c r="S329" s="141" t="s">
        <v>31</v>
      </c>
      <c r="T329" s="142">
        <v>30</v>
      </c>
      <c r="U329" s="143">
        <v>2</v>
      </c>
      <c r="V329" s="130">
        <v>690</v>
      </c>
      <c r="W329" s="114">
        <v>1380</v>
      </c>
      <c r="X329" s="131"/>
      <c r="Y329" s="132"/>
      <c r="Z329" s="133"/>
      <c r="AA329" s="134"/>
      <c r="AB329" s="135">
        <v>7</v>
      </c>
      <c r="AC329" s="120">
        <f t="shared" si="178"/>
        <v>7</v>
      </c>
      <c r="AD329" s="136"/>
      <c r="AE329" s="136"/>
      <c r="AF329" s="137"/>
      <c r="AG329" s="138"/>
      <c r="AH329" s="196">
        <f t="shared" si="176"/>
        <v>0</v>
      </c>
      <c r="AI329" s="125">
        <f t="shared" si="175"/>
        <v>0</v>
      </c>
      <c r="AJ329" s="126">
        <f t="shared" si="175"/>
        <v>0</v>
      </c>
      <c r="AK329" s="127">
        <f t="shared" si="175"/>
        <v>0</v>
      </c>
      <c r="AL329" s="187">
        <f t="shared" si="179"/>
        <v>7</v>
      </c>
      <c r="AM329" s="139">
        <f t="shared" si="180"/>
        <v>7</v>
      </c>
    </row>
    <row r="330" spans="2:39" outlineLevel="1" x14ac:dyDescent="0.15">
      <c r="C330" s="419">
        <v>43439</v>
      </c>
      <c r="D330" s="430">
        <v>1</v>
      </c>
      <c r="E330" s="418" t="s">
        <v>236</v>
      </c>
      <c r="F330" s="420">
        <v>16</v>
      </c>
      <c r="G330" s="110" t="s">
        <v>31</v>
      </c>
      <c r="H330" s="110">
        <v>0</v>
      </c>
      <c r="I330" s="110" t="s">
        <v>32</v>
      </c>
      <c r="J330" s="110">
        <v>17</v>
      </c>
      <c r="K330" s="110" t="s">
        <v>31</v>
      </c>
      <c r="L330" s="111">
        <v>30</v>
      </c>
      <c r="M330" s="112">
        <v>1.5</v>
      </c>
      <c r="N330" s="109"/>
      <c r="O330" s="110" t="s">
        <v>31</v>
      </c>
      <c r="P330" s="110"/>
      <c r="Q330" s="110" t="s">
        <v>32</v>
      </c>
      <c r="R330" s="110"/>
      <c r="S330" s="110" t="s">
        <v>31</v>
      </c>
      <c r="T330" s="111"/>
      <c r="U330" s="112"/>
      <c r="V330" s="130"/>
      <c r="W330" s="114">
        <f t="shared" si="177"/>
        <v>0</v>
      </c>
      <c r="X330" s="131"/>
      <c r="Y330" s="132"/>
      <c r="Z330" s="133"/>
      <c r="AA330" s="134"/>
      <c r="AB330" s="135"/>
      <c r="AC330" s="120">
        <f t="shared" si="178"/>
        <v>0</v>
      </c>
      <c r="AD330" s="136"/>
      <c r="AE330" s="136">
        <v>10</v>
      </c>
      <c r="AF330" s="137"/>
      <c r="AG330" s="138">
        <v>2</v>
      </c>
      <c r="AH330" s="196">
        <f t="shared" si="176"/>
        <v>12</v>
      </c>
      <c r="AI330" s="125">
        <f t="shared" si="175"/>
        <v>0</v>
      </c>
      <c r="AJ330" s="126">
        <f t="shared" si="175"/>
        <v>10</v>
      </c>
      <c r="AK330" s="127">
        <f t="shared" si="175"/>
        <v>0</v>
      </c>
      <c r="AL330" s="187">
        <f t="shared" si="179"/>
        <v>2</v>
      </c>
      <c r="AM330" s="139">
        <f t="shared" si="180"/>
        <v>12</v>
      </c>
    </row>
    <row r="331" spans="2:39" outlineLevel="1" x14ac:dyDescent="0.15">
      <c r="B331" s="249"/>
      <c r="C331" s="419">
        <v>43442</v>
      </c>
      <c r="D331" s="430">
        <v>1</v>
      </c>
      <c r="E331" s="431" t="s">
        <v>84</v>
      </c>
      <c r="F331" s="140">
        <v>9</v>
      </c>
      <c r="G331" s="110" t="s">
        <v>31</v>
      </c>
      <c r="H331" s="141">
        <v>0</v>
      </c>
      <c r="I331" s="141" t="s">
        <v>32</v>
      </c>
      <c r="J331" s="141">
        <v>12</v>
      </c>
      <c r="K331" s="141" t="s">
        <v>31</v>
      </c>
      <c r="L331" s="142">
        <v>0</v>
      </c>
      <c r="M331" s="143">
        <v>3</v>
      </c>
      <c r="N331" s="109"/>
      <c r="O331" s="110" t="s">
        <v>31</v>
      </c>
      <c r="P331" s="110"/>
      <c r="Q331" s="110" t="s">
        <v>32</v>
      </c>
      <c r="R331" s="110"/>
      <c r="S331" s="110" t="s">
        <v>31</v>
      </c>
      <c r="T331" s="111"/>
      <c r="U331" s="112"/>
      <c r="V331" s="130"/>
      <c r="W331" s="114">
        <f t="shared" si="177"/>
        <v>0</v>
      </c>
      <c r="X331" s="131"/>
      <c r="Y331" s="132"/>
      <c r="Z331" s="133"/>
      <c r="AA331" s="134"/>
      <c r="AB331" s="135"/>
      <c r="AC331" s="120">
        <f t="shared" si="178"/>
        <v>0</v>
      </c>
      <c r="AD331" s="136"/>
      <c r="AE331" s="136">
        <v>9</v>
      </c>
      <c r="AF331" s="137"/>
      <c r="AG331" s="138">
        <v>2</v>
      </c>
      <c r="AH331" s="196">
        <f t="shared" si="176"/>
        <v>11</v>
      </c>
      <c r="AI331" s="125">
        <f t="shared" si="175"/>
        <v>0</v>
      </c>
      <c r="AJ331" s="126">
        <f t="shared" si="175"/>
        <v>9</v>
      </c>
      <c r="AK331" s="127">
        <f t="shared" si="175"/>
        <v>0</v>
      </c>
      <c r="AL331" s="187">
        <f t="shared" si="179"/>
        <v>2</v>
      </c>
      <c r="AM331" s="139">
        <f t="shared" si="180"/>
        <v>11</v>
      </c>
    </row>
    <row r="332" spans="2:39" outlineLevel="1" x14ac:dyDescent="0.15">
      <c r="C332" s="419"/>
      <c r="D332" s="430">
        <v>1</v>
      </c>
      <c r="E332" s="418" t="s">
        <v>238</v>
      </c>
      <c r="F332" s="420">
        <v>12</v>
      </c>
      <c r="G332" s="110" t="s">
        <v>31</v>
      </c>
      <c r="H332" s="110">
        <v>0</v>
      </c>
      <c r="I332" s="110" t="s">
        <v>32</v>
      </c>
      <c r="J332" s="110">
        <v>16</v>
      </c>
      <c r="K332" s="110" t="s">
        <v>31</v>
      </c>
      <c r="L332" s="111">
        <v>0</v>
      </c>
      <c r="M332" s="112">
        <v>4</v>
      </c>
      <c r="N332" s="109"/>
      <c r="O332" s="110" t="s">
        <v>31</v>
      </c>
      <c r="P332" s="110"/>
      <c r="Q332" s="110" t="s">
        <v>32</v>
      </c>
      <c r="R332" s="110"/>
      <c r="S332" s="110" t="s">
        <v>31</v>
      </c>
      <c r="T332" s="111"/>
      <c r="U332" s="112"/>
      <c r="V332" s="130">
        <v>1360</v>
      </c>
      <c r="W332" s="114">
        <f t="shared" si="177"/>
        <v>5440</v>
      </c>
      <c r="X332" s="131"/>
      <c r="Y332" s="132"/>
      <c r="Z332" s="133">
        <v>30</v>
      </c>
      <c r="AA332" s="134"/>
      <c r="AB332" s="135">
        <v>5</v>
      </c>
      <c r="AC332" s="120">
        <f t="shared" si="178"/>
        <v>35</v>
      </c>
      <c r="AD332" s="136"/>
      <c r="AE332" s="136"/>
      <c r="AF332" s="137"/>
      <c r="AG332" s="138"/>
      <c r="AH332" s="196">
        <f t="shared" si="176"/>
        <v>0</v>
      </c>
      <c r="AI332" s="125">
        <f t="shared" ref="AI332:AI353" si="181">Y332+AD332</f>
        <v>0</v>
      </c>
      <c r="AJ332" s="126">
        <f t="shared" ref="AJ332:AJ353" si="182">Z332+AE332</f>
        <v>30</v>
      </c>
      <c r="AK332" s="127">
        <f t="shared" ref="AK332:AK353" si="183">AA332+AF332</f>
        <v>0</v>
      </c>
      <c r="AL332" s="187">
        <f t="shared" si="179"/>
        <v>5</v>
      </c>
      <c r="AM332" s="139">
        <f t="shared" si="180"/>
        <v>35</v>
      </c>
    </row>
    <row r="333" spans="2:39" outlineLevel="1" x14ac:dyDescent="0.15">
      <c r="C333" s="419"/>
      <c r="D333" s="430">
        <v>1</v>
      </c>
      <c r="E333" s="418" t="s">
        <v>238</v>
      </c>
      <c r="F333" s="420">
        <v>16</v>
      </c>
      <c r="G333" s="110" t="s">
        <v>78</v>
      </c>
      <c r="H333" s="110">
        <v>0</v>
      </c>
      <c r="I333" s="110" t="s">
        <v>79</v>
      </c>
      <c r="J333" s="110">
        <v>18</v>
      </c>
      <c r="K333" s="110" t="s">
        <v>78</v>
      </c>
      <c r="L333" s="111">
        <v>0</v>
      </c>
      <c r="M333" s="112">
        <v>2</v>
      </c>
      <c r="N333" s="109"/>
      <c r="O333" s="110" t="s">
        <v>78</v>
      </c>
      <c r="P333" s="110"/>
      <c r="Q333" s="110" t="s">
        <v>79</v>
      </c>
      <c r="R333" s="110"/>
      <c r="S333" s="110" t="s">
        <v>78</v>
      </c>
      <c r="T333" s="111"/>
      <c r="U333" s="112"/>
      <c r="V333" s="130">
        <v>1360</v>
      </c>
      <c r="W333" s="114">
        <f t="shared" si="177"/>
        <v>2720</v>
      </c>
      <c r="X333" s="131"/>
      <c r="Y333" s="132"/>
      <c r="Z333" s="133">
        <v>15</v>
      </c>
      <c r="AA333" s="134"/>
      <c r="AB333" s="135">
        <v>2</v>
      </c>
      <c r="AC333" s="120">
        <f t="shared" si="178"/>
        <v>17</v>
      </c>
      <c r="AD333" s="136"/>
      <c r="AE333" s="136"/>
      <c r="AF333" s="137"/>
      <c r="AG333" s="138"/>
      <c r="AH333" s="196">
        <f t="shared" si="176"/>
        <v>0</v>
      </c>
      <c r="AI333" s="125">
        <f t="shared" si="181"/>
        <v>0</v>
      </c>
      <c r="AJ333" s="126">
        <f t="shared" si="182"/>
        <v>15</v>
      </c>
      <c r="AK333" s="127">
        <f t="shared" si="183"/>
        <v>0</v>
      </c>
      <c r="AL333" s="187">
        <f t="shared" si="179"/>
        <v>2</v>
      </c>
      <c r="AM333" s="139">
        <f t="shared" si="180"/>
        <v>17</v>
      </c>
    </row>
    <row r="334" spans="2:39" outlineLevel="1" x14ac:dyDescent="0.15">
      <c r="C334" s="419"/>
      <c r="D334" s="430">
        <v>1</v>
      </c>
      <c r="E334" s="418" t="s">
        <v>84</v>
      </c>
      <c r="F334" s="420">
        <v>20</v>
      </c>
      <c r="G334" s="110" t="s">
        <v>31</v>
      </c>
      <c r="H334" s="110">
        <v>0</v>
      </c>
      <c r="I334" s="110" t="s">
        <v>32</v>
      </c>
      <c r="J334" s="110">
        <v>22</v>
      </c>
      <c r="K334" s="110" t="s">
        <v>31</v>
      </c>
      <c r="L334" s="111">
        <v>0</v>
      </c>
      <c r="M334" s="112">
        <v>2</v>
      </c>
      <c r="N334" s="109"/>
      <c r="O334" s="110" t="s">
        <v>31</v>
      </c>
      <c r="P334" s="110"/>
      <c r="Q334" s="110" t="s">
        <v>32</v>
      </c>
      <c r="R334" s="110"/>
      <c r="S334" s="110" t="s">
        <v>31</v>
      </c>
      <c r="T334" s="111"/>
      <c r="U334" s="112"/>
      <c r="V334" s="130">
        <v>1360</v>
      </c>
      <c r="W334" s="114">
        <f t="shared" si="177"/>
        <v>2720</v>
      </c>
      <c r="X334" s="131"/>
      <c r="Y334" s="132"/>
      <c r="Z334" s="133"/>
      <c r="AA334" s="134"/>
      <c r="AB334" s="135">
        <v>10</v>
      </c>
      <c r="AC334" s="120">
        <f t="shared" si="178"/>
        <v>10</v>
      </c>
      <c r="AD334" s="136"/>
      <c r="AE334" s="136"/>
      <c r="AF334" s="137"/>
      <c r="AG334" s="138"/>
      <c r="AH334" s="196">
        <f t="shared" si="176"/>
        <v>0</v>
      </c>
      <c r="AI334" s="125">
        <f t="shared" si="181"/>
        <v>0</v>
      </c>
      <c r="AJ334" s="126">
        <f t="shared" si="182"/>
        <v>0</v>
      </c>
      <c r="AK334" s="127">
        <f t="shared" si="183"/>
        <v>0</v>
      </c>
      <c r="AL334" s="187">
        <f t="shared" si="179"/>
        <v>10</v>
      </c>
      <c r="AM334" s="139">
        <f t="shared" si="180"/>
        <v>10</v>
      </c>
    </row>
    <row r="335" spans="2:39" outlineLevel="1" x14ac:dyDescent="0.15">
      <c r="C335" s="419">
        <v>43443</v>
      </c>
      <c r="D335" s="430">
        <v>1</v>
      </c>
      <c r="E335" s="418" t="s">
        <v>239</v>
      </c>
      <c r="F335" s="480">
        <v>10</v>
      </c>
      <c r="G335" s="110" t="s">
        <v>31</v>
      </c>
      <c r="H335" s="141">
        <v>0</v>
      </c>
      <c r="I335" s="141" t="s">
        <v>32</v>
      </c>
      <c r="J335" s="141">
        <v>12</v>
      </c>
      <c r="K335" s="141" t="s">
        <v>31</v>
      </c>
      <c r="L335" s="142">
        <v>0</v>
      </c>
      <c r="M335" s="143">
        <v>2</v>
      </c>
      <c r="N335" s="109"/>
      <c r="O335" s="110" t="s">
        <v>31</v>
      </c>
      <c r="P335" s="110"/>
      <c r="Q335" s="110" t="s">
        <v>32</v>
      </c>
      <c r="R335" s="110"/>
      <c r="S335" s="110" t="s">
        <v>31</v>
      </c>
      <c r="T335" s="111"/>
      <c r="U335" s="112"/>
      <c r="V335" s="130">
        <v>1360</v>
      </c>
      <c r="W335" s="114">
        <f t="shared" si="177"/>
        <v>2720</v>
      </c>
      <c r="X335" s="131"/>
      <c r="Y335" s="132"/>
      <c r="Z335" s="133"/>
      <c r="AA335" s="134"/>
      <c r="AB335" s="135">
        <v>8</v>
      </c>
      <c r="AC335" s="120">
        <f t="shared" si="178"/>
        <v>8</v>
      </c>
      <c r="AD335" s="136"/>
      <c r="AE335" s="136"/>
      <c r="AF335" s="137"/>
      <c r="AG335" s="138"/>
      <c r="AH335" s="196">
        <f t="shared" si="176"/>
        <v>0</v>
      </c>
      <c r="AI335" s="125">
        <f t="shared" si="181"/>
        <v>0</v>
      </c>
      <c r="AJ335" s="126">
        <f t="shared" si="182"/>
        <v>0</v>
      </c>
      <c r="AK335" s="127">
        <f t="shared" si="183"/>
        <v>0</v>
      </c>
      <c r="AL335" s="187">
        <f t="shared" si="179"/>
        <v>8</v>
      </c>
      <c r="AM335" s="139">
        <f t="shared" si="180"/>
        <v>8</v>
      </c>
    </row>
    <row r="336" spans="2:39" outlineLevel="1" x14ac:dyDescent="0.15">
      <c r="C336" s="419"/>
      <c r="D336" s="430">
        <v>1</v>
      </c>
      <c r="E336" s="418" t="s">
        <v>239</v>
      </c>
      <c r="F336" s="420">
        <v>13</v>
      </c>
      <c r="G336" s="110" t="s">
        <v>31</v>
      </c>
      <c r="H336" s="110">
        <v>0</v>
      </c>
      <c r="I336" s="110" t="s">
        <v>32</v>
      </c>
      <c r="J336" s="110">
        <v>17</v>
      </c>
      <c r="K336" s="110" t="s">
        <v>31</v>
      </c>
      <c r="L336" s="111">
        <v>0</v>
      </c>
      <c r="M336" s="112">
        <v>4</v>
      </c>
      <c r="N336" s="109"/>
      <c r="O336" s="110" t="s">
        <v>31</v>
      </c>
      <c r="P336" s="110"/>
      <c r="Q336" s="110" t="s">
        <v>32</v>
      </c>
      <c r="R336" s="110"/>
      <c r="S336" s="110" t="s">
        <v>31</v>
      </c>
      <c r="T336" s="111"/>
      <c r="U336" s="112"/>
      <c r="V336" s="130"/>
      <c r="W336" s="114">
        <f t="shared" si="177"/>
        <v>0</v>
      </c>
      <c r="X336" s="131"/>
      <c r="Y336" s="132"/>
      <c r="Z336" s="133"/>
      <c r="AA336" s="134"/>
      <c r="AB336" s="135"/>
      <c r="AC336" s="120">
        <f t="shared" si="178"/>
        <v>0</v>
      </c>
      <c r="AD336" s="136"/>
      <c r="AE336" s="136">
        <v>10</v>
      </c>
      <c r="AF336" s="137"/>
      <c r="AG336" s="138">
        <v>1</v>
      </c>
      <c r="AH336" s="196">
        <f t="shared" si="176"/>
        <v>11</v>
      </c>
      <c r="AI336" s="125">
        <f t="shared" si="181"/>
        <v>0</v>
      </c>
      <c r="AJ336" s="126">
        <f t="shared" si="182"/>
        <v>10</v>
      </c>
      <c r="AK336" s="127">
        <f t="shared" si="183"/>
        <v>0</v>
      </c>
      <c r="AL336" s="187">
        <f t="shared" si="179"/>
        <v>1</v>
      </c>
      <c r="AM336" s="139">
        <f t="shared" si="180"/>
        <v>11</v>
      </c>
    </row>
    <row r="337" spans="3:39" outlineLevel="1" x14ac:dyDescent="0.15">
      <c r="C337" s="419"/>
      <c r="D337" s="430">
        <v>1</v>
      </c>
      <c r="E337" s="418" t="s">
        <v>238</v>
      </c>
      <c r="F337" s="420">
        <v>17</v>
      </c>
      <c r="G337" s="110" t="s">
        <v>31</v>
      </c>
      <c r="H337" s="110">
        <v>0</v>
      </c>
      <c r="I337" s="110" t="s">
        <v>32</v>
      </c>
      <c r="J337" s="110">
        <v>20</v>
      </c>
      <c r="K337" s="110" t="s">
        <v>31</v>
      </c>
      <c r="L337" s="111">
        <v>0</v>
      </c>
      <c r="M337" s="112">
        <v>3</v>
      </c>
      <c r="N337" s="109"/>
      <c r="O337" s="110" t="s">
        <v>31</v>
      </c>
      <c r="P337" s="110"/>
      <c r="Q337" s="110" t="s">
        <v>32</v>
      </c>
      <c r="R337" s="110"/>
      <c r="S337" s="110" t="s">
        <v>31</v>
      </c>
      <c r="T337" s="111"/>
      <c r="U337" s="112"/>
      <c r="V337" s="130">
        <v>1360</v>
      </c>
      <c r="W337" s="114">
        <f t="shared" si="177"/>
        <v>4080</v>
      </c>
      <c r="X337" s="131"/>
      <c r="Y337" s="132"/>
      <c r="Z337" s="133">
        <v>20</v>
      </c>
      <c r="AA337" s="134"/>
      <c r="AB337" s="135">
        <v>5</v>
      </c>
      <c r="AC337" s="120">
        <f t="shared" si="178"/>
        <v>25</v>
      </c>
      <c r="AD337" s="136"/>
      <c r="AE337" s="136"/>
      <c r="AF337" s="137"/>
      <c r="AG337" s="138"/>
      <c r="AH337" s="196">
        <f t="shared" si="176"/>
        <v>0</v>
      </c>
      <c r="AI337" s="125">
        <f t="shared" si="181"/>
        <v>0</v>
      </c>
      <c r="AJ337" s="126">
        <f t="shared" si="182"/>
        <v>20</v>
      </c>
      <c r="AK337" s="127">
        <f t="shared" si="183"/>
        <v>0</v>
      </c>
      <c r="AL337" s="187">
        <f t="shared" si="179"/>
        <v>5</v>
      </c>
      <c r="AM337" s="139">
        <f t="shared" si="180"/>
        <v>25</v>
      </c>
    </row>
    <row r="338" spans="3:39" outlineLevel="1" x14ac:dyDescent="0.15">
      <c r="C338" s="419"/>
      <c r="D338" s="430">
        <v>1</v>
      </c>
      <c r="E338" s="431" t="s">
        <v>84</v>
      </c>
      <c r="F338" s="420">
        <v>20</v>
      </c>
      <c r="G338" s="110" t="s">
        <v>31</v>
      </c>
      <c r="H338" s="110">
        <v>0</v>
      </c>
      <c r="I338" s="110" t="s">
        <v>32</v>
      </c>
      <c r="J338" s="110">
        <v>22</v>
      </c>
      <c r="K338" s="110" t="s">
        <v>31</v>
      </c>
      <c r="L338" s="111">
        <v>0</v>
      </c>
      <c r="M338" s="112">
        <v>2</v>
      </c>
      <c r="N338" s="109"/>
      <c r="O338" s="110" t="s">
        <v>31</v>
      </c>
      <c r="P338" s="110"/>
      <c r="Q338" s="110" t="s">
        <v>32</v>
      </c>
      <c r="R338" s="110"/>
      <c r="S338" s="110" t="s">
        <v>31</v>
      </c>
      <c r="T338" s="111"/>
      <c r="U338" s="112"/>
      <c r="V338" s="130">
        <v>1360</v>
      </c>
      <c r="W338" s="114">
        <f t="shared" si="177"/>
        <v>2720</v>
      </c>
      <c r="X338" s="131"/>
      <c r="Y338" s="132"/>
      <c r="Z338" s="133"/>
      <c r="AA338" s="134"/>
      <c r="AB338" s="135">
        <v>7</v>
      </c>
      <c r="AC338" s="120">
        <f t="shared" si="178"/>
        <v>7</v>
      </c>
      <c r="AD338" s="136"/>
      <c r="AE338" s="136"/>
      <c r="AF338" s="137"/>
      <c r="AG338" s="138"/>
      <c r="AH338" s="196">
        <f t="shared" si="176"/>
        <v>0</v>
      </c>
      <c r="AI338" s="125">
        <f t="shared" si="181"/>
        <v>0</v>
      </c>
      <c r="AJ338" s="126">
        <f t="shared" si="182"/>
        <v>0</v>
      </c>
      <c r="AK338" s="127">
        <f t="shared" si="183"/>
        <v>0</v>
      </c>
      <c r="AL338" s="187">
        <f t="shared" si="179"/>
        <v>7</v>
      </c>
      <c r="AM338" s="139">
        <f t="shared" si="180"/>
        <v>7</v>
      </c>
    </row>
    <row r="339" spans="3:39" outlineLevel="1" x14ac:dyDescent="0.15">
      <c r="C339" s="419">
        <v>43444</v>
      </c>
      <c r="D339" s="430">
        <v>1</v>
      </c>
      <c r="E339" s="431" t="s">
        <v>84</v>
      </c>
      <c r="F339" s="420">
        <v>16</v>
      </c>
      <c r="G339" s="110" t="s">
        <v>31</v>
      </c>
      <c r="H339" s="110">
        <v>0</v>
      </c>
      <c r="I339" s="110" t="s">
        <v>32</v>
      </c>
      <c r="J339" s="110">
        <v>17</v>
      </c>
      <c r="K339" s="110" t="s">
        <v>31</v>
      </c>
      <c r="L339" s="111">
        <v>30</v>
      </c>
      <c r="M339" s="112">
        <v>1.5</v>
      </c>
      <c r="N339" s="109"/>
      <c r="O339" s="110" t="s">
        <v>31</v>
      </c>
      <c r="P339" s="110"/>
      <c r="Q339" s="110" t="s">
        <v>32</v>
      </c>
      <c r="R339" s="110"/>
      <c r="S339" s="110" t="s">
        <v>31</v>
      </c>
      <c r="T339" s="111"/>
      <c r="U339" s="112"/>
      <c r="V339" s="130"/>
      <c r="W339" s="114">
        <f t="shared" si="177"/>
        <v>0</v>
      </c>
      <c r="X339" s="131"/>
      <c r="Y339" s="132"/>
      <c r="Z339" s="133"/>
      <c r="AA339" s="134"/>
      <c r="AB339" s="135"/>
      <c r="AC339" s="120">
        <f t="shared" si="178"/>
        <v>0</v>
      </c>
      <c r="AD339" s="136"/>
      <c r="AE339" s="136">
        <v>9</v>
      </c>
      <c r="AF339" s="137"/>
      <c r="AG339" s="138">
        <v>3</v>
      </c>
      <c r="AH339" s="196">
        <f t="shared" si="176"/>
        <v>12</v>
      </c>
      <c r="AI339" s="125">
        <f t="shared" si="181"/>
        <v>0</v>
      </c>
      <c r="AJ339" s="126">
        <f t="shared" si="182"/>
        <v>9</v>
      </c>
      <c r="AK339" s="127">
        <f t="shared" si="183"/>
        <v>0</v>
      </c>
      <c r="AL339" s="187">
        <f t="shared" si="179"/>
        <v>3</v>
      </c>
      <c r="AM339" s="139">
        <f t="shared" si="180"/>
        <v>12</v>
      </c>
    </row>
    <row r="340" spans="3:39" outlineLevel="1" x14ac:dyDescent="0.15">
      <c r="C340" s="419"/>
      <c r="D340" s="430">
        <v>1</v>
      </c>
      <c r="E340" s="418" t="s">
        <v>240</v>
      </c>
      <c r="F340" s="420"/>
      <c r="G340" s="110" t="s">
        <v>31</v>
      </c>
      <c r="H340" s="110">
        <v>0</v>
      </c>
      <c r="I340" s="110" t="s">
        <v>32</v>
      </c>
      <c r="J340" s="110"/>
      <c r="K340" s="110" t="s">
        <v>31</v>
      </c>
      <c r="L340" s="111">
        <v>0</v>
      </c>
      <c r="M340" s="112"/>
      <c r="N340" s="420">
        <v>19</v>
      </c>
      <c r="O340" s="110" t="s">
        <v>31</v>
      </c>
      <c r="P340" s="110">
        <v>0</v>
      </c>
      <c r="Q340" s="110" t="s">
        <v>32</v>
      </c>
      <c r="R340" s="110">
        <v>21</v>
      </c>
      <c r="S340" s="110" t="s">
        <v>31</v>
      </c>
      <c r="T340" s="111">
        <v>0</v>
      </c>
      <c r="U340" s="112">
        <v>2</v>
      </c>
      <c r="V340" s="130">
        <v>690</v>
      </c>
      <c r="W340" s="114">
        <v>1380</v>
      </c>
      <c r="X340" s="131"/>
      <c r="Y340" s="132"/>
      <c r="Z340" s="133"/>
      <c r="AA340" s="134"/>
      <c r="AB340" s="135">
        <v>4</v>
      </c>
      <c r="AC340" s="120">
        <f t="shared" si="178"/>
        <v>4</v>
      </c>
      <c r="AD340" s="136"/>
      <c r="AE340" s="136"/>
      <c r="AF340" s="137"/>
      <c r="AG340" s="138"/>
      <c r="AH340" s="196">
        <f t="shared" si="176"/>
        <v>0</v>
      </c>
      <c r="AI340" s="125">
        <f t="shared" si="181"/>
        <v>0</v>
      </c>
      <c r="AJ340" s="126">
        <f t="shared" si="182"/>
        <v>0</v>
      </c>
      <c r="AK340" s="127">
        <f t="shared" si="183"/>
        <v>0</v>
      </c>
      <c r="AL340" s="187">
        <f t="shared" si="179"/>
        <v>4</v>
      </c>
      <c r="AM340" s="139">
        <f t="shared" si="180"/>
        <v>4</v>
      </c>
    </row>
    <row r="341" spans="3:39" outlineLevel="1" x14ac:dyDescent="0.15">
      <c r="C341" s="419">
        <v>43445</v>
      </c>
      <c r="D341" s="430">
        <v>1</v>
      </c>
      <c r="E341" s="418" t="s">
        <v>85</v>
      </c>
      <c r="F341" s="480"/>
      <c r="G341" s="141" t="s">
        <v>31</v>
      </c>
      <c r="H341" s="141">
        <v>0</v>
      </c>
      <c r="I341" s="141" t="s">
        <v>32</v>
      </c>
      <c r="J341" s="141"/>
      <c r="K341" s="141" t="s">
        <v>31</v>
      </c>
      <c r="L341" s="142">
        <v>0</v>
      </c>
      <c r="M341" s="143"/>
      <c r="N341" s="140">
        <v>10</v>
      </c>
      <c r="O341" s="141" t="s">
        <v>31</v>
      </c>
      <c r="P341" s="141">
        <v>30</v>
      </c>
      <c r="Q341" s="141" t="s">
        <v>32</v>
      </c>
      <c r="R341" s="141">
        <v>12</v>
      </c>
      <c r="S341" s="141" t="s">
        <v>31</v>
      </c>
      <c r="T341" s="142">
        <v>30</v>
      </c>
      <c r="U341" s="143">
        <v>2</v>
      </c>
      <c r="V341" s="130">
        <v>690</v>
      </c>
      <c r="W341" s="114">
        <v>1380</v>
      </c>
      <c r="X341" s="131"/>
      <c r="Y341" s="132"/>
      <c r="Z341" s="133"/>
      <c r="AA341" s="134"/>
      <c r="AB341" s="135">
        <v>6</v>
      </c>
      <c r="AC341" s="120">
        <f t="shared" si="178"/>
        <v>6</v>
      </c>
      <c r="AD341" s="136"/>
      <c r="AE341" s="136"/>
      <c r="AF341" s="137"/>
      <c r="AG341" s="138"/>
      <c r="AH341" s="153">
        <f t="shared" si="176"/>
        <v>0</v>
      </c>
      <c r="AI341" s="125">
        <f t="shared" si="181"/>
        <v>0</v>
      </c>
      <c r="AJ341" s="126">
        <f t="shared" si="182"/>
        <v>0</v>
      </c>
      <c r="AK341" s="127">
        <f t="shared" si="183"/>
        <v>0</v>
      </c>
      <c r="AL341" s="187">
        <f t="shared" si="179"/>
        <v>6</v>
      </c>
      <c r="AM341" s="139">
        <f t="shared" si="180"/>
        <v>6</v>
      </c>
    </row>
    <row r="342" spans="3:39" outlineLevel="1" x14ac:dyDescent="0.15">
      <c r="C342" s="419">
        <v>43446</v>
      </c>
      <c r="D342" s="430">
        <v>1</v>
      </c>
      <c r="E342" s="431" t="s">
        <v>84</v>
      </c>
      <c r="F342" s="420">
        <v>16</v>
      </c>
      <c r="G342" s="110" t="s">
        <v>31</v>
      </c>
      <c r="H342" s="110">
        <v>0</v>
      </c>
      <c r="I342" s="110" t="s">
        <v>32</v>
      </c>
      <c r="J342" s="110">
        <v>17</v>
      </c>
      <c r="K342" s="110" t="s">
        <v>31</v>
      </c>
      <c r="L342" s="111">
        <v>30</v>
      </c>
      <c r="M342" s="112">
        <v>1.5</v>
      </c>
      <c r="N342" s="109"/>
      <c r="O342" s="110" t="s">
        <v>31</v>
      </c>
      <c r="P342" s="110"/>
      <c r="Q342" s="110" t="s">
        <v>32</v>
      </c>
      <c r="R342" s="110"/>
      <c r="S342" s="110" t="s">
        <v>31</v>
      </c>
      <c r="T342" s="111"/>
      <c r="U342" s="112"/>
      <c r="V342" s="130"/>
      <c r="W342" s="114">
        <f t="shared" si="177"/>
        <v>0</v>
      </c>
      <c r="X342" s="131"/>
      <c r="Y342" s="132"/>
      <c r="Z342" s="133"/>
      <c r="AA342" s="134"/>
      <c r="AB342" s="135"/>
      <c r="AC342" s="120">
        <f t="shared" si="178"/>
        <v>0</v>
      </c>
      <c r="AD342" s="136"/>
      <c r="AE342" s="136">
        <v>10</v>
      </c>
      <c r="AF342" s="137"/>
      <c r="AG342" s="138">
        <v>3</v>
      </c>
      <c r="AH342" s="153">
        <f t="shared" si="176"/>
        <v>13</v>
      </c>
      <c r="AI342" s="125">
        <f t="shared" si="181"/>
        <v>0</v>
      </c>
      <c r="AJ342" s="126">
        <f t="shared" si="182"/>
        <v>10</v>
      </c>
      <c r="AK342" s="127">
        <f t="shared" si="183"/>
        <v>0</v>
      </c>
      <c r="AL342" s="187">
        <f t="shared" si="179"/>
        <v>3</v>
      </c>
      <c r="AM342" s="139">
        <f t="shared" si="180"/>
        <v>13</v>
      </c>
    </row>
    <row r="343" spans="3:39" outlineLevel="1" x14ac:dyDescent="0.15">
      <c r="C343" s="419">
        <v>43447</v>
      </c>
      <c r="D343" s="430">
        <v>1</v>
      </c>
      <c r="E343" s="418" t="s">
        <v>241</v>
      </c>
      <c r="F343" s="420"/>
      <c r="G343" s="110" t="s">
        <v>31</v>
      </c>
      <c r="H343" s="110">
        <v>0</v>
      </c>
      <c r="I343" s="110" t="s">
        <v>32</v>
      </c>
      <c r="J343" s="110"/>
      <c r="K343" s="110" t="s">
        <v>31</v>
      </c>
      <c r="L343" s="111">
        <v>0</v>
      </c>
      <c r="M343" s="112"/>
      <c r="N343" s="109">
        <v>12</v>
      </c>
      <c r="O343" s="110" t="s">
        <v>31</v>
      </c>
      <c r="P343" s="110">
        <v>0</v>
      </c>
      <c r="Q343" s="110" t="s">
        <v>32</v>
      </c>
      <c r="R343" s="110">
        <v>14</v>
      </c>
      <c r="S343" s="110" t="s">
        <v>31</v>
      </c>
      <c r="T343" s="111">
        <v>0</v>
      </c>
      <c r="U343" s="112">
        <v>2</v>
      </c>
      <c r="V343" s="130">
        <v>690</v>
      </c>
      <c r="W343" s="114">
        <v>1380</v>
      </c>
      <c r="X343" s="131"/>
      <c r="Y343" s="132"/>
      <c r="Z343" s="133"/>
      <c r="AA343" s="134"/>
      <c r="AB343" s="135">
        <v>7</v>
      </c>
      <c r="AC343" s="120">
        <f t="shared" si="178"/>
        <v>7</v>
      </c>
      <c r="AD343" s="136"/>
      <c r="AE343" s="136"/>
      <c r="AF343" s="137"/>
      <c r="AG343" s="138"/>
      <c r="AH343" s="196">
        <f t="shared" si="176"/>
        <v>0</v>
      </c>
      <c r="AI343" s="125">
        <f t="shared" si="181"/>
        <v>0</v>
      </c>
      <c r="AJ343" s="126">
        <f t="shared" si="182"/>
        <v>0</v>
      </c>
      <c r="AK343" s="127">
        <f t="shared" si="183"/>
        <v>0</v>
      </c>
      <c r="AL343" s="187">
        <f t="shared" si="179"/>
        <v>7</v>
      </c>
      <c r="AM343" s="139">
        <f t="shared" si="180"/>
        <v>7</v>
      </c>
    </row>
    <row r="344" spans="3:39" outlineLevel="1" x14ac:dyDescent="0.15">
      <c r="C344" s="419"/>
      <c r="D344" s="430">
        <v>1</v>
      </c>
      <c r="E344" s="431" t="s">
        <v>84</v>
      </c>
      <c r="F344" s="420">
        <v>15</v>
      </c>
      <c r="G344" s="110" t="s">
        <v>31</v>
      </c>
      <c r="H344" s="110">
        <v>0</v>
      </c>
      <c r="I344" s="110" t="s">
        <v>32</v>
      </c>
      <c r="J344" s="110">
        <v>17</v>
      </c>
      <c r="K344" s="110" t="s">
        <v>31</v>
      </c>
      <c r="L344" s="111">
        <v>30</v>
      </c>
      <c r="M344" s="112">
        <v>2.5</v>
      </c>
      <c r="N344" s="140"/>
      <c r="O344" s="141" t="s">
        <v>31</v>
      </c>
      <c r="P344" s="141"/>
      <c r="Q344" s="141" t="s">
        <v>32</v>
      </c>
      <c r="R344" s="141"/>
      <c r="S344" s="141" t="s">
        <v>31</v>
      </c>
      <c r="T344" s="142"/>
      <c r="U344" s="143"/>
      <c r="V344" s="130"/>
      <c r="W344" s="114">
        <f t="shared" si="177"/>
        <v>0</v>
      </c>
      <c r="X344" s="131"/>
      <c r="Y344" s="132"/>
      <c r="Z344" s="133"/>
      <c r="AA344" s="134"/>
      <c r="AB344" s="135"/>
      <c r="AC344" s="120">
        <f t="shared" si="178"/>
        <v>0</v>
      </c>
      <c r="AD344" s="136"/>
      <c r="AE344" s="136">
        <v>11</v>
      </c>
      <c r="AF344" s="137"/>
      <c r="AG344" s="138">
        <v>2</v>
      </c>
      <c r="AH344" s="196">
        <f t="shared" si="176"/>
        <v>13</v>
      </c>
      <c r="AI344" s="125">
        <f t="shared" si="181"/>
        <v>0</v>
      </c>
      <c r="AJ344" s="126">
        <f t="shared" si="182"/>
        <v>11</v>
      </c>
      <c r="AK344" s="127">
        <f t="shared" si="183"/>
        <v>0</v>
      </c>
      <c r="AL344" s="187">
        <f t="shared" si="179"/>
        <v>2</v>
      </c>
      <c r="AM344" s="139">
        <f t="shared" si="180"/>
        <v>13</v>
      </c>
    </row>
    <row r="345" spans="3:39" outlineLevel="1" x14ac:dyDescent="0.15">
      <c r="C345" s="419">
        <v>43448</v>
      </c>
      <c r="D345" s="430">
        <v>1</v>
      </c>
      <c r="E345" s="418" t="s">
        <v>242</v>
      </c>
      <c r="F345" s="420">
        <v>13</v>
      </c>
      <c r="G345" s="110" t="s">
        <v>31</v>
      </c>
      <c r="H345" s="110">
        <v>0</v>
      </c>
      <c r="I345" s="110" t="s">
        <v>32</v>
      </c>
      <c r="J345" s="110">
        <v>15</v>
      </c>
      <c r="K345" s="110" t="s">
        <v>31</v>
      </c>
      <c r="L345" s="111">
        <v>0</v>
      </c>
      <c r="M345" s="112">
        <v>2</v>
      </c>
      <c r="N345" s="109"/>
      <c r="O345" s="110" t="s">
        <v>31</v>
      </c>
      <c r="P345" s="110"/>
      <c r="Q345" s="110" t="s">
        <v>32</v>
      </c>
      <c r="R345" s="110"/>
      <c r="S345" s="110" t="s">
        <v>31</v>
      </c>
      <c r="T345" s="111"/>
      <c r="U345" s="112"/>
      <c r="V345" s="130">
        <v>1360</v>
      </c>
      <c r="W345" s="114">
        <f t="shared" si="177"/>
        <v>2720</v>
      </c>
      <c r="X345" s="131" t="s">
        <v>243</v>
      </c>
      <c r="Y345" s="132"/>
      <c r="Z345" s="133"/>
      <c r="AA345" s="134"/>
      <c r="AB345" s="135">
        <v>17</v>
      </c>
      <c r="AC345" s="120">
        <f>SUM(Y345:AB345)</f>
        <v>17</v>
      </c>
      <c r="AD345" s="136"/>
      <c r="AE345" s="136"/>
      <c r="AF345" s="137"/>
      <c r="AG345" s="138"/>
      <c r="AH345" s="196">
        <f t="shared" si="176"/>
        <v>0</v>
      </c>
      <c r="AI345" s="125">
        <f>Y345+AD345</f>
        <v>0</v>
      </c>
      <c r="AJ345" s="126">
        <f>Z345+AE345</f>
        <v>0</v>
      </c>
      <c r="AK345" s="127">
        <f>AA345+AF345</f>
        <v>0</v>
      </c>
      <c r="AL345" s="187">
        <f t="shared" si="179"/>
        <v>17</v>
      </c>
      <c r="AM345" s="139">
        <f>SUM(AI345:AL345)</f>
        <v>17</v>
      </c>
    </row>
    <row r="346" spans="3:39" outlineLevel="1" x14ac:dyDescent="0.15">
      <c r="C346" s="419"/>
      <c r="D346" s="430">
        <v>1</v>
      </c>
      <c r="E346" s="418" t="s">
        <v>84</v>
      </c>
      <c r="F346" s="420">
        <v>16</v>
      </c>
      <c r="G346" s="110" t="s">
        <v>31</v>
      </c>
      <c r="H346" s="110">
        <v>0</v>
      </c>
      <c r="I346" s="110" t="s">
        <v>32</v>
      </c>
      <c r="J346" s="110">
        <v>17</v>
      </c>
      <c r="K346" s="110" t="s">
        <v>31</v>
      </c>
      <c r="L346" s="111">
        <v>30</v>
      </c>
      <c r="M346" s="112">
        <v>1.5</v>
      </c>
      <c r="N346" s="109"/>
      <c r="O346" s="110" t="s">
        <v>31</v>
      </c>
      <c r="P346" s="110"/>
      <c r="Q346" s="110" t="s">
        <v>32</v>
      </c>
      <c r="R346" s="110"/>
      <c r="S346" s="110" t="s">
        <v>31</v>
      </c>
      <c r="T346" s="111"/>
      <c r="U346" s="112"/>
      <c r="V346" s="130"/>
      <c r="W346" s="114">
        <f t="shared" si="177"/>
        <v>0</v>
      </c>
      <c r="X346" s="131"/>
      <c r="Y346" s="132"/>
      <c r="Z346" s="133"/>
      <c r="AA346" s="134"/>
      <c r="AB346" s="135"/>
      <c r="AC346" s="120">
        <f t="shared" si="178"/>
        <v>0</v>
      </c>
      <c r="AD346" s="136"/>
      <c r="AE346" s="136">
        <v>12</v>
      </c>
      <c r="AF346" s="137"/>
      <c r="AG346" s="138">
        <v>2</v>
      </c>
      <c r="AH346" s="124">
        <f t="shared" si="176"/>
        <v>14</v>
      </c>
      <c r="AI346" s="125">
        <f t="shared" si="181"/>
        <v>0</v>
      </c>
      <c r="AJ346" s="126">
        <f t="shared" si="182"/>
        <v>12</v>
      </c>
      <c r="AK346" s="127">
        <f t="shared" si="183"/>
        <v>0</v>
      </c>
      <c r="AL346" s="187">
        <f t="shared" si="179"/>
        <v>2</v>
      </c>
      <c r="AM346" s="139">
        <f t="shared" si="180"/>
        <v>14</v>
      </c>
    </row>
    <row r="347" spans="3:39" outlineLevel="1" x14ac:dyDescent="0.15">
      <c r="C347" s="419">
        <v>43449</v>
      </c>
      <c r="D347" s="430">
        <v>1</v>
      </c>
      <c r="E347" s="418" t="s">
        <v>84</v>
      </c>
      <c r="F347" s="480">
        <v>9</v>
      </c>
      <c r="G347" s="110" t="s">
        <v>31</v>
      </c>
      <c r="H347" s="141">
        <v>0</v>
      </c>
      <c r="I347" s="141" t="s">
        <v>32</v>
      </c>
      <c r="J347" s="141">
        <v>12</v>
      </c>
      <c r="K347" s="141" t="s">
        <v>31</v>
      </c>
      <c r="L347" s="142">
        <v>0</v>
      </c>
      <c r="M347" s="143">
        <v>3</v>
      </c>
      <c r="N347" s="109"/>
      <c r="O347" s="110" t="s">
        <v>31</v>
      </c>
      <c r="P347" s="110"/>
      <c r="Q347" s="110" t="s">
        <v>32</v>
      </c>
      <c r="R347" s="110"/>
      <c r="S347" s="110" t="s">
        <v>31</v>
      </c>
      <c r="T347" s="111"/>
      <c r="U347" s="112"/>
      <c r="V347" s="130"/>
      <c r="W347" s="114">
        <f t="shared" si="177"/>
        <v>0</v>
      </c>
      <c r="X347" s="131"/>
      <c r="Y347" s="132"/>
      <c r="Z347" s="133"/>
      <c r="AA347" s="134"/>
      <c r="AB347" s="135"/>
      <c r="AC347" s="120">
        <f t="shared" si="178"/>
        <v>0</v>
      </c>
      <c r="AD347" s="136"/>
      <c r="AE347" s="136">
        <v>10</v>
      </c>
      <c r="AF347" s="137"/>
      <c r="AG347" s="138">
        <v>2</v>
      </c>
      <c r="AH347" s="196">
        <f t="shared" si="176"/>
        <v>12</v>
      </c>
      <c r="AI347" s="125">
        <f t="shared" si="181"/>
        <v>0</v>
      </c>
      <c r="AJ347" s="126">
        <f t="shared" si="182"/>
        <v>10</v>
      </c>
      <c r="AK347" s="127">
        <f t="shared" si="183"/>
        <v>0</v>
      </c>
      <c r="AL347" s="187">
        <f t="shared" si="179"/>
        <v>2</v>
      </c>
      <c r="AM347" s="139">
        <f t="shared" si="180"/>
        <v>12</v>
      </c>
    </row>
    <row r="348" spans="3:39" outlineLevel="1" x14ac:dyDescent="0.15">
      <c r="C348" s="419"/>
      <c r="D348" s="430">
        <v>1</v>
      </c>
      <c r="E348" s="418" t="s">
        <v>84</v>
      </c>
      <c r="F348" s="420">
        <v>13</v>
      </c>
      <c r="G348" s="110" t="s">
        <v>31</v>
      </c>
      <c r="H348" s="110">
        <v>0</v>
      </c>
      <c r="I348" s="110" t="s">
        <v>32</v>
      </c>
      <c r="J348" s="110">
        <v>15</v>
      </c>
      <c r="K348" s="110" t="s">
        <v>31</v>
      </c>
      <c r="L348" s="111">
        <v>0</v>
      </c>
      <c r="M348" s="112">
        <v>2</v>
      </c>
      <c r="N348" s="109"/>
      <c r="O348" s="110" t="s">
        <v>31</v>
      </c>
      <c r="P348" s="110"/>
      <c r="Q348" s="110" t="s">
        <v>32</v>
      </c>
      <c r="R348" s="110"/>
      <c r="S348" s="110" t="s">
        <v>31</v>
      </c>
      <c r="T348" s="111"/>
      <c r="U348" s="112"/>
      <c r="V348" s="130">
        <v>1360</v>
      </c>
      <c r="W348" s="114">
        <f t="shared" si="177"/>
        <v>2720</v>
      </c>
      <c r="X348" s="131"/>
      <c r="Y348" s="132">
        <v>20</v>
      </c>
      <c r="Z348" s="133"/>
      <c r="AA348" s="134"/>
      <c r="AB348" s="135">
        <v>5</v>
      </c>
      <c r="AC348" s="120">
        <f t="shared" si="178"/>
        <v>25</v>
      </c>
      <c r="AD348" s="136"/>
      <c r="AE348" s="136"/>
      <c r="AF348" s="137"/>
      <c r="AG348" s="138"/>
      <c r="AH348" s="196">
        <f t="shared" si="176"/>
        <v>0</v>
      </c>
      <c r="AI348" s="125">
        <f t="shared" si="181"/>
        <v>20</v>
      </c>
      <c r="AJ348" s="126">
        <f t="shared" si="182"/>
        <v>0</v>
      </c>
      <c r="AK348" s="127">
        <f t="shared" si="183"/>
        <v>0</v>
      </c>
      <c r="AL348" s="187">
        <f t="shared" si="179"/>
        <v>5</v>
      </c>
      <c r="AM348" s="139">
        <f t="shared" si="180"/>
        <v>25</v>
      </c>
    </row>
    <row r="349" spans="3:39" outlineLevel="1" x14ac:dyDescent="0.15">
      <c r="C349" s="419"/>
      <c r="D349" s="430">
        <v>1</v>
      </c>
      <c r="E349" s="418" t="s">
        <v>84</v>
      </c>
      <c r="F349" s="420">
        <v>16</v>
      </c>
      <c r="G349" s="110" t="s">
        <v>31</v>
      </c>
      <c r="H349" s="110">
        <v>0</v>
      </c>
      <c r="I349" s="110" t="s">
        <v>32</v>
      </c>
      <c r="J349" s="110">
        <v>19</v>
      </c>
      <c r="K349" s="110" t="s">
        <v>31</v>
      </c>
      <c r="L349" s="111">
        <v>0</v>
      </c>
      <c r="M349" s="112">
        <v>3</v>
      </c>
      <c r="N349" s="109"/>
      <c r="O349" s="110" t="s">
        <v>31</v>
      </c>
      <c r="P349" s="110"/>
      <c r="Q349" s="110" t="s">
        <v>32</v>
      </c>
      <c r="R349" s="110"/>
      <c r="S349" s="110" t="s">
        <v>31</v>
      </c>
      <c r="T349" s="111"/>
      <c r="U349" s="112"/>
      <c r="V349" s="130">
        <v>1360</v>
      </c>
      <c r="W349" s="114">
        <f t="shared" si="177"/>
        <v>4080</v>
      </c>
      <c r="X349" s="131"/>
      <c r="Y349" s="132"/>
      <c r="Z349" s="133">
        <v>12</v>
      </c>
      <c r="AA349" s="134"/>
      <c r="AB349" s="135">
        <v>5</v>
      </c>
      <c r="AC349" s="120">
        <f t="shared" si="178"/>
        <v>17</v>
      </c>
      <c r="AD349" s="136"/>
      <c r="AE349" s="136"/>
      <c r="AF349" s="137"/>
      <c r="AG349" s="138"/>
      <c r="AH349" s="196">
        <f t="shared" si="176"/>
        <v>0</v>
      </c>
      <c r="AI349" s="125">
        <f t="shared" si="181"/>
        <v>0</v>
      </c>
      <c r="AJ349" s="126">
        <f t="shared" si="182"/>
        <v>12</v>
      </c>
      <c r="AK349" s="127">
        <f t="shared" si="183"/>
        <v>0</v>
      </c>
      <c r="AL349" s="187">
        <f t="shared" si="179"/>
        <v>5</v>
      </c>
      <c r="AM349" s="139">
        <f t="shared" si="180"/>
        <v>17</v>
      </c>
    </row>
    <row r="350" spans="3:39" outlineLevel="1" x14ac:dyDescent="0.15">
      <c r="C350" s="419"/>
      <c r="D350" s="430">
        <v>1</v>
      </c>
      <c r="E350" s="418" t="s">
        <v>84</v>
      </c>
      <c r="F350" s="480">
        <v>19</v>
      </c>
      <c r="G350" s="110" t="s">
        <v>31</v>
      </c>
      <c r="H350" s="141">
        <v>0</v>
      </c>
      <c r="I350" s="141" t="s">
        <v>32</v>
      </c>
      <c r="J350" s="141">
        <v>21</v>
      </c>
      <c r="K350" s="141" t="s">
        <v>31</v>
      </c>
      <c r="L350" s="142">
        <v>0</v>
      </c>
      <c r="M350" s="143">
        <v>2</v>
      </c>
      <c r="N350" s="109"/>
      <c r="O350" s="110" t="s">
        <v>31</v>
      </c>
      <c r="P350" s="110"/>
      <c r="Q350" s="110" t="s">
        <v>32</v>
      </c>
      <c r="R350" s="110"/>
      <c r="S350" s="110" t="s">
        <v>31</v>
      </c>
      <c r="T350" s="111"/>
      <c r="U350" s="112"/>
      <c r="V350" s="130">
        <v>1360</v>
      </c>
      <c r="W350" s="114">
        <f t="shared" si="177"/>
        <v>2720</v>
      </c>
      <c r="X350" s="131"/>
      <c r="Y350" s="132"/>
      <c r="Z350" s="133"/>
      <c r="AA350" s="134"/>
      <c r="AB350" s="135">
        <v>9</v>
      </c>
      <c r="AC350" s="120">
        <f t="shared" si="178"/>
        <v>9</v>
      </c>
      <c r="AD350" s="136"/>
      <c r="AE350" s="136"/>
      <c r="AF350" s="137"/>
      <c r="AG350" s="138"/>
      <c r="AH350" s="124">
        <f t="shared" si="176"/>
        <v>0</v>
      </c>
      <c r="AI350" s="125">
        <f t="shared" si="181"/>
        <v>0</v>
      </c>
      <c r="AJ350" s="126">
        <f t="shared" si="182"/>
        <v>0</v>
      </c>
      <c r="AK350" s="127">
        <f t="shared" si="183"/>
        <v>0</v>
      </c>
      <c r="AL350" s="187">
        <f t="shared" si="179"/>
        <v>9</v>
      </c>
      <c r="AM350" s="139">
        <f t="shared" si="180"/>
        <v>9</v>
      </c>
    </row>
    <row r="351" spans="3:39" outlineLevel="1" x14ac:dyDescent="0.15">
      <c r="C351" s="419">
        <v>43450</v>
      </c>
      <c r="D351" s="430">
        <v>1</v>
      </c>
      <c r="E351" s="418" t="s">
        <v>84</v>
      </c>
      <c r="F351" s="420">
        <v>10</v>
      </c>
      <c r="G351" s="110" t="s">
        <v>31</v>
      </c>
      <c r="H351" s="110">
        <v>0</v>
      </c>
      <c r="I351" s="110" t="s">
        <v>32</v>
      </c>
      <c r="J351" s="110">
        <v>13</v>
      </c>
      <c r="K351" s="110" t="s">
        <v>31</v>
      </c>
      <c r="L351" s="111">
        <v>0</v>
      </c>
      <c r="M351" s="112">
        <v>3</v>
      </c>
      <c r="N351" s="109"/>
      <c r="O351" s="110" t="s">
        <v>31</v>
      </c>
      <c r="P351" s="110"/>
      <c r="Q351" s="110" t="s">
        <v>32</v>
      </c>
      <c r="R351" s="110"/>
      <c r="S351" s="110" t="s">
        <v>31</v>
      </c>
      <c r="T351" s="111"/>
      <c r="U351" s="112"/>
      <c r="V351" s="130">
        <v>1360</v>
      </c>
      <c r="W351" s="114">
        <f t="shared" si="177"/>
        <v>4080</v>
      </c>
      <c r="X351" s="131"/>
      <c r="Y351" s="132"/>
      <c r="Z351" s="133">
        <v>11</v>
      </c>
      <c r="AA351" s="134"/>
      <c r="AB351" s="135">
        <v>2</v>
      </c>
      <c r="AC351" s="120">
        <f t="shared" si="178"/>
        <v>13</v>
      </c>
      <c r="AD351" s="136"/>
      <c r="AE351" s="136"/>
      <c r="AF351" s="137"/>
      <c r="AG351" s="138"/>
      <c r="AH351" s="196">
        <f t="shared" si="176"/>
        <v>0</v>
      </c>
      <c r="AI351" s="125">
        <f t="shared" si="181"/>
        <v>0</v>
      </c>
      <c r="AJ351" s="126">
        <f t="shared" si="182"/>
        <v>11</v>
      </c>
      <c r="AK351" s="127">
        <f t="shared" si="183"/>
        <v>0</v>
      </c>
      <c r="AL351" s="187">
        <f t="shared" si="179"/>
        <v>2</v>
      </c>
      <c r="AM351" s="139">
        <f t="shared" si="180"/>
        <v>13</v>
      </c>
    </row>
    <row r="352" spans="3:39" outlineLevel="1" x14ac:dyDescent="0.15">
      <c r="C352" s="419"/>
      <c r="D352" s="430">
        <v>1</v>
      </c>
      <c r="E352" s="418" t="s">
        <v>244</v>
      </c>
      <c r="F352" s="420">
        <v>13</v>
      </c>
      <c r="G352" s="110" t="s">
        <v>31</v>
      </c>
      <c r="H352" s="110">
        <v>0</v>
      </c>
      <c r="I352" s="110" t="s">
        <v>32</v>
      </c>
      <c r="J352" s="110">
        <v>17</v>
      </c>
      <c r="K352" s="110" t="s">
        <v>31</v>
      </c>
      <c r="L352" s="111">
        <v>0</v>
      </c>
      <c r="M352" s="112">
        <v>4</v>
      </c>
      <c r="N352" s="140"/>
      <c r="O352" s="141" t="s">
        <v>31</v>
      </c>
      <c r="P352" s="141"/>
      <c r="Q352" s="141" t="s">
        <v>32</v>
      </c>
      <c r="R352" s="141"/>
      <c r="S352" s="141" t="s">
        <v>31</v>
      </c>
      <c r="T352" s="142"/>
      <c r="U352" s="143"/>
      <c r="V352" s="130"/>
      <c r="W352" s="114">
        <f t="shared" si="177"/>
        <v>0</v>
      </c>
      <c r="X352" s="131"/>
      <c r="Y352" s="132"/>
      <c r="Z352" s="133"/>
      <c r="AA352" s="134"/>
      <c r="AB352" s="135"/>
      <c r="AC352" s="120">
        <f t="shared" si="178"/>
        <v>0</v>
      </c>
      <c r="AD352" s="136"/>
      <c r="AE352" s="136">
        <v>10</v>
      </c>
      <c r="AF352" s="137"/>
      <c r="AG352" s="138">
        <v>1</v>
      </c>
      <c r="AH352" s="124">
        <f t="shared" si="176"/>
        <v>11</v>
      </c>
      <c r="AI352" s="125">
        <f t="shared" si="181"/>
        <v>0</v>
      </c>
      <c r="AJ352" s="126">
        <f t="shared" si="182"/>
        <v>10</v>
      </c>
      <c r="AK352" s="127">
        <f t="shared" si="183"/>
        <v>0</v>
      </c>
      <c r="AL352" s="187">
        <f t="shared" si="179"/>
        <v>1</v>
      </c>
      <c r="AM352" s="139">
        <f t="shared" si="180"/>
        <v>11</v>
      </c>
    </row>
    <row r="353" spans="3:39" outlineLevel="1" x14ac:dyDescent="0.15">
      <c r="C353" s="419"/>
      <c r="D353" s="430">
        <v>1</v>
      </c>
      <c r="E353" s="418" t="s">
        <v>84</v>
      </c>
      <c r="F353" s="420">
        <v>17</v>
      </c>
      <c r="G353" s="110" t="s">
        <v>31</v>
      </c>
      <c r="H353" s="110">
        <v>0</v>
      </c>
      <c r="I353" s="110" t="s">
        <v>32</v>
      </c>
      <c r="J353" s="110">
        <v>20</v>
      </c>
      <c r="K353" s="110" t="s">
        <v>31</v>
      </c>
      <c r="L353" s="111">
        <v>0</v>
      </c>
      <c r="M353" s="112">
        <v>3</v>
      </c>
      <c r="N353" s="109"/>
      <c r="O353" s="110" t="s">
        <v>31</v>
      </c>
      <c r="P353" s="110"/>
      <c r="Q353" s="110" t="s">
        <v>32</v>
      </c>
      <c r="R353" s="110"/>
      <c r="S353" s="110" t="s">
        <v>31</v>
      </c>
      <c r="T353" s="111"/>
      <c r="U353" s="112"/>
      <c r="V353" s="130">
        <v>1360</v>
      </c>
      <c r="W353" s="114">
        <f t="shared" si="177"/>
        <v>4080</v>
      </c>
      <c r="X353" s="131"/>
      <c r="Y353" s="132"/>
      <c r="Z353" s="133">
        <v>13</v>
      </c>
      <c r="AA353" s="134"/>
      <c r="AB353" s="135">
        <v>1</v>
      </c>
      <c r="AC353" s="120">
        <f>SUM(Y353:AB353)</f>
        <v>14</v>
      </c>
      <c r="AD353" s="136"/>
      <c r="AE353" s="136"/>
      <c r="AF353" s="137"/>
      <c r="AG353" s="138"/>
      <c r="AH353" s="196">
        <f t="shared" si="176"/>
        <v>0</v>
      </c>
      <c r="AI353" s="125">
        <f t="shared" si="181"/>
        <v>0</v>
      </c>
      <c r="AJ353" s="126">
        <f t="shared" si="182"/>
        <v>13</v>
      </c>
      <c r="AK353" s="127">
        <f t="shared" si="183"/>
        <v>0</v>
      </c>
      <c r="AL353" s="187">
        <f t="shared" si="179"/>
        <v>1</v>
      </c>
      <c r="AM353" s="139">
        <f t="shared" si="180"/>
        <v>14</v>
      </c>
    </row>
    <row r="354" spans="3:39" outlineLevel="1" x14ac:dyDescent="0.15">
      <c r="C354" s="419">
        <v>43451</v>
      </c>
      <c r="D354" s="430">
        <v>1</v>
      </c>
      <c r="E354" s="418" t="s">
        <v>85</v>
      </c>
      <c r="F354" s="480"/>
      <c r="G354" s="141" t="s">
        <v>31</v>
      </c>
      <c r="H354" s="141">
        <v>0</v>
      </c>
      <c r="I354" s="141" t="s">
        <v>32</v>
      </c>
      <c r="J354" s="141"/>
      <c r="K354" s="141" t="s">
        <v>31</v>
      </c>
      <c r="L354" s="142">
        <v>0</v>
      </c>
      <c r="M354" s="143"/>
      <c r="N354" s="140">
        <v>10</v>
      </c>
      <c r="O354" s="141" t="s">
        <v>31</v>
      </c>
      <c r="P354" s="141">
        <v>30</v>
      </c>
      <c r="Q354" s="141" t="s">
        <v>32</v>
      </c>
      <c r="R354" s="141">
        <v>12</v>
      </c>
      <c r="S354" s="141" t="s">
        <v>31</v>
      </c>
      <c r="T354" s="142">
        <v>30</v>
      </c>
      <c r="U354" s="143">
        <v>2</v>
      </c>
      <c r="V354" s="130">
        <v>690</v>
      </c>
      <c r="W354" s="114">
        <v>1380</v>
      </c>
      <c r="X354" s="131"/>
      <c r="Y354" s="132"/>
      <c r="Z354" s="133"/>
      <c r="AA354" s="134"/>
      <c r="AB354" s="135">
        <v>7</v>
      </c>
      <c r="AC354" s="120">
        <f>SUM(Y354:AB354)</f>
        <v>7</v>
      </c>
      <c r="AD354" s="136"/>
      <c r="AE354" s="136"/>
      <c r="AF354" s="137"/>
      <c r="AG354" s="138"/>
      <c r="AH354" s="196">
        <f t="shared" ref="AH354:AH366" si="184">SUM(AD354:AG354)</f>
        <v>0</v>
      </c>
      <c r="AI354" s="125">
        <f t="shared" ref="AI354:AI366" si="185">Y354+AD354</f>
        <v>0</v>
      </c>
      <c r="AJ354" s="126">
        <f t="shared" ref="AJ354:AJ366" si="186">Z354+AE354</f>
        <v>0</v>
      </c>
      <c r="AK354" s="127">
        <f t="shared" ref="AK354:AK366" si="187">AA354+AF354</f>
        <v>0</v>
      </c>
      <c r="AL354" s="187">
        <f t="shared" si="179"/>
        <v>7</v>
      </c>
      <c r="AM354" s="139">
        <f t="shared" ref="AM354:AM366" si="188">SUM(AI354:AL354)</f>
        <v>7</v>
      </c>
    </row>
    <row r="355" spans="3:39" outlineLevel="1" x14ac:dyDescent="0.15">
      <c r="C355" s="419"/>
      <c r="D355" s="430">
        <v>1</v>
      </c>
      <c r="E355" s="418" t="s">
        <v>84</v>
      </c>
      <c r="F355" s="420">
        <v>15</v>
      </c>
      <c r="G355" s="110" t="s">
        <v>31</v>
      </c>
      <c r="H355" s="110">
        <v>0</v>
      </c>
      <c r="I355" s="110" t="s">
        <v>32</v>
      </c>
      <c r="J355" s="110">
        <v>17</v>
      </c>
      <c r="K355" s="110" t="s">
        <v>31</v>
      </c>
      <c r="L355" s="111">
        <v>30</v>
      </c>
      <c r="M355" s="112">
        <v>2.5</v>
      </c>
      <c r="N355" s="109"/>
      <c r="O355" s="110" t="s">
        <v>31</v>
      </c>
      <c r="P355" s="110"/>
      <c r="Q355" s="110" t="s">
        <v>32</v>
      </c>
      <c r="R355" s="110"/>
      <c r="S355" s="110" t="s">
        <v>31</v>
      </c>
      <c r="T355" s="111"/>
      <c r="U355" s="112"/>
      <c r="V355" s="130"/>
      <c r="W355" s="114">
        <f t="shared" si="177"/>
        <v>0</v>
      </c>
      <c r="X355" s="131"/>
      <c r="Y355" s="132"/>
      <c r="Z355" s="133"/>
      <c r="AA355" s="134"/>
      <c r="AB355" s="135"/>
      <c r="AC355" s="120">
        <f t="shared" si="178"/>
        <v>0</v>
      </c>
      <c r="AD355" s="136"/>
      <c r="AE355" s="136">
        <v>10</v>
      </c>
      <c r="AF355" s="137"/>
      <c r="AG355" s="138">
        <v>3</v>
      </c>
      <c r="AH355" s="196">
        <f t="shared" si="184"/>
        <v>13</v>
      </c>
      <c r="AI355" s="125">
        <f t="shared" si="185"/>
        <v>0</v>
      </c>
      <c r="AJ355" s="126">
        <f t="shared" si="186"/>
        <v>10</v>
      </c>
      <c r="AK355" s="127">
        <f t="shared" si="187"/>
        <v>0</v>
      </c>
      <c r="AL355" s="187">
        <f t="shared" si="179"/>
        <v>3</v>
      </c>
      <c r="AM355" s="139">
        <f t="shared" si="188"/>
        <v>13</v>
      </c>
    </row>
    <row r="356" spans="3:39" outlineLevel="1" x14ac:dyDescent="0.15">
      <c r="C356" s="419"/>
      <c r="D356" s="430">
        <v>1</v>
      </c>
      <c r="E356" s="418" t="s">
        <v>85</v>
      </c>
      <c r="F356" s="420"/>
      <c r="G356" s="110" t="s">
        <v>31</v>
      </c>
      <c r="H356" s="110">
        <v>0</v>
      </c>
      <c r="I356" s="110" t="s">
        <v>32</v>
      </c>
      <c r="J356" s="110"/>
      <c r="K356" s="110" t="s">
        <v>31</v>
      </c>
      <c r="L356" s="111">
        <v>0</v>
      </c>
      <c r="M356" s="112"/>
      <c r="N356" s="420">
        <v>19</v>
      </c>
      <c r="O356" s="110" t="s">
        <v>31</v>
      </c>
      <c r="P356" s="110">
        <v>0</v>
      </c>
      <c r="Q356" s="110" t="s">
        <v>32</v>
      </c>
      <c r="R356" s="110">
        <v>21</v>
      </c>
      <c r="S356" s="110" t="s">
        <v>31</v>
      </c>
      <c r="T356" s="111">
        <v>0</v>
      </c>
      <c r="U356" s="112">
        <v>2</v>
      </c>
      <c r="V356" s="130">
        <v>690</v>
      </c>
      <c r="W356" s="114">
        <v>1380</v>
      </c>
      <c r="X356" s="131"/>
      <c r="Y356" s="132"/>
      <c r="Z356" s="133"/>
      <c r="AA356" s="134"/>
      <c r="AB356" s="135">
        <v>4</v>
      </c>
      <c r="AC356" s="120">
        <f t="shared" si="178"/>
        <v>4</v>
      </c>
      <c r="AD356" s="136"/>
      <c r="AE356" s="136"/>
      <c r="AF356" s="137"/>
      <c r="AG356" s="138"/>
      <c r="AH356" s="196">
        <f t="shared" si="184"/>
        <v>0</v>
      </c>
      <c r="AI356" s="125">
        <f t="shared" si="185"/>
        <v>0</v>
      </c>
      <c r="AJ356" s="126">
        <f t="shared" si="186"/>
        <v>0</v>
      </c>
      <c r="AK356" s="127">
        <f t="shared" si="187"/>
        <v>0</v>
      </c>
      <c r="AL356" s="187">
        <f t="shared" si="179"/>
        <v>4</v>
      </c>
      <c r="AM356" s="139">
        <f t="shared" si="188"/>
        <v>4</v>
      </c>
    </row>
    <row r="357" spans="3:39" outlineLevel="1" x14ac:dyDescent="0.15">
      <c r="C357" s="419">
        <v>43452</v>
      </c>
      <c r="D357" s="430">
        <v>1</v>
      </c>
      <c r="E357" s="418" t="s">
        <v>245</v>
      </c>
      <c r="F357" s="480">
        <v>10</v>
      </c>
      <c r="G357" s="110" t="s">
        <v>31</v>
      </c>
      <c r="H357" s="141">
        <v>30</v>
      </c>
      <c r="I357" s="141" t="s">
        <v>32</v>
      </c>
      <c r="J357" s="141">
        <v>12</v>
      </c>
      <c r="K357" s="141" t="s">
        <v>31</v>
      </c>
      <c r="L357" s="142">
        <v>30</v>
      </c>
      <c r="M357" s="143">
        <v>2</v>
      </c>
      <c r="N357" s="109"/>
      <c r="O357" s="110" t="s">
        <v>31</v>
      </c>
      <c r="P357" s="110"/>
      <c r="Q357" s="110" t="s">
        <v>32</v>
      </c>
      <c r="R357" s="110"/>
      <c r="S357" s="110" t="s">
        <v>31</v>
      </c>
      <c r="T357" s="111"/>
      <c r="U357" s="112"/>
      <c r="V357" s="130">
        <v>1360</v>
      </c>
      <c r="W357" s="114">
        <f t="shared" si="177"/>
        <v>2720</v>
      </c>
      <c r="X357" s="131"/>
      <c r="Y357" s="132"/>
      <c r="Z357" s="133"/>
      <c r="AA357" s="134"/>
      <c r="AB357" s="135">
        <v>8</v>
      </c>
      <c r="AC357" s="120">
        <f t="shared" si="178"/>
        <v>8</v>
      </c>
      <c r="AD357" s="136"/>
      <c r="AE357" s="136"/>
      <c r="AF357" s="137"/>
      <c r="AG357" s="138"/>
      <c r="AH357" s="196">
        <f t="shared" si="184"/>
        <v>0</v>
      </c>
      <c r="AI357" s="125">
        <f t="shared" si="185"/>
        <v>0</v>
      </c>
      <c r="AJ357" s="126">
        <f t="shared" si="186"/>
        <v>0</v>
      </c>
      <c r="AK357" s="127">
        <f t="shared" si="187"/>
        <v>0</v>
      </c>
      <c r="AL357" s="187">
        <f t="shared" si="179"/>
        <v>8</v>
      </c>
      <c r="AM357" s="139">
        <f t="shared" si="188"/>
        <v>8</v>
      </c>
    </row>
    <row r="358" spans="3:39" outlineLevel="1" x14ac:dyDescent="0.15">
      <c r="C358" s="419"/>
      <c r="D358" s="430">
        <v>1</v>
      </c>
      <c r="E358" s="431" t="s">
        <v>85</v>
      </c>
      <c r="F358" s="420">
        <v>13</v>
      </c>
      <c r="G358" s="110" t="s">
        <v>31</v>
      </c>
      <c r="H358" s="110">
        <v>30</v>
      </c>
      <c r="I358" s="110" t="s">
        <v>32</v>
      </c>
      <c r="J358" s="110">
        <v>15</v>
      </c>
      <c r="K358" s="110" t="s">
        <v>31</v>
      </c>
      <c r="L358" s="111">
        <v>30</v>
      </c>
      <c r="M358" s="112">
        <v>2</v>
      </c>
      <c r="N358" s="140"/>
      <c r="O358" s="141" t="s">
        <v>31</v>
      </c>
      <c r="P358" s="141"/>
      <c r="Q358" s="141" t="s">
        <v>32</v>
      </c>
      <c r="R358" s="141"/>
      <c r="S358" s="141" t="s">
        <v>31</v>
      </c>
      <c r="T358" s="142"/>
      <c r="U358" s="143"/>
      <c r="V358" s="130">
        <v>1360</v>
      </c>
      <c r="W358" s="114">
        <f t="shared" si="177"/>
        <v>2720</v>
      </c>
      <c r="X358" s="131"/>
      <c r="Y358" s="132"/>
      <c r="Z358" s="133"/>
      <c r="AA358" s="134"/>
      <c r="AB358" s="135">
        <v>15</v>
      </c>
      <c r="AC358" s="120">
        <f t="shared" si="178"/>
        <v>15</v>
      </c>
      <c r="AD358" s="136"/>
      <c r="AE358" s="136"/>
      <c r="AF358" s="137"/>
      <c r="AG358" s="138"/>
      <c r="AH358" s="196">
        <f t="shared" si="184"/>
        <v>0</v>
      </c>
      <c r="AI358" s="125">
        <f t="shared" si="185"/>
        <v>0</v>
      </c>
      <c r="AJ358" s="126">
        <f t="shared" si="186"/>
        <v>0</v>
      </c>
      <c r="AK358" s="127">
        <f t="shared" si="187"/>
        <v>0</v>
      </c>
      <c r="AL358" s="187">
        <f t="shared" si="179"/>
        <v>15</v>
      </c>
      <c r="AM358" s="139">
        <f t="shared" si="188"/>
        <v>15</v>
      </c>
    </row>
    <row r="359" spans="3:39" outlineLevel="1" x14ac:dyDescent="0.15">
      <c r="C359" s="419">
        <v>43453</v>
      </c>
      <c r="D359" s="430">
        <v>1</v>
      </c>
      <c r="E359" s="418" t="s">
        <v>84</v>
      </c>
      <c r="F359" s="420">
        <v>16</v>
      </c>
      <c r="G359" s="110" t="s">
        <v>31</v>
      </c>
      <c r="H359" s="110">
        <v>0</v>
      </c>
      <c r="I359" s="110" t="s">
        <v>32</v>
      </c>
      <c r="J359" s="110">
        <v>17</v>
      </c>
      <c r="K359" s="110" t="s">
        <v>31</v>
      </c>
      <c r="L359" s="111">
        <v>30</v>
      </c>
      <c r="M359" s="112">
        <v>1.5</v>
      </c>
      <c r="N359" s="109"/>
      <c r="O359" s="110" t="s">
        <v>31</v>
      </c>
      <c r="P359" s="110"/>
      <c r="Q359" s="110" t="s">
        <v>32</v>
      </c>
      <c r="R359" s="110"/>
      <c r="S359" s="110" t="s">
        <v>31</v>
      </c>
      <c r="T359" s="111"/>
      <c r="U359" s="112"/>
      <c r="V359" s="130"/>
      <c r="W359" s="114">
        <f t="shared" si="177"/>
        <v>0</v>
      </c>
      <c r="X359" s="131"/>
      <c r="Y359" s="132"/>
      <c r="Z359" s="133"/>
      <c r="AA359" s="134"/>
      <c r="AB359" s="135"/>
      <c r="AC359" s="120">
        <f t="shared" si="178"/>
        <v>0</v>
      </c>
      <c r="AD359" s="136"/>
      <c r="AE359" s="136">
        <v>10</v>
      </c>
      <c r="AF359" s="137"/>
      <c r="AG359" s="138">
        <v>3</v>
      </c>
      <c r="AH359" s="196">
        <f t="shared" si="184"/>
        <v>13</v>
      </c>
      <c r="AI359" s="125">
        <f t="shared" si="185"/>
        <v>0</v>
      </c>
      <c r="AJ359" s="126">
        <f t="shared" si="186"/>
        <v>10</v>
      </c>
      <c r="AK359" s="127">
        <f t="shared" si="187"/>
        <v>0</v>
      </c>
      <c r="AL359" s="187">
        <f t="shared" si="179"/>
        <v>3</v>
      </c>
      <c r="AM359" s="139">
        <f t="shared" si="188"/>
        <v>13</v>
      </c>
    </row>
    <row r="360" spans="3:39" outlineLevel="1" x14ac:dyDescent="0.15">
      <c r="C360" s="419"/>
      <c r="D360" s="430">
        <v>1</v>
      </c>
      <c r="E360" s="431" t="s">
        <v>84</v>
      </c>
      <c r="F360" s="420">
        <v>19</v>
      </c>
      <c r="G360" s="110" t="s">
        <v>31</v>
      </c>
      <c r="H360" s="110">
        <v>0</v>
      </c>
      <c r="I360" s="110" t="s">
        <v>32</v>
      </c>
      <c r="J360" s="110">
        <v>21</v>
      </c>
      <c r="K360" s="110" t="s">
        <v>31</v>
      </c>
      <c r="L360" s="111">
        <v>0</v>
      </c>
      <c r="M360" s="112">
        <v>2</v>
      </c>
      <c r="N360" s="109"/>
      <c r="O360" s="110" t="s">
        <v>31</v>
      </c>
      <c r="P360" s="110"/>
      <c r="Q360" s="110" t="s">
        <v>32</v>
      </c>
      <c r="R360" s="110"/>
      <c r="S360" s="110" t="s">
        <v>31</v>
      </c>
      <c r="T360" s="111"/>
      <c r="U360" s="112"/>
      <c r="V360" s="130">
        <v>1360</v>
      </c>
      <c r="W360" s="114">
        <f t="shared" si="177"/>
        <v>2720</v>
      </c>
      <c r="X360" s="131"/>
      <c r="Y360" s="132"/>
      <c r="Z360" s="133"/>
      <c r="AA360" s="134"/>
      <c r="AB360" s="135">
        <v>7</v>
      </c>
      <c r="AC360" s="120">
        <f t="shared" si="178"/>
        <v>7</v>
      </c>
      <c r="AD360" s="136"/>
      <c r="AE360" s="136"/>
      <c r="AF360" s="137"/>
      <c r="AG360" s="138"/>
      <c r="AH360" s="196">
        <f t="shared" si="184"/>
        <v>0</v>
      </c>
      <c r="AI360" s="125">
        <f t="shared" si="185"/>
        <v>0</v>
      </c>
      <c r="AJ360" s="126">
        <f t="shared" si="186"/>
        <v>0</v>
      </c>
      <c r="AK360" s="127">
        <f t="shared" si="187"/>
        <v>0</v>
      </c>
      <c r="AL360" s="187">
        <f t="shared" si="179"/>
        <v>7</v>
      </c>
      <c r="AM360" s="139">
        <f t="shared" si="188"/>
        <v>7</v>
      </c>
    </row>
    <row r="361" spans="3:39" outlineLevel="1" x14ac:dyDescent="0.15">
      <c r="C361" s="419">
        <v>43454</v>
      </c>
      <c r="D361" s="430">
        <v>1</v>
      </c>
      <c r="E361" s="418" t="s">
        <v>86</v>
      </c>
      <c r="F361" s="480">
        <v>12</v>
      </c>
      <c r="G361" s="110" t="s">
        <v>31</v>
      </c>
      <c r="H361" s="141">
        <v>0</v>
      </c>
      <c r="I361" s="141" t="s">
        <v>32</v>
      </c>
      <c r="J361" s="141">
        <v>14</v>
      </c>
      <c r="K361" s="141" t="s">
        <v>31</v>
      </c>
      <c r="L361" s="142">
        <v>0</v>
      </c>
      <c r="M361" s="143">
        <v>2</v>
      </c>
      <c r="N361" s="109"/>
      <c r="O361" s="110" t="s">
        <v>31</v>
      </c>
      <c r="P361" s="110"/>
      <c r="Q361" s="110" t="s">
        <v>32</v>
      </c>
      <c r="R361" s="110"/>
      <c r="S361" s="110" t="s">
        <v>31</v>
      </c>
      <c r="T361" s="111"/>
      <c r="U361" s="112"/>
      <c r="V361" s="130">
        <v>1360</v>
      </c>
      <c r="W361" s="114">
        <f t="shared" si="177"/>
        <v>2720</v>
      </c>
      <c r="X361" s="131"/>
      <c r="Y361" s="132"/>
      <c r="Z361" s="133"/>
      <c r="AA361" s="134"/>
      <c r="AB361" s="135">
        <v>10</v>
      </c>
      <c r="AC361" s="120">
        <f t="shared" si="178"/>
        <v>10</v>
      </c>
      <c r="AD361" s="136"/>
      <c r="AE361" s="136"/>
      <c r="AF361" s="137"/>
      <c r="AG361" s="138"/>
      <c r="AH361" s="196">
        <f t="shared" si="184"/>
        <v>0</v>
      </c>
      <c r="AI361" s="125">
        <f t="shared" si="185"/>
        <v>0</v>
      </c>
      <c r="AJ361" s="126">
        <f t="shared" si="186"/>
        <v>0</v>
      </c>
      <c r="AK361" s="127">
        <f t="shared" si="187"/>
        <v>0</v>
      </c>
      <c r="AL361" s="187">
        <f t="shared" si="179"/>
        <v>10</v>
      </c>
      <c r="AM361" s="139">
        <f t="shared" si="188"/>
        <v>10</v>
      </c>
    </row>
    <row r="362" spans="3:39" outlineLevel="1" x14ac:dyDescent="0.15">
      <c r="C362" s="419">
        <v>43456</v>
      </c>
      <c r="D362" s="430">
        <v>1</v>
      </c>
      <c r="E362" s="418" t="s">
        <v>84</v>
      </c>
      <c r="F362" s="480">
        <v>9</v>
      </c>
      <c r="G362" s="110" t="s">
        <v>31</v>
      </c>
      <c r="H362" s="141">
        <v>0</v>
      </c>
      <c r="I362" s="141" t="s">
        <v>32</v>
      </c>
      <c r="J362" s="141">
        <v>12</v>
      </c>
      <c r="K362" s="141" t="s">
        <v>31</v>
      </c>
      <c r="L362" s="142">
        <v>0</v>
      </c>
      <c r="M362" s="143">
        <v>3</v>
      </c>
      <c r="N362" s="109"/>
      <c r="O362" s="110" t="s">
        <v>31</v>
      </c>
      <c r="P362" s="110"/>
      <c r="Q362" s="110" t="s">
        <v>32</v>
      </c>
      <c r="R362" s="110"/>
      <c r="S362" s="110" t="s">
        <v>31</v>
      </c>
      <c r="T362" s="111"/>
      <c r="U362" s="112"/>
      <c r="V362" s="130"/>
      <c r="W362" s="114">
        <f t="shared" si="177"/>
        <v>0</v>
      </c>
      <c r="X362" s="131"/>
      <c r="Y362" s="132"/>
      <c r="Z362" s="133"/>
      <c r="AA362" s="134"/>
      <c r="AB362" s="135"/>
      <c r="AC362" s="120">
        <f t="shared" si="178"/>
        <v>0</v>
      </c>
      <c r="AD362" s="136"/>
      <c r="AE362" s="136">
        <v>12</v>
      </c>
      <c r="AF362" s="137"/>
      <c r="AG362" s="138">
        <v>2</v>
      </c>
      <c r="AH362" s="196">
        <f t="shared" si="184"/>
        <v>14</v>
      </c>
      <c r="AI362" s="125">
        <f t="shared" si="185"/>
        <v>0</v>
      </c>
      <c r="AJ362" s="126">
        <f t="shared" si="186"/>
        <v>12</v>
      </c>
      <c r="AK362" s="127">
        <f t="shared" si="187"/>
        <v>0</v>
      </c>
      <c r="AL362" s="187">
        <f>AB362+AG362</f>
        <v>2</v>
      </c>
      <c r="AM362" s="139">
        <f t="shared" si="188"/>
        <v>14</v>
      </c>
    </row>
    <row r="363" spans="3:39" outlineLevel="1" x14ac:dyDescent="0.15">
      <c r="C363" s="419"/>
      <c r="D363" s="430">
        <v>1</v>
      </c>
      <c r="E363" s="418" t="s">
        <v>246</v>
      </c>
      <c r="F363" s="480">
        <v>12</v>
      </c>
      <c r="G363" s="110" t="s">
        <v>31</v>
      </c>
      <c r="H363" s="141">
        <v>0</v>
      </c>
      <c r="I363" s="141" t="s">
        <v>32</v>
      </c>
      <c r="J363" s="141">
        <v>16</v>
      </c>
      <c r="K363" s="141" t="s">
        <v>31</v>
      </c>
      <c r="L363" s="142">
        <v>0</v>
      </c>
      <c r="M363" s="143">
        <v>4</v>
      </c>
      <c r="N363" s="109"/>
      <c r="O363" s="110" t="s">
        <v>31</v>
      </c>
      <c r="P363" s="110"/>
      <c r="Q363" s="110" t="s">
        <v>32</v>
      </c>
      <c r="R363" s="110"/>
      <c r="S363" s="110" t="s">
        <v>31</v>
      </c>
      <c r="T363" s="111"/>
      <c r="U363" s="112"/>
      <c r="V363" s="130">
        <v>1360</v>
      </c>
      <c r="W363" s="114">
        <f t="shared" si="177"/>
        <v>5440</v>
      </c>
      <c r="X363" s="131"/>
      <c r="Y363" s="132"/>
      <c r="Z363" s="133">
        <v>30</v>
      </c>
      <c r="AA363" s="134"/>
      <c r="AB363" s="135">
        <v>5</v>
      </c>
      <c r="AC363" s="120">
        <f t="shared" si="178"/>
        <v>35</v>
      </c>
      <c r="AD363" s="136"/>
      <c r="AE363" s="136"/>
      <c r="AF363" s="137"/>
      <c r="AG363" s="138"/>
      <c r="AH363" s="196">
        <f t="shared" si="184"/>
        <v>0</v>
      </c>
      <c r="AI363" s="125">
        <f t="shared" si="185"/>
        <v>0</v>
      </c>
      <c r="AJ363" s="126">
        <f t="shared" si="186"/>
        <v>30</v>
      </c>
      <c r="AK363" s="127">
        <f t="shared" si="187"/>
        <v>0</v>
      </c>
      <c r="AL363" s="187">
        <f t="shared" si="179"/>
        <v>5</v>
      </c>
      <c r="AM363" s="139">
        <f t="shared" si="188"/>
        <v>35</v>
      </c>
    </row>
    <row r="364" spans="3:39" outlineLevel="1" x14ac:dyDescent="0.15">
      <c r="C364" s="419"/>
      <c r="D364" s="430">
        <v>1</v>
      </c>
      <c r="E364" s="418" t="s">
        <v>84</v>
      </c>
      <c r="F364" s="420">
        <v>16</v>
      </c>
      <c r="G364" s="110" t="s">
        <v>31</v>
      </c>
      <c r="H364" s="110">
        <v>0</v>
      </c>
      <c r="I364" s="110" t="s">
        <v>32</v>
      </c>
      <c r="J364" s="110">
        <v>19</v>
      </c>
      <c r="K364" s="110" t="s">
        <v>31</v>
      </c>
      <c r="L364" s="111">
        <v>0</v>
      </c>
      <c r="M364" s="112">
        <v>3</v>
      </c>
      <c r="N364" s="420"/>
      <c r="O364" s="110" t="s">
        <v>31</v>
      </c>
      <c r="P364" s="110"/>
      <c r="Q364" s="110" t="s">
        <v>32</v>
      </c>
      <c r="R364" s="110"/>
      <c r="S364" s="110" t="s">
        <v>31</v>
      </c>
      <c r="T364" s="111"/>
      <c r="U364" s="112"/>
      <c r="V364" s="130">
        <v>1360</v>
      </c>
      <c r="W364" s="114">
        <f t="shared" si="177"/>
        <v>4080</v>
      </c>
      <c r="X364" s="131"/>
      <c r="Y364" s="132">
        <v>15</v>
      </c>
      <c r="Z364" s="133"/>
      <c r="AA364" s="134">
        <v>5</v>
      </c>
      <c r="AB364" s="135"/>
      <c r="AC364" s="120">
        <f t="shared" si="178"/>
        <v>20</v>
      </c>
      <c r="AD364" s="136"/>
      <c r="AE364" s="136"/>
      <c r="AF364" s="137"/>
      <c r="AG364" s="138"/>
      <c r="AH364" s="196">
        <f t="shared" si="184"/>
        <v>0</v>
      </c>
      <c r="AI364" s="125">
        <f t="shared" si="185"/>
        <v>15</v>
      </c>
      <c r="AJ364" s="126">
        <f t="shared" si="186"/>
        <v>0</v>
      </c>
      <c r="AK364" s="127">
        <f t="shared" si="187"/>
        <v>5</v>
      </c>
      <c r="AL364" s="187">
        <f t="shared" si="179"/>
        <v>0</v>
      </c>
      <c r="AM364" s="139">
        <f t="shared" si="188"/>
        <v>20</v>
      </c>
    </row>
    <row r="365" spans="3:39" outlineLevel="1" x14ac:dyDescent="0.15">
      <c r="C365" s="419"/>
      <c r="D365" s="430">
        <v>1</v>
      </c>
      <c r="E365" s="418" t="s">
        <v>247</v>
      </c>
      <c r="F365" s="420">
        <v>19</v>
      </c>
      <c r="G365" s="110" t="s">
        <v>31</v>
      </c>
      <c r="H365" s="110">
        <v>0</v>
      </c>
      <c r="I365" s="110" t="s">
        <v>32</v>
      </c>
      <c r="J365" s="110">
        <v>21</v>
      </c>
      <c r="K365" s="110" t="s">
        <v>31</v>
      </c>
      <c r="L365" s="111">
        <v>0</v>
      </c>
      <c r="M365" s="112">
        <v>2</v>
      </c>
      <c r="N365" s="109"/>
      <c r="O365" s="110" t="s">
        <v>31</v>
      </c>
      <c r="P365" s="110"/>
      <c r="Q365" s="110" t="s">
        <v>32</v>
      </c>
      <c r="R365" s="110"/>
      <c r="S365" s="110" t="s">
        <v>31</v>
      </c>
      <c r="T365" s="111"/>
      <c r="U365" s="112"/>
      <c r="V365" s="130">
        <v>1360</v>
      </c>
      <c r="W365" s="114">
        <f t="shared" si="177"/>
        <v>2720</v>
      </c>
      <c r="X365" s="131"/>
      <c r="Y365" s="132"/>
      <c r="Z365" s="133"/>
      <c r="AA365" s="134"/>
      <c r="AB365" s="135">
        <v>4</v>
      </c>
      <c r="AC365" s="120">
        <f t="shared" si="178"/>
        <v>4</v>
      </c>
      <c r="AD365" s="136"/>
      <c r="AE365" s="136"/>
      <c r="AF365" s="137"/>
      <c r="AG365" s="138"/>
      <c r="AH365" s="196">
        <f t="shared" si="184"/>
        <v>0</v>
      </c>
      <c r="AI365" s="125">
        <f t="shared" si="185"/>
        <v>0</v>
      </c>
      <c r="AJ365" s="126">
        <f t="shared" si="186"/>
        <v>0</v>
      </c>
      <c r="AK365" s="127">
        <f t="shared" si="187"/>
        <v>0</v>
      </c>
      <c r="AL365" s="187">
        <f>AB365+AG365</f>
        <v>4</v>
      </c>
      <c r="AM365" s="139">
        <f t="shared" si="188"/>
        <v>4</v>
      </c>
    </row>
    <row r="366" spans="3:39" outlineLevel="1" x14ac:dyDescent="0.15">
      <c r="C366" s="419">
        <v>43457</v>
      </c>
      <c r="D366" s="430">
        <v>1</v>
      </c>
      <c r="E366" s="418" t="s">
        <v>84</v>
      </c>
      <c r="F366" s="480">
        <v>9</v>
      </c>
      <c r="G366" s="110" t="s">
        <v>31</v>
      </c>
      <c r="H366" s="141">
        <v>0</v>
      </c>
      <c r="I366" s="141" t="s">
        <v>32</v>
      </c>
      <c r="J366" s="141">
        <v>12</v>
      </c>
      <c r="K366" s="141" t="s">
        <v>31</v>
      </c>
      <c r="L366" s="142">
        <v>0</v>
      </c>
      <c r="M366" s="143">
        <v>3</v>
      </c>
      <c r="N366" s="109"/>
      <c r="O366" s="110" t="s">
        <v>31</v>
      </c>
      <c r="P366" s="110"/>
      <c r="Q366" s="110" t="s">
        <v>32</v>
      </c>
      <c r="R366" s="110"/>
      <c r="S366" s="110" t="s">
        <v>31</v>
      </c>
      <c r="T366" s="111"/>
      <c r="U366" s="112"/>
      <c r="V366" s="130">
        <v>1360</v>
      </c>
      <c r="W366" s="114">
        <f t="shared" si="177"/>
        <v>4080</v>
      </c>
      <c r="X366" s="131"/>
      <c r="Y366" s="132">
        <v>16</v>
      </c>
      <c r="Z366" s="133"/>
      <c r="AA366" s="134"/>
      <c r="AB366" s="135">
        <v>7</v>
      </c>
      <c r="AC366" s="120">
        <f t="shared" si="178"/>
        <v>23</v>
      </c>
      <c r="AD366" s="136"/>
      <c r="AE366" s="136"/>
      <c r="AF366" s="137"/>
      <c r="AG366" s="138"/>
      <c r="AH366" s="196">
        <f t="shared" si="184"/>
        <v>0</v>
      </c>
      <c r="AI366" s="125">
        <f t="shared" si="185"/>
        <v>16</v>
      </c>
      <c r="AJ366" s="126">
        <f t="shared" si="186"/>
        <v>0</v>
      </c>
      <c r="AK366" s="127">
        <f t="shared" si="187"/>
        <v>0</v>
      </c>
      <c r="AL366" s="187">
        <f t="shared" si="179"/>
        <v>7</v>
      </c>
      <c r="AM366" s="139">
        <f t="shared" si="188"/>
        <v>23</v>
      </c>
    </row>
    <row r="367" spans="3:39" outlineLevel="1" x14ac:dyDescent="0.15">
      <c r="C367" s="419"/>
      <c r="D367" s="430">
        <v>1</v>
      </c>
      <c r="E367" s="418" t="s">
        <v>90</v>
      </c>
      <c r="F367" s="420">
        <v>13</v>
      </c>
      <c r="G367" s="110" t="s">
        <v>31</v>
      </c>
      <c r="H367" s="110">
        <v>0</v>
      </c>
      <c r="I367" s="110" t="s">
        <v>32</v>
      </c>
      <c r="J367" s="110">
        <v>17</v>
      </c>
      <c r="K367" s="110" t="s">
        <v>31</v>
      </c>
      <c r="L367" s="111">
        <v>0</v>
      </c>
      <c r="M367" s="112">
        <v>4</v>
      </c>
      <c r="N367" s="109"/>
      <c r="O367" s="110" t="s">
        <v>31</v>
      </c>
      <c r="P367" s="110"/>
      <c r="Q367" s="110" t="s">
        <v>32</v>
      </c>
      <c r="R367" s="110"/>
      <c r="S367" s="110" t="s">
        <v>31</v>
      </c>
      <c r="T367" s="111"/>
      <c r="U367" s="112"/>
      <c r="V367" s="130"/>
      <c r="W367" s="114">
        <f t="shared" si="177"/>
        <v>0</v>
      </c>
      <c r="X367" s="131"/>
      <c r="Y367" s="132"/>
      <c r="Z367" s="133"/>
      <c r="AA367" s="134"/>
      <c r="AB367" s="135"/>
      <c r="AC367" s="120">
        <f t="shared" ref="AC367:AC380" si="189">SUM(Y367:AB367)</f>
        <v>0</v>
      </c>
      <c r="AD367" s="136"/>
      <c r="AE367" s="136">
        <v>18</v>
      </c>
      <c r="AF367" s="137"/>
      <c r="AG367" s="138">
        <v>4</v>
      </c>
      <c r="AH367" s="196">
        <f t="shared" ref="AH367:AH380" si="190">SUM(AD367:AG367)</f>
        <v>22</v>
      </c>
      <c r="AI367" s="125">
        <f t="shared" ref="AI367:AI380" si="191">Y367+AD367</f>
        <v>0</v>
      </c>
      <c r="AJ367" s="126">
        <f t="shared" ref="AJ367:AJ380" si="192">Z367+AE367</f>
        <v>18</v>
      </c>
      <c r="AK367" s="127">
        <f t="shared" ref="AK367:AK380" si="193">AA367+AF367</f>
        <v>0</v>
      </c>
      <c r="AL367" s="187">
        <f t="shared" si="179"/>
        <v>4</v>
      </c>
      <c r="AM367" s="139">
        <f t="shared" ref="AM367:AM380" si="194">SUM(AI367:AL367)</f>
        <v>22</v>
      </c>
    </row>
    <row r="368" spans="3:39" outlineLevel="1" x14ac:dyDescent="0.15">
      <c r="C368" s="419"/>
      <c r="D368" s="430">
        <v>1</v>
      </c>
      <c r="E368" s="431" t="s">
        <v>84</v>
      </c>
      <c r="F368" s="420">
        <v>18</v>
      </c>
      <c r="G368" s="110" t="s">
        <v>31</v>
      </c>
      <c r="H368" s="110">
        <v>0</v>
      </c>
      <c r="I368" s="110" t="s">
        <v>32</v>
      </c>
      <c r="J368" s="110">
        <v>21</v>
      </c>
      <c r="K368" s="110" t="s">
        <v>31</v>
      </c>
      <c r="L368" s="111">
        <v>0</v>
      </c>
      <c r="M368" s="112">
        <v>3</v>
      </c>
      <c r="N368" s="109"/>
      <c r="O368" s="110" t="s">
        <v>31</v>
      </c>
      <c r="P368" s="110"/>
      <c r="Q368" s="110" t="s">
        <v>32</v>
      </c>
      <c r="R368" s="110"/>
      <c r="S368" s="110" t="s">
        <v>31</v>
      </c>
      <c r="T368" s="111"/>
      <c r="U368" s="112"/>
      <c r="V368" s="130">
        <v>1360</v>
      </c>
      <c r="W368" s="114">
        <f t="shared" si="177"/>
        <v>4080</v>
      </c>
      <c r="X368" s="131"/>
      <c r="Y368" s="132"/>
      <c r="Z368" s="133"/>
      <c r="AA368" s="134"/>
      <c r="AB368" s="135">
        <v>10</v>
      </c>
      <c r="AC368" s="120">
        <f t="shared" si="189"/>
        <v>10</v>
      </c>
      <c r="AD368" s="136"/>
      <c r="AE368" s="136"/>
      <c r="AF368" s="137"/>
      <c r="AG368" s="138"/>
      <c r="AH368" s="196">
        <f t="shared" si="190"/>
        <v>0</v>
      </c>
      <c r="AI368" s="125">
        <f t="shared" si="191"/>
        <v>0</v>
      </c>
      <c r="AJ368" s="126">
        <f t="shared" si="192"/>
        <v>0</v>
      </c>
      <c r="AK368" s="127">
        <f t="shared" si="193"/>
        <v>0</v>
      </c>
      <c r="AL368" s="187">
        <f t="shared" si="179"/>
        <v>10</v>
      </c>
      <c r="AM368" s="139">
        <f t="shared" si="194"/>
        <v>10</v>
      </c>
    </row>
    <row r="369" spans="2:39" outlineLevel="1" x14ac:dyDescent="0.15">
      <c r="C369" s="419">
        <v>43458</v>
      </c>
      <c r="D369" s="430">
        <v>1</v>
      </c>
      <c r="E369" s="418" t="s">
        <v>84</v>
      </c>
      <c r="F369" s="480">
        <v>9</v>
      </c>
      <c r="G369" s="110" t="s">
        <v>31</v>
      </c>
      <c r="H369" s="141">
        <v>0</v>
      </c>
      <c r="I369" s="141" t="s">
        <v>32</v>
      </c>
      <c r="J369" s="141">
        <v>12</v>
      </c>
      <c r="K369" s="141" t="s">
        <v>31</v>
      </c>
      <c r="L369" s="142">
        <v>0</v>
      </c>
      <c r="M369" s="143">
        <v>3</v>
      </c>
      <c r="N369" s="109"/>
      <c r="O369" s="110" t="s">
        <v>31</v>
      </c>
      <c r="P369" s="110"/>
      <c r="Q369" s="110" t="s">
        <v>32</v>
      </c>
      <c r="R369" s="110"/>
      <c r="S369" s="110" t="s">
        <v>31</v>
      </c>
      <c r="T369" s="111"/>
      <c r="U369" s="112"/>
      <c r="V369" s="130"/>
      <c r="W369" s="114">
        <f t="shared" si="177"/>
        <v>0</v>
      </c>
      <c r="X369" s="131"/>
      <c r="Y369" s="132"/>
      <c r="Z369" s="133"/>
      <c r="AA369" s="134"/>
      <c r="AB369" s="135"/>
      <c r="AC369" s="120">
        <f t="shared" si="189"/>
        <v>0</v>
      </c>
      <c r="AD369" s="136"/>
      <c r="AE369" s="136">
        <v>10</v>
      </c>
      <c r="AF369" s="137"/>
      <c r="AG369" s="138">
        <v>3</v>
      </c>
      <c r="AH369" s="196">
        <f t="shared" si="190"/>
        <v>13</v>
      </c>
      <c r="AI369" s="125">
        <f t="shared" si="191"/>
        <v>0</v>
      </c>
      <c r="AJ369" s="126">
        <f t="shared" si="192"/>
        <v>10</v>
      </c>
      <c r="AK369" s="127">
        <f t="shared" si="193"/>
        <v>0</v>
      </c>
      <c r="AL369" s="187">
        <f t="shared" si="179"/>
        <v>3</v>
      </c>
      <c r="AM369" s="139">
        <f t="shared" si="194"/>
        <v>13</v>
      </c>
    </row>
    <row r="370" spans="2:39" outlineLevel="1" x14ac:dyDescent="0.15">
      <c r="C370" s="419"/>
      <c r="D370" s="430">
        <v>1</v>
      </c>
      <c r="E370" s="418" t="s">
        <v>246</v>
      </c>
      <c r="F370" s="420">
        <v>12</v>
      </c>
      <c r="G370" s="110" t="s">
        <v>31</v>
      </c>
      <c r="H370" s="110">
        <v>0</v>
      </c>
      <c r="I370" s="110" t="s">
        <v>32</v>
      </c>
      <c r="J370" s="110">
        <v>16</v>
      </c>
      <c r="K370" s="110" t="s">
        <v>31</v>
      </c>
      <c r="L370" s="111">
        <v>0</v>
      </c>
      <c r="M370" s="112">
        <v>4</v>
      </c>
      <c r="N370" s="109"/>
      <c r="O370" s="110" t="s">
        <v>31</v>
      </c>
      <c r="P370" s="110"/>
      <c r="Q370" s="110" t="s">
        <v>32</v>
      </c>
      <c r="R370" s="110"/>
      <c r="S370" s="110" t="s">
        <v>31</v>
      </c>
      <c r="T370" s="111"/>
      <c r="U370" s="112"/>
      <c r="V370" s="130">
        <v>1360</v>
      </c>
      <c r="W370" s="114">
        <f t="shared" si="177"/>
        <v>5440</v>
      </c>
      <c r="X370" s="131"/>
      <c r="Y370" s="132"/>
      <c r="Z370" s="133">
        <v>30</v>
      </c>
      <c r="AA370" s="134"/>
      <c r="AB370" s="135">
        <v>5</v>
      </c>
      <c r="AC370" s="120">
        <f t="shared" si="189"/>
        <v>35</v>
      </c>
      <c r="AD370" s="136"/>
      <c r="AE370" s="136"/>
      <c r="AF370" s="137"/>
      <c r="AG370" s="138"/>
      <c r="AH370" s="196">
        <f t="shared" si="190"/>
        <v>0</v>
      </c>
      <c r="AI370" s="125">
        <f t="shared" si="191"/>
        <v>0</v>
      </c>
      <c r="AJ370" s="126">
        <f t="shared" si="192"/>
        <v>30</v>
      </c>
      <c r="AK370" s="127">
        <f t="shared" si="193"/>
        <v>0</v>
      </c>
      <c r="AL370" s="187">
        <f t="shared" si="179"/>
        <v>5</v>
      </c>
      <c r="AM370" s="139">
        <f t="shared" si="194"/>
        <v>35</v>
      </c>
    </row>
    <row r="371" spans="2:39" outlineLevel="1" x14ac:dyDescent="0.15">
      <c r="C371" s="419">
        <v>43459</v>
      </c>
      <c r="D371" s="430">
        <v>1</v>
      </c>
      <c r="E371" s="418" t="s">
        <v>250</v>
      </c>
      <c r="F371" s="420">
        <v>9</v>
      </c>
      <c r="G371" s="110" t="s">
        <v>31</v>
      </c>
      <c r="H371" s="110">
        <v>0</v>
      </c>
      <c r="I371" s="110" t="s">
        <v>32</v>
      </c>
      <c r="J371" s="110">
        <v>12</v>
      </c>
      <c r="K371" s="110" t="s">
        <v>31</v>
      </c>
      <c r="L371" s="111">
        <v>0</v>
      </c>
      <c r="M371" s="112">
        <v>3</v>
      </c>
      <c r="N371" s="109"/>
      <c r="O371" s="110" t="s">
        <v>31</v>
      </c>
      <c r="P371" s="110"/>
      <c r="Q371" s="110" t="s">
        <v>32</v>
      </c>
      <c r="R371" s="110"/>
      <c r="S371" s="110" t="s">
        <v>31</v>
      </c>
      <c r="T371" s="111"/>
      <c r="U371" s="112"/>
      <c r="V371" s="130"/>
      <c r="W371" s="114">
        <f t="shared" si="177"/>
        <v>0</v>
      </c>
      <c r="X371" s="131"/>
      <c r="Y371" s="132"/>
      <c r="Z371" s="133"/>
      <c r="AA371" s="134"/>
      <c r="AB371" s="135"/>
      <c r="AC371" s="120">
        <f t="shared" si="189"/>
        <v>0</v>
      </c>
      <c r="AD371" s="136"/>
      <c r="AE371" s="136">
        <v>10</v>
      </c>
      <c r="AF371" s="137"/>
      <c r="AG371" s="138">
        <v>3</v>
      </c>
      <c r="AH371" s="196">
        <f t="shared" si="190"/>
        <v>13</v>
      </c>
      <c r="AI371" s="125">
        <f t="shared" si="191"/>
        <v>0</v>
      </c>
      <c r="AJ371" s="126">
        <f t="shared" si="192"/>
        <v>10</v>
      </c>
      <c r="AK371" s="127">
        <f t="shared" si="193"/>
        <v>0</v>
      </c>
      <c r="AL371" s="187">
        <f t="shared" si="179"/>
        <v>3</v>
      </c>
      <c r="AM371" s="139">
        <f t="shared" si="194"/>
        <v>13</v>
      </c>
    </row>
    <row r="372" spans="2:39" outlineLevel="1" x14ac:dyDescent="0.15">
      <c r="C372" s="419"/>
      <c r="D372" s="430">
        <v>1</v>
      </c>
      <c r="E372" s="418" t="s">
        <v>251</v>
      </c>
      <c r="F372" s="420"/>
      <c r="G372" s="110" t="s">
        <v>31</v>
      </c>
      <c r="H372" s="110">
        <v>0</v>
      </c>
      <c r="I372" s="110" t="s">
        <v>32</v>
      </c>
      <c r="J372" s="110"/>
      <c r="K372" s="110" t="s">
        <v>31</v>
      </c>
      <c r="L372" s="111">
        <v>0</v>
      </c>
      <c r="M372" s="112"/>
      <c r="N372" s="420">
        <v>13</v>
      </c>
      <c r="O372" s="110" t="s">
        <v>31</v>
      </c>
      <c r="P372" s="110">
        <v>0</v>
      </c>
      <c r="Q372" s="110" t="s">
        <v>32</v>
      </c>
      <c r="R372" s="110">
        <v>15</v>
      </c>
      <c r="S372" s="110" t="s">
        <v>31</v>
      </c>
      <c r="T372" s="111">
        <v>0</v>
      </c>
      <c r="U372" s="112">
        <v>2</v>
      </c>
      <c r="V372" s="130">
        <v>690</v>
      </c>
      <c r="W372" s="114">
        <v>1380</v>
      </c>
      <c r="X372" s="131"/>
      <c r="Y372" s="132"/>
      <c r="Z372" s="133"/>
      <c r="AA372" s="134"/>
      <c r="AB372" s="135">
        <v>4</v>
      </c>
      <c r="AC372" s="120">
        <f t="shared" si="189"/>
        <v>4</v>
      </c>
      <c r="AD372" s="136"/>
      <c r="AE372" s="136"/>
      <c r="AF372" s="137"/>
      <c r="AG372" s="138"/>
      <c r="AH372" s="196">
        <f t="shared" si="190"/>
        <v>0</v>
      </c>
      <c r="AI372" s="125">
        <f t="shared" si="191"/>
        <v>0</v>
      </c>
      <c r="AJ372" s="126">
        <f t="shared" si="192"/>
        <v>0</v>
      </c>
      <c r="AK372" s="127">
        <f t="shared" si="193"/>
        <v>0</v>
      </c>
      <c r="AL372" s="187">
        <f t="shared" si="179"/>
        <v>4</v>
      </c>
      <c r="AM372" s="139">
        <f t="shared" si="194"/>
        <v>4</v>
      </c>
    </row>
    <row r="373" spans="2:39" outlineLevel="1" x14ac:dyDescent="0.15">
      <c r="C373" s="419">
        <v>43460</v>
      </c>
      <c r="D373" s="430">
        <v>1</v>
      </c>
      <c r="E373" s="418" t="s">
        <v>84</v>
      </c>
      <c r="F373" s="420">
        <v>9</v>
      </c>
      <c r="G373" s="110" t="s">
        <v>31</v>
      </c>
      <c r="H373" s="110">
        <v>0</v>
      </c>
      <c r="I373" s="110" t="s">
        <v>32</v>
      </c>
      <c r="J373" s="110">
        <v>12</v>
      </c>
      <c r="K373" s="110" t="s">
        <v>31</v>
      </c>
      <c r="L373" s="111">
        <v>0</v>
      </c>
      <c r="M373" s="112">
        <v>3</v>
      </c>
      <c r="N373" s="109"/>
      <c r="O373" s="110" t="s">
        <v>31</v>
      </c>
      <c r="P373" s="110"/>
      <c r="Q373" s="110" t="s">
        <v>32</v>
      </c>
      <c r="R373" s="110"/>
      <c r="S373" s="110" t="s">
        <v>31</v>
      </c>
      <c r="T373" s="111"/>
      <c r="U373" s="112"/>
      <c r="V373" s="130"/>
      <c r="W373" s="114">
        <f t="shared" si="177"/>
        <v>0</v>
      </c>
      <c r="X373" s="131"/>
      <c r="Y373" s="132"/>
      <c r="Z373" s="133"/>
      <c r="AA373" s="134"/>
      <c r="AB373" s="135"/>
      <c r="AC373" s="120">
        <f t="shared" si="189"/>
        <v>0</v>
      </c>
      <c r="AD373" s="136"/>
      <c r="AE373" s="136">
        <v>9</v>
      </c>
      <c r="AF373" s="137"/>
      <c r="AG373" s="138">
        <v>3</v>
      </c>
      <c r="AH373" s="196">
        <f t="shared" si="190"/>
        <v>12</v>
      </c>
      <c r="AI373" s="125">
        <f t="shared" si="191"/>
        <v>0</v>
      </c>
      <c r="AJ373" s="126">
        <f t="shared" si="192"/>
        <v>9</v>
      </c>
      <c r="AK373" s="127">
        <f t="shared" si="193"/>
        <v>0</v>
      </c>
      <c r="AL373" s="187">
        <f t="shared" si="179"/>
        <v>3</v>
      </c>
      <c r="AM373" s="139">
        <f t="shared" si="194"/>
        <v>12</v>
      </c>
    </row>
    <row r="374" spans="2:39" outlineLevel="1" x14ac:dyDescent="0.15">
      <c r="C374" s="419"/>
      <c r="D374" s="430">
        <v>1</v>
      </c>
      <c r="E374" s="418" t="s">
        <v>252</v>
      </c>
      <c r="F374" s="420">
        <v>14</v>
      </c>
      <c r="G374" s="110" t="s">
        <v>31</v>
      </c>
      <c r="H374" s="110">
        <v>0</v>
      </c>
      <c r="I374" s="110" t="s">
        <v>32</v>
      </c>
      <c r="J374" s="110">
        <v>17</v>
      </c>
      <c r="K374" s="110" t="s">
        <v>31</v>
      </c>
      <c r="L374" s="111">
        <v>0</v>
      </c>
      <c r="M374" s="112">
        <v>3</v>
      </c>
      <c r="N374" s="109"/>
      <c r="O374" s="110" t="s">
        <v>31</v>
      </c>
      <c r="P374" s="110"/>
      <c r="Q374" s="110" t="s">
        <v>32</v>
      </c>
      <c r="R374" s="110"/>
      <c r="S374" s="110" t="s">
        <v>31</v>
      </c>
      <c r="T374" s="111"/>
      <c r="U374" s="112"/>
      <c r="V374" s="130">
        <v>1360</v>
      </c>
      <c r="W374" s="114">
        <f t="shared" si="177"/>
        <v>4080</v>
      </c>
      <c r="X374" s="131"/>
      <c r="Y374" s="132"/>
      <c r="Z374" s="133">
        <v>12</v>
      </c>
      <c r="AA374" s="134"/>
      <c r="AB374" s="135">
        <v>2</v>
      </c>
      <c r="AC374" s="120">
        <f t="shared" si="189"/>
        <v>14</v>
      </c>
      <c r="AD374" s="136"/>
      <c r="AE374" s="136"/>
      <c r="AF374" s="137"/>
      <c r="AG374" s="138"/>
      <c r="AH374" s="196">
        <f t="shared" si="190"/>
        <v>0</v>
      </c>
      <c r="AI374" s="125">
        <f t="shared" si="191"/>
        <v>0</v>
      </c>
      <c r="AJ374" s="126">
        <f t="shared" si="192"/>
        <v>12</v>
      </c>
      <c r="AK374" s="127">
        <f t="shared" si="193"/>
        <v>0</v>
      </c>
      <c r="AL374" s="187">
        <f t="shared" si="179"/>
        <v>2</v>
      </c>
      <c r="AM374" s="139">
        <f t="shared" si="194"/>
        <v>14</v>
      </c>
    </row>
    <row r="375" spans="2:39" outlineLevel="1" x14ac:dyDescent="0.15">
      <c r="C375" s="419">
        <v>43461</v>
      </c>
      <c r="D375" s="430">
        <v>1</v>
      </c>
      <c r="E375" s="418" t="s">
        <v>252</v>
      </c>
      <c r="F375" s="420">
        <v>12</v>
      </c>
      <c r="G375" s="110" t="s">
        <v>31</v>
      </c>
      <c r="H375" s="110">
        <v>0</v>
      </c>
      <c r="I375" s="110" t="s">
        <v>32</v>
      </c>
      <c r="J375" s="110">
        <v>15</v>
      </c>
      <c r="K375" s="110" t="s">
        <v>31</v>
      </c>
      <c r="L375" s="111">
        <v>0</v>
      </c>
      <c r="M375" s="112">
        <v>3</v>
      </c>
      <c r="N375" s="109"/>
      <c r="O375" s="110" t="s">
        <v>31</v>
      </c>
      <c r="P375" s="110"/>
      <c r="Q375" s="110" t="s">
        <v>32</v>
      </c>
      <c r="R375" s="110"/>
      <c r="S375" s="110" t="s">
        <v>31</v>
      </c>
      <c r="T375" s="111"/>
      <c r="U375" s="112"/>
      <c r="V375" s="130">
        <v>1360</v>
      </c>
      <c r="W375" s="114">
        <f t="shared" si="177"/>
        <v>4080</v>
      </c>
      <c r="X375" s="131"/>
      <c r="Y375" s="132">
        <v>15</v>
      </c>
      <c r="Z375" s="133"/>
      <c r="AA375" s="134"/>
      <c r="AB375" s="135">
        <v>4</v>
      </c>
      <c r="AC375" s="120">
        <f t="shared" si="189"/>
        <v>19</v>
      </c>
      <c r="AD375" s="136"/>
      <c r="AE375" s="136"/>
      <c r="AF375" s="137"/>
      <c r="AG375" s="138"/>
      <c r="AH375" s="196">
        <f t="shared" si="190"/>
        <v>0</v>
      </c>
      <c r="AI375" s="125">
        <f t="shared" si="191"/>
        <v>15</v>
      </c>
      <c r="AJ375" s="126">
        <f t="shared" si="192"/>
        <v>0</v>
      </c>
      <c r="AK375" s="127">
        <f t="shared" si="193"/>
        <v>0</v>
      </c>
      <c r="AL375" s="187">
        <f t="shared" si="179"/>
        <v>4</v>
      </c>
      <c r="AM375" s="139">
        <f t="shared" si="194"/>
        <v>19</v>
      </c>
    </row>
    <row r="376" spans="2:39" outlineLevel="1" x14ac:dyDescent="0.15">
      <c r="C376" s="419">
        <v>43462</v>
      </c>
      <c r="D376" s="430">
        <v>1</v>
      </c>
      <c r="E376" s="418" t="s">
        <v>237</v>
      </c>
      <c r="F376" s="420">
        <v>13</v>
      </c>
      <c r="G376" s="110" t="s">
        <v>31</v>
      </c>
      <c r="H376" s="110">
        <v>0</v>
      </c>
      <c r="I376" s="110" t="s">
        <v>32</v>
      </c>
      <c r="J376" s="110">
        <v>15</v>
      </c>
      <c r="K376" s="110" t="s">
        <v>31</v>
      </c>
      <c r="L376" s="111">
        <v>0</v>
      </c>
      <c r="M376" s="112">
        <v>2</v>
      </c>
      <c r="N376" s="109"/>
      <c r="O376" s="110" t="s">
        <v>31</v>
      </c>
      <c r="P376" s="110"/>
      <c r="Q376" s="110" t="s">
        <v>32</v>
      </c>
      <c r="R376" s="110"/>
      <c r="S376" s="110" t="s">
        <v>31</v>
      </c>
      <c r="T376" s="111"/>
      <c r="U376" s="112"/>
      <c r="V376" s="130">
        <v>1360</v>
      </c>
      <c r="W376" s="114">
        <f>SUM(M376*V376)</f>
        <v>2720</v>
      </c>
      <c r="X376" s="131" t="s">
        <v>125</v>
      </c>
      <c r="Y376" s="132"/>
      <c r="Z376" s="133"/>
      <c r="AA376" s="134"/>
      <c r="AB376" s="135">
        <v>15</v>
      </c>
      <c r="AC376" s="120">
        <f t="shared" si="189"/>
        <v>15</v>
      </c>
      <c r="AD376" s="136"/>
      <c r="AE376" s="136"/>
      <c r="AF376" s="137"/>
      <c r="AG376" s="138"/>
      <c r="AH376" s="196">
        <f t="shared" si="190"/>
        <v>0</v>
      </c>
      <c r="AI376" s="125">
        <f t="shared" si="191"/>
        <v>0</v>
      </c>
      <c r="AJ376" s="126">
        <f t="shared" si="192"/>
        <v>0</v>
      </c>
      <c r="AK376" s="127">
        <f t="shared" si="193"/>
        <v>0</v>
      </c>
      <c r="AL376" s="187">
        <f t="shared" si="179"/>
        <v>15</v>
      </c>
      <c r="AM376" s="139">
        <f t="shared" si="194"/>
        <v>15</v>
      </c>
    </row>
    <row r="377" spans="2:39" outlineLevel="1" x14ac:dyDescent="0.15">
      <c r="C377" s="419"/>
      <c r="D377" s="430">
        <v>1</v>
      </c>
      <c r="E377" s="418" t="s">
        <v>252</v>
      </c>
      <c r="F377" s="420">
        <v>15</v>
      </c>
      <c r="G377" s="110" t="s">
        <v>31</v>
      </c>
      <c r="H377" s="110">
        <v>0</v>
      </c>
      <c r="I377" s="110" t="s">
        <v>32</v>
      </c>
      <c r="J377" s="110">
        <v>18</v>
      </c>
      <c r="K377" s="110" t="s">
        <v>31</v>
      </c>
      <c r="L377" s="111">
        <v>0</v>
      </c>
      <c r="M377" s="112">
        <v>3</v>
      </c>
      <c r="N377" s="109"/>
      <c r="O377" s="110" t="s">
        <v>31</v>
      </c>
      <c r="P377" s="110"/>
      <c r="Q377" s="110" t="s">
        <v>32</v>
      </c>
      <c r="R377" s="110"/>
      <c r="S377" s="110" t="s">
        <v>31</v>
      </c>
      <c r="T377" s="111"/>
      <c r="U377" s="112"/>
      <c r="V377" s="130">
        <v>1360</v>
      </c>
      <c r="W377" s="114">
        <f t="shared" si="177"/>
        <v>4080</v>
      </c>
      <c r="X377" s="131"/>
      <c r="Y377" s="132">
        <v>14</v>
      </c>
      <c r="Z377" s="133"/>
      <c r="AA377" s="134"/>
      <c r="AB377" s="135">
        <v>4</v>
      </c>
      <c r="AC377" s="120">
        <f t="shared" si="189"/>
        <v>18</v>
      </c>
      <c r="AD377" s="136"/>
      <c r="AE377" s="136"/>
      <c r="AF377" s="137"/>
      <c r="AG377" s="138"/>
      <c r="AH377" s="196">
        <f t="shared" si="190"/>
        <v>0</v>
      </c>
      <c r="AI377" s="125">
        <f t="shared" si="191"/>
        <v>14</v>
      </c>
      <c r="AJ377" s="126">
        <f t="shared" si="192"/>
        <v>0</v>
      </c>
      <c r="AK377" s="127">
        <f t="shared" si="193"/>
        <v>0</v>
      </c>
      <c r="AL377" s="187">
        <f t="shared" si="179"/>
        <v>4</v>
      </c>
      <c r="AM377" s="139">
        <f t="shared" si="194"/>
        <v>18</v>
      </c>
    </row>
    <row r="378" spans="2:39" outlineLevel="1" x14ac:dyDescent="0.15">
      <c r="C378" s="419">
        <v>43463</v>
      </c>
      <c r="D378" s="430">
        <v>1</v>
      </c>
      <c r="E378" s="418" t="s">
        <v>254</v>
      </c>
      <c r="F378" s="420">
        <v>9</v>
      </c>
      <c r="G378" s="110" t="s">
        <v>31</v>
      </c>
      <c r="H378" s="110">
        <v>0</v>
      </c>
      <c r="I378" s="110" t="s">
        <v>32</v>
      </c>
      <c r="J378" s="110">
        <v>12</v>
      </c>
      <c r="K378" s="110" t="s">
        <v>31</v>
      </c>
      <c r="L378" s="111">
        <v>0</v>
      </c>
      <c r="M378" s="112">
        <v>3</v>
      </c>
      <c r="N378" s="109"/>
      <c r="O378" s="110" t="s">
        <v>31</v>
      </c>
      <c r="P378" s="110"/>
      <c r="Q378" s="110" t="s">
        <v>32</v>
      </c>
      <c r="R378" s="110"/>
      <c r="S378" s="110" t="s">
        <v>31</v>
      </c>
      <c r="T378" s="111"/>
      <c r="U378" s="112"/>
      <c r="V378" s="130">
        <v>1360</v>
      </c>
      <c r="W378" s="114">
        <f t="shared" si="177"/>
        <v>4080</v>
      </c>
      <c r="X378" s="131"/>
      <c r="Y378" s="132"/>
      <c r="Z378" s="133">
        <v>22</v>
      </c>
      <c r="AA378" s="134"/>
      <c r="AB378" s="135">
        <v>6</v>
      </c>
      <c r="AC378" s="120">
        <f t="shared" si="189"/>
        <v>28</v>
      </c>
      <c r="AD378" s="136"/>
      <c r="AE378" s="136"/>
      <c r="AF378" s="137"/>
      <c r="AG378" s="138"/>
      <c r="AH378" s="196">
        <f t="shared" si="190"/>
        <v>0</v>
      </c>
      <c r="AI378" s="125">
        <f t="shared" si="191"/>
        <v>0</v>
      </c>
      <c r="AJ378" s="126">
        <f t="shared" si="192"/>
        <v>22</v>
      </c>
      <c r="AK378" s="127">
        <f t="shared" si="193"/>
        <v>0</v>
      </c>
      <c r="AL378" s="187">
        <f t="shared" si="179"/>
        <v>6</v>
      </c>
      <c r="AM378" s="139">
        <f t="shared" si="194"/>
        <v>28</v>
      </c>
    </row>
    <row r="379" spans="2:39" outlineLevel="1" x14ac:dyDescent="0.15">
      <c r="C379" s="419">
        <v>43829</v>
      </c>
      <c r="D379" s="430">
        <v>1</v>
      </c>
      <c r="E379" s="418" t="s">
        <v>255</v>
      </c>
      <c r="F379" s="420">
        <v>10</v>
      </c>
      <c r="G379" s="110" t="s">
        <v>31</v>
      </c>
      <c r="H379" s="110">
        <v>0</v>
      </c>
      <c r="I379" s="110" t="s">
        <v>32</v>
      </c>
      <c r="J379" s="110">
        <v>12</v>
      </c>
      <c r="K379" s="110" t="s">
        <v>31</v>
      </c>
      <c r="L379" s="111">
        <v>0</v>
      </c>
      <c r="M379" s="112">
        <v>2</v>
      </c>
      <c r="N379" s="109"/>
      <c r="O379" s="110" t="s">
        <v>31</v>
      </c>
      <c r="P379" s="110"/>
      <c r="Q379" s="110" t="s">
        <v>32</v>
      </c>
      <c r="R379" s="110"/>
      <c r="S379" s="110" t="s">
        <v>31</v>
      </c>
      <c r="T379" s="111"/>
      <c r="U379" s="112"/>
      <c r="V379" s="130">
        <v>1360</v>
      </c>
      <c r="W379" s="114">
        <f>SUM(M379*V379)</f>
        <v>2720</v>
      </c>
      <c r="X379" s="131"/>
      <c r="Y379" s="132">
        <v>18</v>
      </c>
      <c r="Z379" s="133">
        <v>1</v>
      </c>
      <c r="AA379" s="134"/>
      <c r="AB379" s="135">
        <v>10</v>
      </c>
      <c r="AC379" s="120">
        <f>SUM(Y379:AB379)</f>
        <v>29</v>
      </c>
      <c r="AD379" s="136"/>
      <c r="AE379" s="136"/>
      <c r="AF379" s="137"/>
      <c r="AG379" s="138"/>
      <c r="AH379" s="196">
        <f>SUM(AD379:AG379)</f>
        <v>0</v>
      </c>
      <c r="AI379" s="125">
        <f>Y379+AD379</f>
        <v>18</v>
      </c>
      <c r="AJ379" s="126">
        <f>Z379+AE379</f>
        <v>1</v>
      </c>
      <c r="AK379" s="127">
        <f>AA379+AF379</f>
        <v>0</v>
      </c>
      <c r="AL379" s="187">
        <f>AB379+AG379</f>
        <v>10</v>
      </c>
      <c r="AM379" s="139">
        <f>SUM(AI379:AL379)</f>
        <v>29</v>
      </c>
    </row>
    <row r="380" spans="2:39" outlineLevel="1" x14ac:dyDescent="0.15">
      <c r="C380" s="419"/>
      <c r="D380" s="430">
        <v>1</v>
      </c>
      <c r="E380" s="418" t="s">
        <v>255</v>
      </c>
      <c r="F380" s="420">
        <v>12</v>
      </c>
      <c r="G380" s="110" t="s">
        <v>31</v>
      </c>
      <c r="H380" s="110">
        <v>0</v>
      </c>
      <c r="I380" s="110" t="s">
        <v>32</v>
      </c>
      <c r="J380" s="110">
        <v>16</v>
      </c>
      <c r="K380" s="110" t="s">
        <v>31</v>
      </c>
      <c r="L380" s="111">
        <v>0</v>
      </c>
      <c r="M380" s="112">
        <v>4</v>
      </c>
      <c r="N380" s="109"/>
      <c r="O380" s="110" t="s">
        <v>31</v>
      </c>
      <c r="P380" s="110"/>
      <c r="Q380" s="110" t="s">
        <v>32</v>
      </c>
      <c r="R380" s="110"/>
      <c r="S380" s="110" t="s">
        <v>31</v>
      </c>
      <c r="T380" s="111"/>
      <c r="U380" s="112"/>
      <c r="V380" s="130">
        <v>1360</v>
      </c>
      <c r="W380" s="114">
        <f t="shared" si="177"/>
        <v>5440</v>
      </c>
      <c r="X380" s="131"/>
      <c r="Y380" s="132"/>
      <c r="Z380" s="133">
        <v>10</v>
      </c>
      <c r="AA380" s="134"/>
      <c r="AB380" s="135">
        <v>5</v>
      </c>
      <c r="AC380" s="120">
        <f t="shared" si="189"/>
        <v>15</v>
      </c>
      <c r="AD380" s="136"/>
      <c r="AE380" s="136"/>
      <c r="AF380" s="137"/>
      <c r="AG380" s="138"/>
      <c r="AH380" s="196">
        <f t="shared" si="190"/>
        <v>0</v>
      </c>
      <c r="AI380" s="125">
        <f t="shared" si="191"/>
        <v>0</v>
      </c>
      <c r="AJ380" s="126">
        <f t="shared" si="192"/>
        <v>10</v>
      </c>
      <c r="AK380" s="127">
        <f t="shared" si="193"/>
        <v>0</v>
      </c>
      <c r="AL380" s="187">
        <f t="shared" si="179"/>
        <v>5</v>
      </c>
      <c r="AM380" s="139">
        <f t="shared" si="194"/>
        <v>15</v>
      </c>
    </row>
    <row r="381" spans="2:39" ht="12.75" outlineLevel="1" thickBot="1" x14ac:dyDescent="0.2">
      <c r="B381" s="156" t="s">
        <v>43</v>
      </c>
      <c r="C381" s="157">
        <f>COUNTA(C319:C380)</f>
        <v>27</v>
      </c>
      <c r="D381" s="157">
        <f>COUNTA(D319:D380)</f>
        <v>62</v>
      </c>
      <c r="E381" s="181"/>
      <c r="F381" s="159"/>
      <c r="G381" s="160"/>
      <c r="H381" s="160"/>
      <c r="I381" s="160"/>
      <c r="J381" s="160"/>
      <c r="K381" s="160"/>
      <c r="L381" s="161"/>
      <c r="M381" s="162"/>
      <c r="N381" s="159"/>
      <c r="O381" s="160"/>
      <c r="P381" s="160"/>
      <c r="Q381" s="160"/>
      <c r="R381" s="160"/>
      <c r="S381" s="160"/>
      <c r="T381" s="161"/>
      <c r="U381" s="162"/>
      <c r="V381" s="163">
        <f>COUNT(V319:V380)</f>
        <v>43</v>
      </c>
      <c r="W381" s="164">
        <f>SUM(W319:W380)</f>
        <v>136160</v>
      </c>
      <c r="X381" s="165"/>
      <c r="Y381" s="166">
        <f t="shared" ref="Y381:AH381" si="195">SUM(Y319:Y380)</f>
        <v>132</v>
      </c>
      <c r="Z381" s="167">
        <f t="shared" si="195"/>
        <v>267</v>
      </c>
      <c r="AA381" s="167">
        <f t="shared" si="195"/>
        <v>5</v>
      </c>
      <c r="AB381" s="168">
        <f t="shared" si="195"/>
        <v>268</v>
      </c>
      <c r="AC381" s="169">
        <f t="shared" si="195"/>
        <v>675</v>
      </c>
      <c r="AD381" s="191">
        <f t="shared" si="195"/>
        <v>0</v>
      </c>
      <c r="AE381" s="171">
        <f t="shared" si="195"/>
        <v>198</v>
      </c>
      <c r="AF381" s="171">
        <f t="shared" si="195"/>
        <v>0</v>
      </c>
      <c r="AG381" s="171">
        <f t="shared" si="195"/>
        <v>46</v>
      </c>
      <c r="AH381" s="173">
        <f t="shared" si="195"/>
        <v>244</v>
      </c>
      <c r="AI381" s="174">
        <f t="shared" ref="AI381:AI394" si="196">Y381+AD381</f>
        <v>132</v>
      </c>
      <c r="AJ381" s="195">
        <f t="shared" ref="AJ381:AJ394" si="197">Z381+AE381</f>
        <v>465</v>
      </c>
      <c r="AK381" s="185">
        <f t="shared" ref="AK381:AK394" si="198">AA381+AF381</f>
        <v>5</v>
      </c>
      <c r="AL381" s="177">
        <f>AB381+AG381</f>
        <v>314</v>
      </c>
      <c r="AM381" s="178">
        <f>SUM(AI381:AL381)</f>
        <v>916</v>
      </c>
    </row>
    <row r="382" spans="2:39" outlineLevel="1" x14ac:dyDescent="0.15">
      <c r="C382" s="419">
        <v>43106</v>
      </c>
      <c r="D382" s="484">
        <v>1</v>
      </c>
      <c r="E382" s="418" t="s">
        <v>252</v>
      </c>
      <c r="F382" s="420">
        <v>10</v>
      </c>
      <c r="G382" s="110" t="s">
        <v>31</v>
      </c>
      <c r="H382" s="110">
        <v>0</v>
      </c>
      <c r="I382" s="110" t="s">
        <v>32</v>
      </c>
      <c r="J382" s="110">
        <v>13</v>
      </c>
      <c r="K382" s="110" t="s">
        <v>31</v>
      </c>
      <c r="L382" s="111">
        <v>0</v>
      </c>
      <c r="M382" s="112">
        <v>3</v>
      </c>
      <c r="N382" s="109"/>
      <c r="O382" s="110" t="s">
        <v>31</v>
      </c>
      <c r="P382" s="110"/>
      <c r="Q382" s="110" t="s">
        <v>32</v>
      </c>
      <c r="R382" s="110"/>
      <c r="S382" s="110" t="s">
        <v>31</v>
      </c>
      <c r="T382" s="111"/>
      <c r="U382" s="112"/>
      <c r="V382" s="130">
        <v>1360</v>
      </c>
      <c r="W382" s="114">
        <f>SUM(M382*V382)</f>
        <v>4080</v>
      </c>
      <c r="X382" s="131"/>
      <c r="Y382" s="132"/>
      <c r="Z382" s="133">
        <v>11</v>
      </c>
      <c r="AA382" s="134"/>
      <c r="AB382" s="135">
        <v>5</v>
      </c>
      <c r="AC382" s="120">
        <f>SUM(Y382:AB382)</f>
        <v>16</v>
      </c>
      <c r="AD382" s="136"/>
      <c r="AE382" s="136"/>
      <c r="AF382" s="137"/>
      <c r="AG382" s="138"/>
      <c r="AH382" s="124">
        <f t="shared" ref="AH382:AH427" si="199">SUM(AD382:AG382)</f>
        <v>0</v>
      </c>
      <c r="AI382" s="125">
        <f t="shared" si="196"/>
        <v>0</v>
      </c>
      <c r="AJ382" s="126">
        <f t="shared" si="197"/>
        <v>11</v>
      </c>
      <c r="AK382" s="127">
        <f t="shared" si="198"/>
        <v>0</v>
      </c>
      <c r="AL382" s="187">
        <f>AB382+AG382</f>
        <v>5</v>
      </c>
      <c r="AM382" s="139">
        <f t="shared" ref="AM382:AM407" si="200">SUM(AI382:AL382)</f>
        <v>16</v>
      </c>
    </row>
    <row r="383" spans="2:39" outlineLevel="1" x14ac:dyDescent="0.15">
      <c r="C383" s="419"/>
      <c r="D383" s="484">
        <v>1</v>
      </c>
      <c r="E383" s="418" t="s">
        <v>252</v>
      </c>
      <c r="F383" s="140">
        <v>13</v>
      </c>
      <c r="G383" s="110" t="s">
        <v>31</v>
      </c>
      <c r="H383" s="141">
        <v>0</v>
      </c>
      <c r="I383" s="141" t="s">
        <v>32</v>
      </c>
      <c r="J383" s="141">
        <v>16</v>
      </c>
      <c r="K383" s="141" t="s">
        <v>31</v>
      </c>
      <c r="L383" s="142">
        <v>0</v>
      </c>
      <c r="M383" s="143">
        <v>3</v>
      </c>
      <c r="N383" s="109"/>
      <c r="O383" s="110" t="s">
        <v>31</v>
      </c>
      <c r="P383" s="110"/>
      <c r="Q383" s="110" t="s">
        <v>32</v>
      </c>
      <c r="R383" s="110"/>
      <c r="S383" s="110" t="s">
        <v>31</v>
      </c>
      <c r="T383" s="111"/>
      <c r="U383" s="112"/>
      <c r="V383" s="130"/>
      <c r="W383" s="114">
        <f t="shared" ref="W383:W436" si="201">SUM(M383*V383)</f>
        <v>0</v>
      </c>
      <c r="X383" s="131"/>
      <c r="Y383" s="132"/>
      <c r="Z383" s="133"/>
      <c r="AA383" s="134"/>
      <c r="AB383" s="135"/>
      <c r="AC383" s="120">
        <f t="shared" ref="AC383:AC426" si="202">SUM(Y383:AB383)</f>
        <v>0</v>
      </c>
      <c r="AD383" s="136"/>
      <c r="AE383" s="136">
        <v>8</v>
      </c>
      <c r="AF383" s="137"/>
      <c r="AG383" s="138">
        <v>2</v>
      </c>
      <c r="AH383" s="124">
        <f t="shared" si="199"/>
        <v>10</v>
      </c>
      <c r="AI383" s="125">
        <f t="shared" si="196"/>
        <v>0</v>
      </c>
      <c r="AJ383" s="126">
        <f t="shared" si="197"/>
        <v>8</v>
      </c>
      <c r="AK383" s="127">
        <f t="shared" si="198"/>
        <v>0</v>
      </c>
      <c r="AL383" s="187">
        <f>AB383+AG383</f>
        <v>2</v>
      </c>
      <c r="AM383" s="139">
        <f t="shared" si="200"/>
        <v>10</v>
      </c>
    </row>
    <row r="384" spans="2:39" outlineLevel="1" x14ac:dyDescent="0.15">
      <c r="C384" s="419"/>
      <c r="D384" s="484">
        <v>1</v>
      </c>
      <c r="E384" s="418" t="s">
        <v>253</v>
      </c>
      <c r="F384" s="420">
        <v>17</v>
      </c>
      <c r="G384" s="110" t="s">
        <v>31</v>
      </c>
      <c r="H384" s="110">
        <v>0</v>
      </c>
      <c r="I384" s="110" t="s">
        <v>32</v>
      </c>
      <c r="J384" s="110">
        <v>20</v>
      </c>
      <c r="K384" s="110" t="s">
        <v>31</v>
      </c>
      <c r="L384" s="111">
        <v>0</v>
      </c>
      <c r="M384" s="112">
        <v>3</v>
      </c>
      <c r="N384" s="109"/>
      <c r="O384" s="110" t="s">
        <v>31</v>
      </c>
      <c r="P384" s="110"/>
      <c r="Q384" s="110" t="s">
        <v>32</v>
      </c>
      <c r="R384" s="110"/>
      <c r="S384" s="110" t="s">
        <v>31</v>
      </c>
      <c r="T384" s="111"/>
      <c r="U384" s="112"/>
      <c r="V384" s="130">
        <v>1360</v>
      </c>
      <c r="W384" s="114">
        <f t="shared" si="201"/>
        <v>4080</v>
      </c>
      <c r="X384" s="131"/>
      <c r="Y384" s="132"/>
      <c r="Z384" s="133">
        <v>30</v>
      </c>
      <c r="AA384" s="134"/>
      <c r="AB384" s="135">
        <v>5</v>
      </c>
      <c r="AC384" s="120">
        <f t="shared" si="202"/>
        <v>35</v>
      </c>
      <c r="AD384" s="136"/>
      <c r="AE384" s="136"/>
      <c r="AF384" s="137"/>
      <c r="AG384" s="138"/>
      <c r="AH384" s="124">
        <f t="shared" si="199"/>
        <v>0</v>
      </c>
      <c r="AI384" s="125">
        <f t="shared" si="196"/>
        <v>0</v>
      </c>
      <c r="AJ384" s="126">
        <f t="shared" si="197"/>
        <v>30</v>
      </c>
      <c r="AK384" s="127">
        <f t="shared" si="198"/>
        <v>0</v>
      </c>
      <c r="AL384" s="187">
        <f t="shared" ref="AL384:AL435" si="203">AB384+AG384</f>
        <v>5</v>
      </c>
      <c r="AM384" s="139">
        <f t="shared" si="200"/>
        <v>35</v>
      </c>
    </row>
    <row r="385" spans="3:39" outlineLevel="1" x14ac:dyDescent="0.15">
      <c r="C385" s="419"/>
      <c r="D385" s="484">
        <v>1</v>
      </c>
      <c r="E385" s="418" t="s">
        <v>251</v>
      </c>
      <c r="F385" s="420"/>
      <c r="G385" s="110" t="s">
        <v>31</v>
      </c>
      <c r="H385" s="110">
        <v>0</v>
      </c>
      <c r="I385" s="110" t="s">
        <v>32</v>
      </c>
      <c r="J385" s="110"/>
      <c r="K385" s="110" t="s">
        <v>31</v>
      </c>
      <c r="L385" s="111">
        <v>0</v>
      </c>
      <c r="M385" s="112"/>
      <c r="N385" s="109">
        <v>20</v>
      </c>
      <c r="O385" s="110" t="s">
        <v>31</v>
      </c>
      <c r="P385" s="110">
        <v>0</v>
      </c>
      <c r="Q385" s="110" t="s">
        <v>32</v>
      </c>
      <c r="R385" s="110">
        <v>22</v>
      </c>
      <c r="S385" s="110" t="s">
        <v>31</v>
      </c>
      <c r="T385" s="111">
        <v>0</v>
      </c>
      <c r="U385" s="112">
        <v>2</v>
      </c>
      <c r="V385" s="130">
        <v>690</v>
      </c>
      <c r="W385" s="114">
        <v>1380</v>
      </c>
      <c r="X385" s="131"/>
      <c r="Y385" s="132"/>
      <c r="Z385" s="133"/>
      <c r="AA385" s="134"/>
      <c r="AB385" s="135">
        <v>4</v>
      </c>
      <c r="AC385" s="120">
        <f t="shared" si="202"/>
        <v>4</v>
      </c>
      <c r="AD385" s="136"/>
      <c r="AE385" s="136"/>
      <c r="AF385" s="137"/>
      <c r="AG385" s="138"/>
      <c r="AH385" s="196">
        <f t="shared" si="199"/>
        <v>0</v>
      </c>
      <c r="AI385" s="125">
        <f t="shared" si="196"/>
        <v>0</v>
      </c>
      <c r="AJ385" s="126">
        <f t="shared" si="197"/>
        <v>0</v>
      </c>
      <c r="AK385" s="127">
        <f t="shared" si="198"/>
        <v>0</v>
      </c>
      <c r="AL385" s="187">
        <f t="shared" si="203"/>
        <v>4</v>
      </c>
      <c r="AM385" s="139">
        <f t="shared" si="200"/>
        <v>4</v>
      </c>
    </row>
    <row r="386" spans="3:39" outlineLevel="1" x14ac:dyDescent="0.15">
      <c r="C386" s="419">
        <v>43472</v>
      </c>
      <c r="D386" s="484">
        <v>1</v>
      </c>
      <c r="E386" s="418" t="s">
        <v>255</v>
      </c>
      <c r="F386" s="420">
        <v>9</v>
      </c>
      <c r="G386" s="110" t="s">
        <v>31</v>
      </c>
      <c r="H386" s="110">
        <v>0</v>
      </c>
      <c r="I386" s="110" t="s">
        <v>32</v>
      </c>
      <c r="J386" s="110">
        <v>12</v>
      </c>
      <c r="K386" s="110" t="s">
        <v>31</v>
      </c>
      <c r="L386" s="111">
        <v>0</v>
      </c>
      <c r="M386" s="112">
        <v>3</v>
      </c>
      <c r="N386" s="109"/>
      <c r="O386" s="110" t="s">
        <v>31</v>
      </c>
      <c r="P386" s="110"/>
      <c r="Q386" s="110" t="s">
        <v>32</v>
      </c>
      <c r="R386" s="110"/>
      <c r="S386" s="110" t="s">
        <v>31</v>
      </c>
      <c r="T386" s="111"/>
      <c r="U386" s="112"/>
      <c r="V386" s="130"/>
      <c r="W386" s="114">
        <f t="shared" si="201"/>
        <v>0</v>
      </c>
      <c r="X386" s="131"/>
      <c r="Y386" s="132"/>
      <c r="Z386" s="133"/>
      <c r="AA386" s="134"/>
      <c r="AB386" s="135"/>
      <c r="AC386" s="120">
        <f t="shared" si="202"/>
        <v>0</v>
      </c>
      <c r="AD386" s="136"/>
      <c r="AE386" s="136">
        <v>8</v>
      </c>
      <c r="AF386" s="137"/>
      <c r="AG386" s="138">
        <v>2</v>
      </c>
      <c r="AH386" s="196">
        <f t="shared" si="199"/>
        <v>10</v>
      </c>
      <c r="AI386" s="125">
        <f t="shared" si="196"/>
        <v>0</v>
      </c>
      <c r="AJ386" s="126">
        <f t="shared" si="197"/>
        <v>8</v>
      </c>
      <c r="AK386" s="127">
        <f t="shared" si="198"/>
        <v>0</v>
      </c>
      <c r="AL386" s="187">
        <f t="shared" si="203"/>
        <v>2</v>
      </c>
      <c r="AM386" s="139">
        <f t="shared" si="200"/>
        <v>10</v>
      </c>
    </row>
    <row r="387" spans="3:39" outlineLevel="1" x14ac:dyDescent="0.15">
      <c r="C387" s="419"/>
      <c r="D387" s="484">
        <v>1</v>
      </c>
      <c r="E387" s="418" t="s">
        <v>256</v>
      </c>
      <c r="F387" s="140">
        <v>12</v>
      </c>
      <c r="G387" s="110" t="s">
        <v>31</v>
      </c>
      <c r="H387" s="141">
        <v>0</v>
      </c>
      <c r="I387" s="141" t="s">
        <v>32</v>
      </c>
      <c r="J387" s="141">
        <v>15</v>
      </c>
      <c r="K387" s="141" t="s">
        <v>31</v>
      </c>
      <c r="L387" s="142">
        <v>0</v>
      </c>
      <c r="M387" s="143">
        <v>3</v>
      </c>
      <c r="N387" s="109"/>
      <c r="O387" s="110" t="s">
        <v>31</v>
      </c>
      <c r="P387" s="110"/>
      <c r="Q387" s="110" t="s">
        <v>32</v>
      </c>
      <c r="R387" s="110"/>
      <c r="S387" s="110" t="s">
        <v>31</v>
      </c>
      <c r="T387" s="111"/>
      <c r="U387" s="112"/>
      <c r="V387" s="130">
        <v>1360</v>
      </c>
      <c r="W387" s="114">
        <f t="shared" si="201"/>
        <v>4080</v>
      </c>
      <c r="X387" s="131"/>
      <c r="Y387" s="132">
        <v>8</v>
      </c>
      <c r="Z387" s="133"/>
      <c r="AA387" s="134"/>
      <c r="AB387" s="135">
        <v>2</v>
      </c>
      <c r="AC387" s="120">
        <f t="shared" si="202"/>
        <v>10</v>
      </c>
      <c r="AD387" s="136"/>
      <c r="AE387" s="136"/>
      <c r="AF387" s="137"/>
      <c r="AG387" s="138"/>
      <c r="AH387" s="196">
        <f>SUM(AD387:AG387)</f>
        <v>0</v>
      </c>
      <c r="AI387" s="125">
        <f>Y387+AD387</f>
        <v>8</v>
      </c>
      <c r="AJ387" s="126">
        <f>Z387+AE387</f>
        <v>0</v>
      </c>
      <c r="AK387" s="127">
        <f>AA387+AF387</f>
        <v>0</v>
      </c>
      <c r="AL387" s="187">
        <f t="shared" si="203"/>
        <v>2</v>
      </c>
      <c r="AM387" s="139">
        <f>SUM(AI387:AL387)</f>
        <v>10</v>
      </c>
    </row>
    <row r="388" spans="3:39" outlineLevel="1" x14ac:dyDescent="0.15">
      <c r="C388" s="419"/>
      <c r="D388" s="484">
        <v>1</v>
      </c>
      <c r="E388" s="418" t="s">
        <v>257</v>
      </c>
      <c r="F388" s="420">
        <v>18</v>
      </c>
      <c r="G388" s="110" t="s">
        <v>31</v>
      </c>
      <c r="H388" s="110">
        <v>0</v>
      </c>
      <c r="I388" s="110" t="s">
        <v>32</v>
      </c>
      <c r="J388" s="110">
        <v>21</v>
      </c>
      <c r="K388" s="110" t="s">
        <v>31</v>
      </c>
      <c r="L388" s="111">
        <v>0</v>
      </c>
      <c r="M388" s="112">
        <v>3</v>
      </c>
      <c r="N388" s="109"/>
      <c r="O388" s="110" t="s">
        <v>31</v>
      </c>
      <c r="P388" s="110"/>
      <c r="Q388" s="110" t="s">
        <v>32</v>
      </c>
      <c r="R388" s="110"/>
      <c r="S388" s="110" t="s">
        <v>31</v>
      </c>
      <c r="T388" s="111"/>
      <c r="U388" s="112"/>
      <c r="V388" s="130">
        <v>1360</v>
      </c>
      <c r="W388" s="114">
        <f t="shared" si="201"/>
        <v>4080</v>
      </c>
      <c r="X388" s="131"/>
      <c r="Y388" s="132"/>
      <c r="Z388" s="133">
        <v>8</v>
      </c>
      <c r="AA388" s="134"/>
      <c r="AB388" s="135">
        <v>5</v>
      </c>
      <c r="AC388" s="120">
        <f t="shared" si="202"/>
        <v>13</v>
      </c>
      <c r="AD388" s="136"/>
      <c r="AE388" s="136"/>
      <c r="AF388" s="137"/>
      <c r="AG388" s="138"/>
      <c r="AH388" s="196">
        <f t="shared" si="199"/>
        <v>0</v>
      </c>
      <c r="AI388" s="125">
        <f t="shared" si="196"/>
        <v>0</v>
      </c>
      <c r="AJ388" s="126">
        <f t="shared" si="197"/>
        <v>8</v>
      </c>
      <c r="AK388" s="127">
        <f t="shared" si="198"/>
        <v>0</v>
      </c>
      <c r="AL388" s="187">
        <f t="shared" si="203"/>
        <v>5</v>
      </c>
      <c r="AM388" s="139">
        <f t="shared" si="200"/>
        <v>13</v>
      </c>
    </row>
    <row r="389" spans="3:39" outlineLevel="1" x14ac:dyDescent="0.15">
      <c r="C389" s="419">
        <v>43473</v>
      </c>
      <c r="D389" s="484">
        <v>1</v>
      </c>
      <c r="E389" s="418" t="s">
        <v>256</v>
      </c>
      <c r="F389" s="140">
        <v>9</v>
      </c>
      <c r="G389" s="110" t="s">
        <v>31</v>
      </c>
      <c r="H389" s="141">
        <v>0</v>
      </c>
      <c r="I389" s="141" t="s">
        <v>32</v>
      </c>
      <c r="J389" s="141">
        <v>12</v>
      </c>
      <c r="K389" s="141" t="s">
        <v>31</v>
      </c>
      <c r="L389" s="142">
        <v>0</v>
      </c>
      <c r="M389" s="143">
        <v>3</v>
      </c>
      <c r="N389" s="109"/>
      <c r="O389" s="110" t="s">
        <v>31</v>
      </c>
      <c r="P389" s="110"/>
      <c r="Q389" s="110" t="s">
        <v>32</v>
      </c>
      <c r="R389" s="110"/>
      <c r="S389" s="110" t="s">
        <v>31</v>
      </c>
      <c r="T389" s="111"/>
      <c r="U389" s="112"/>
      <c r="V389" s="130"/>
      <c r="W389" s="114">
        <f t="shared" si="201"/>
        <v>0</v>
      </c>
      <c r="X389" s="131"/>
      <c r="Y389" s="132"/>
      <c r="Z389" s="133"/>
      <c r="AA389" s="134"/>
      <c r="AB389" s="135"/>
      <c r="AC389" s="120">
        <f t="shared" si="202"/>
        <v>0</v>
      </c>
      <c r="AD389" s="136"/>
      <c r="AE389" s="136">
        <v>11</v>
      </c>
      <c r="AF389" s="137"/>
      <c r="AG389" s="138">
        <v>2</v>
      </c>
      <c r="AH389" s="124">
        <f t="shared" si="199"/>
        <v>13</v>
      </c>
      <c r="AI389" s="125">
        <f t="shared" si="196"/>
        <v>0</v>
      </c>
      <c r="AJ389" s="126">
        <f t="shared" si="197"/>
        <v>11</v>
      </c>
      <c r="AK389" s="127">
        <f t="shared" si="198"/>
        <v>0</v>
      </c>
      <c r="AL389" s="187">
        <f t="shared" si="203"/>
        <v>2</v>
      </c>
      <c r="AM389" s="139">
        <f t="shared" si="200"/>
        <v>13</v>
      </c>
    </row>
    <row r="390" spans="3:39" outlineLevel="1" x14ac:dyDescent="0.15">
      <c r="C390" s="419"/>
      <c r="D390" s="484">
        <v>1</v>
      </c>
      <c r="E390" s="418" t="s">
        <v>258</v>
      </c>
      <c r="F390" s="420">
        <v>12</v>
      </c>
      <c r="G390" s="110" t="s">
        <v>31</v>
      </c>
      <c r="H390" s="110">
        <v>0</v>
      </c>
      <c r="I390" s="110" t="s">
        <v>32</v>
      </c>
      <c r="J390" s="110">
        <v>14</v>
      </c>
      <c r="K390" s="110" t="s">
        <v>31</v>
      </c>
      <c r="L390" s="111">
        <v>0</v>
      </c>
      <c r="M390" s="112">
        <v>2</v>
      </c>
      <c r="N390" s="109"/>
      <c r="O390" s="110" t="s">
        <v>31</v>
      </c>
      <c r="P390" s="110"/>
      <c r="Q390" s="110" t="s">
        <v>32</v>
      </c>
      <c r="R390" s="110"/>
      <c r="S390" s="110" t="s">
        <v>31</v>
      </c>
      <c r="T390" s="111"/>
      <c r="U390" s="112"/>
      <c r="V390" s="130">
        <v>1360</v>
      </c>
      <c r="W390" s="114">
        <f t="shared" si="201"/>
        <v>2720</v>
      </c>
      <c r="X390" s="131"/>
      <c r="Y390" s="132"/>
      <c r="Z390" s="133"/>
      <c r="AA390" s="134"/>
      <c r="AB390" s="135">
        <v>10</v>
      </c>
      <c r="AC390" s="120">
        <f t="shared" si="202"/>
        <v>10</v>
      </c>
      <c r="AD390" s="136"/>
      <c r="AE390" s="136"/>
      <c r="AF390" s="137"/>
      <c r="AG390" s="138"/>
      <c r="AH390" s="124">
        <f t="shared" si="199"/>
        <v>0</v>
      </c>
      <c r="AI390" s="125">
        <f t="shared" si="196"/>
        <v>0</v>
      </c>
      <c r="AJ390" s="126">
        <f t="shared" si="197"/>
        <v>0</v>
      </c>
      <c r="AK390" s="127">
        <f t="shared" si="198"/>
        <v>0</v>
      </c>
      <c r="AL390" s="187">
        <f t="shared" si="203"/>
        <v>10</v>
      </c>
      <c r="AM390" s="139">
        <f t="shared" si="200"/>
        <v>10</v>
      </c>
    </row>
    <row r="391" spans="3:39" outlineLevel="1" x14ac:dyDescent="0.15">
      <c r="C391" s="419"/>
      <c r="D391" s="484">
        <v>1</v>
      </c>
      <c r="E391" s="418" t="s">
        <v>256</v>
      </c>
      <c r="F391" s="420">
        <v>14</v>
      </c>
      <c r="G391" s="110" t="s">
        <v>31</v>
      </c>
      <c r="H391" s="110">
        <v>0</v>
      </c>
      <c r="I391" s="110" t="s">
        <v>32</v>
      </c>
      <c r="J391" s="110">
        <v>17</v>
      </c>
      <c r="K391" s="110" t="s">
        <v>31</v>
      </c>
      <c r="L391" s="111">
        <v>0</v>
      </c>
      <c r="M391" s="112">
        <v>3</v>
      </c>
      <c r="N391" s="109"/>
      <c r="O391" s="110" t="s">
        <v>31</v>
      </c>
      <c r="P391" s="110"/>
      <c r="Q391" s="110" t="s">
        <v>32</v>
      </c>
      <c r="R391" s="110"/>
      <c r="S391" s="110" t="s">
        <v>31</v>
      </c>
      <c r="T391" s="111"/>
      <c r="U391" s="112"/>
      <c r="V391" s="130">
        <v>1360</v>
      </c>
      <c r="W391" s="114">
        <f t="shared" si="201"/>
        <v>4080</v>
      </c>
      <c r="X391" s="131"/>
      <c r="Y391" s="132">
        <v>12</v>
      </c>
      <c r="Z391" s="133"/>
      <c r="AA391" s="134"/>
      <c r="AB391" s="135">
        <v>2</v>
      </c>
      <c r="AC391" s="120">
        <f t="shared" si="202"/>
        <v>14</v>
      </c>
      <c r="AD391" s="136"/>
      <c r="AE391" s="136"/>
      <c r="AF391" s="137"/>
      <c r="AG391" s="138"/>
      <c r="AH391" s="196">
        <f t="shared" si="199"/>
        <v>0</v>
      </c>
      <c r="AI391" s="125">
        <f t="shared" si="196"/>
        <v>12</v>
      </c>
      <c r="AJ391" s="126">
        <f t="shared" si="197"/>
        <v>0</v>
      </c>
      <c r="AK391" s="127">
        <f t="shared" si="198"/>
        <v>0</v>
      </c>
      <c r="AL391" s="187">
        <f t="shared" si="203"/>
        <v>2</v>
      </c>
      <c r="AM391" s="139">
        <f t="shared" si="200"/>
        <v>14</v>
      </c>
    </row>
    <row r="392" spans="3:39" outlineLevel="1" x14ac:dyDescent="0.15">
      <c r="C392" s="419">
        <v>43474</v>
      </c>
      <c r="D392" s="484">
        <v>1</v>
      </c>
      <c r="E392" s="418" t="s">
        <v>84</v>
      </c>
      <c r="F392" s="140">
        <v>9</v>
      </c>
      <c r="G392" s="110" t="s">
        <v>31</v>
      </c>
      <c r="H392" s="141">
        <v>0</v>
      </c>
      <c r="I392" s="141" t="s">
        <v>32</v>
      </c>
      <c r="J392" s="141">
        <v>12</v>
      </c>
      <c r="K392" s="141" t="s">
        <v>31</v>
      </c>
      <c r="L392" s="142">
        <v>0</v>
      </c>
      <c r="M392" s="143">
        <v>3</v>
      </c>
      <c r="N392" s="109"/>
      <c r="O392" s="110" t="s">
        <v>31</v>
      </c>
      <c r="P392" s="110"/>
      <c r="Q392" s="110" t="s">
        <v>32</v>
      </c>
      <c r="R392" s="110"/>
      <c r="S392" s="110" t="s">
        <v>31</v>
      </c>
      <c r="T392" s="111"/>
      <c r="U392" s="112"/>
      <c r="V392" s="130"/>
      <c r="W392" s="114">
        <f t="shared" si="201"/>
        <v>0</v>
      </c>
      <c r="X392" s="131"/>
      <c r="Y392" s="132"/>
      <c r="Z392" s="133"/>
      <c r="AA392" s="134"/>
      <c r="AB392" s="135"/>
      <c r="AC392" s="120">
        <f t="shared" si="202"/>
        <v>0</v>
      </c>
      <c r="AD392" s="136"/>
      <c r="AE392" s="136">
        <v>12</v>
      </c>
      <c r="AF392" s="137"/>
      <c r="AG392" s="138">
        <v>2</v>
      </c>
      <c r="AH392" s="196">
        <f t="shared" si="199"/>
        <v>14</v>
      </c>
      <c r="AI392" s="125">
        <f t="shared" si="196"/>
        <v>0</v>
      </c>
      <c r="AJ392" s="126">
        <f t="shared" si="197"/>
        <v>12</v>
      </c>
      <c r="AK392" s="127">
        <f t="shared" si="198"/>
        <v>0</v>
      </c>
      <c r="AL392" s="187">
        <f t="shared" si="203"/>
        <v>2</v>
      </c>
      <c r="AM392" s="139">
        <f t="shared" si="200"/>
        <v>14</v>
      </c>
    </row>
    <row r="393" spans="3:39" outlineLevel="1" x14ac:dyDescent="0.15">
      <c r="C393" s="419"/>
      <c r="D393" s="484">
        <v>1</v>
      </c>
      <c r="E393" s="418" t="s">
        <v>259</v>
      </c>
      <c r="F393" s="420">
        <v>13</v>
      </c>
      <c r="G393" s="110" t="s">
        <v>31</v>
      </c>
      <c r="H393" s="110">
        <v>0</v>
      </c>
      <c r="I393" s="110" t="s">
        <v>32</v>
      </c>
      <c r="J393" s="110">
        <v>16</v>
      </c>
      <c r="K393" s="110" t="s">
        <v>31</v>
      </c>
      <c r="L393" s="111">
        <v>0</v>
      </c>
      <c r="M393" s="112">
        <v>3</v>
      </c>
      <c r="N393" s="109"/>
      <c r="O393" s="110" t="s">
        <v>31</v>
      </c>
      <c r="P393" s="110"/>
      <c r="Q393" s="110" t="s">
        <v>32</v>
      </c>
      <c r="R393" s="110"/>
      <c r="S393" s="110" t="s">
        <v>31</v>
      </c>
      <c r="T393" s="111"/>
      <c r="U393" s="112"/>
      <c r="V393" s="130">
        <v>1360</v>
      </c>
      <c r="W393" s="114">
        <f t="shared" si="201"/>
        <v>4080</v>
      </c>
      <c r="X393" s="131"/>
      <c r="Y393" s="132">
        <v>7</v>
      </c>
      <c r="Z393" s="133"/>
      <c r="AA393" s="134"/>
      <c r="AB393" s="135">
        <v>3</v>
      </c>
      <c r="AC393" s="120">
        <f t="shared" si="202"/>
        <v>10</v>
      </c>
      <c r="AD393" s="136"/>
      <c r="AE393" s="136"/>
      <c r="AF393" s="137"/>
      <c r="AG393" s="138"/>
      <c r="AH393" s="196">
        <f t="shared" si="199"/>
        <v>0</v>
      </c>
      <c r="AI393" s="125">
        <f t="shared" si="196"/>
        <v>7</v>
      </c>
      <c r="AJ393" s="126">
        <f t="shared" si="197"/>
        <v>0</v>
      </c>
      <c r="AK393" s="127">
        <f t="shared" si="198"/>
        <v>0</v>
      </c>
      <c r="AL393" s="187">
        <f t="shared" si="203"/>
        <v>3</v>
      </c>
      <c r="AM393" s="139">
        <f t="shared" si="200"/>
        <v>10</v>
      </c>
    </row>
    <row r="394" spans="3:39" outlineLevel="1" x14ac:dyDescent="0.15">
      <c r="C394" s="419"/>
      <c r="D394" s="484">
        <v>1</v>
      </c>
      <c r="E394" s="418" t="s">
        <v>260</v>
      </c>
      <c r="F394" s="140">
        <v>18</v>
      </c>
      <c r="G394" s="110" t="s">
        <v>31</v>
      </c>
      <c r="H394" s="141">
        <v>0</v>
      </c>
      <c r="I394" s="141" t="s">
        <v>32</v>
      </c>
      <c r="J394" s="141">
        <v>21</v>
      </c>
      <c r="K394" s="141" t="s">
        <v>31</v>
      </c>
      <c r="L394" s="142">
        <v>0</v>
      </c>
      <c r="M394" s="143">
        <v>3</v>
      </c>
      <c r="N394" s="109"/>
      <c r="O394" s="110" t="s">
        <v>31</v>
      </c>
      <c r="P394" s="110"/>
      <c r="Q394" s="110" t="s">
        <v>32</v>
      </c>
      <c r="R394" s="110"/>
      <c r="S394" s="110" t="s">
        <v>31</v>
      </c>
      <c r="T394" s="111"/>
      <c r="U394" s="112"/>
      <c r="V394" s="130">
        <v>1360</v>
      </c>
      <c r="W394" s="114">
        <f t="shared" si="201"/>
        <v>4080</v>
      </c>
      <c r="X394" s="131"/>
      <c r="Y394" s="132">
        <v>2</v>
      </c>
      <c r="Z394" s="133">
        <v>5</v>
      </c>
      <c r="AA394" s="134"/>
      <c r="AB394" s="135">
        <v>2</v>
      </c>
      <c r="AC394" s="120">
        <f t="shared" si="202"/>
        <v>9</v>
      </c>
      <c r="AD394" s="136"/>
      <c r="AE394" s="136"/>
      <c r="AF394" s="137"/>
      <c r="AG394" s="138"/>
      <c r="AH394" s="196">
        <f t="shared" si="199"/>
        <v>0</v>
      </c>
      <c r="AI394" s="125">
        <f t="shared" si="196"/>
        <v>2</v>
      </c>
      <c r="AJ394" s="126">
        <f t="shared" si="197"/>
        <v>5</v>
      </c>
      <c r="AK394" s="127">
        <f t="shared" si="198"/>
        <v>0</v>
      </c>
      <c r="AL394" s="187">
        <f t="shared" si="203"/>
        <v>2</v>
      </c>
      <c r="AM394" s="139">
        <f t="shared" si="200"/>
        <v>9</v>
      </c>
    </row>
    <row r="395" spans="3:39" outlineLevel="1" x14ac:dyDescent="0.15">
      <c r="C395" s="419">
        <v>43476</v>
      </c>
      <c r="D395" s="484">
        <v>1</v>
      </c>
      <c r="E395" s="418" t="s">
        <v>237</v>
      </c>
      <c r="F395" s="420">
        <v>13</v>
      </c>
      <c r="G395" s="110" t="s">
        <v>31</v>
      </c>
      <c r="H395" s="110">
        <v>0</v>
      </c>
      <c r="I395" s="110" t="s">
        <v>32</v>
      </c>
      <c r="J395" s="110">
        <v>15</v>
      </c>
      <c r="K395" s="110" t="s">
        <v>31</v>
      </c>
      <c r="L395" s="111">
        <v>0</v>
      </c>
      <c r="M395" s="112">
        <v>2</v>
      </c>
      <c r="N395" s="109"/>
      <c r="O395" s="110" t="s">
        <v>31</v>
      </c>
      <c r="P395" s="110"/>
      <c r="Q395" s="110" t="s">
        <v>32</v>
      </c>
      <c r="R395" s="110"/>
      <c r="S395" s="110" t="s">
        <v>31</v>
      </c>
      <c r="T395" s="111"/>
      <c r="U395" s="112"/>
      <c r="V395" s="130">
        <v>1360</v>
      </c>
      <c r="W395" s="114">
        <f t="shared" si="201"/>
        <v>2720</v>
      </c>
      <c r="X395" s="131" t="s">
        <v>125</v>
      </c>
      <c r="Y395" s="132"/>
      <c r="Z395" s="133"/>
      <c r="AA395" s="134"/>
      <c r="AB395" s="135">
        <v>18</v>
      </c>
      <c r="AC395" s="120">
        <f t="shared" si="202"/>
        <v>18</v>
      </c>
      <c r="AD395" s="136"/>
      <c r="AE395" s="136"/>
      <c r="AF395" s="137"/>
      <c r="AG395" s="138"/>
      <c r="AH395" s="196">
        <f t="shared" si="199"/>
        <v>0</v>
      </c>
      <c r="AI395" s="125">
        <f t="shared" ref="AI395:AI429" si="204">Y395+AD395</f>
        <v>0</v>
      </c>
      <c r="AJ395" s="126">
        <f t="shared" ref="AJ395:AJ429" si="205">Z395+AE395</f>
        <v>0</v>
      </c>
      <c r="AK395" s="127">
        <f t="shared" ref="AK395:AK429" si="206">AA395+AF395</f>
        <v>0</v>
      </c>
      <c r="AL395" s="187">
        <f t="shared" si="203"/>
        <v>18</v>
      </c>
      <c r="AM395" s="197">
        <f t="shared" si="200"/>
        <v>18</v>
      </c>
    </row>
    <row r="396" spans="3:39" outlineLevel="1" x14ac:dyDescent="0.15">
      <c r="C396" s="419"/>
      <c r="D396" s="484">
        <v>1</v>
      </c>
      <c r="E396" s="418" t="s">
        <v>84</v>
      </c>
      <c r="F396" s="109">
        <v>15</v>
      </c>
      <c r="G396" s="110" t="s">
        <v>31</v>
      </c>
      <c r="H396" s="110">
        <v>0</v>
      </c>
      <c r="I396" s="110" t="s">
        <v>32</v>
      </c>
      <c r="J396" s="110">
        <v>17</v>
      </c>
      <c r="K396" s="110" t="s">
        <v>31</v>
      </c>
      <c r="L396" s="111">
        <v>0</v>
      </c>
      <c r="M396" s="112">
        <v>2</v>
      </c>
      <c r="N396" s="109"/>
      <c r="O396" s="110" t="s">
        <v>31</v>
      </c>
      <c r="P396" s="110"/>
      <c r="Q396" s="110" t="s">
        <v>32</v>
      </c>
      <c r="R396" s="110"/>
      <c r="S396" s="110" t="s">
        <v>31</v>
      </c>
      <c r="T396" s="111"/>
      <c r="U396" s="112"/>
      <c r="V396" s="130">
        <v>1360</v>
      </c>
      <c r="W396" s="114">
        <f t="shared" si="201"/>
        <v>2720</v>
      </c>
      <c r="X396" s="131"/>
      <c r="Y396" s="132">
        <v>7</v>
      </c>
      <c r="Z396" s="133"/>
      <c r="AA396" s="134"/>
      <c r="AB396" s="135">
        <v>2</v>
      </c>
      <c r="AC396" s="120">
        <f t="shared" si="202"/>
        <v>9</v>
      </c>
      <c r="AD396" s="136"/>
      <c r="AE396" s="136"/>
      <c r="AF396" s="137"/>
      <c r="AG396" s="138"/>
      <c r="AH396" s="124">
        <f t="shared" si="199"/>
        <v>0</v>
      </c>
      <c r="AI396" s="125">
        <f t="shared" si="204"/>
        <v>7</v>
      </c>
      <c r="AJ396" s="126">
        <f t="shared" si="205"/>
        <v>0</v>
      </c>
      <c r="AK396" s="127">
        <f t="shared" si="206"/>
        <v>0</v>
      </c>
      <c r="AL396" s="187">
        <f t="shared" si="203"/>
        <v>2</v>
      </c>
      <c r="AM396" s="139">
        <f t="shared" si="200"/>
        <v>9</v>
      </c>
    </row>
    <row r="397" spans="3:39" outlineLevel="1" x14ac:dyDescent="0.15">
      <c r="C397" s="419">
        <v>43477</v>
      </c>
      <c r="D397" s="484">
        <v>1</v>
      </c>
      <c r="E397" s="418" t="s">
        <v>84</v>
      </c>
      <c r="F397" s="140">
        <v>9</v>
      </c>
      <c r="G397" s="110" t="s">
        <v>31</v>
      </c>
      <c r="H397" s="141">
        <v>0</v>
      </c>
      <c r="I397" s="141" t="s">
        <v>32</v>
      </c>
      <c r="J397" s="141">
        <v>12</v>
      </c>
      <c r="K397" s="141" t="s">
        <v>31</v>
      </c>
      <c r="L397" s="142">
        <v>0</v>
      </c>
      <c r="M397" s="143">
        <v>3</v>
      </c>
      <c r="N397" s="109"/>
      <c r="O397" s="110" t="s">
        <v>31</v>
      </c>
      <c r="P397" s="110"/>
      <c r="Q397" s="110" t="s">
        <v>32</v>
      </c>
      <c r="R397" s="110"/>
      <c r="S397" s="110" t="s">
        <v>31</v>
      </c>
      <c r="T397" s="111"/>
      <c r="U397" s="112"/>
      <c r="V397" s="130"/>
      <c r="W397" s="114">
        <f t="shared" si="201"/>
        <v>0</v>
      </c>
      <c r="X397" s="131"/>
      <c r="Y397" s="132"/>
      <c r="Z397" s="133"/>
      <c r="AA397" s="134"/>
      <c r="AB397" s="135"/>
      <c r="AC397" s="120">
        <f t="shared" si="202"/>
        <v>0</v>
      </c>
      <c r="AD397" s="136"/>
      <c r="AE397" s="136">
        <v>9</v>
      </c>
      <c r="AF397" s="137"/>
      <c r="AG397" s="138">
        <v>1</v>
      </c>
      <c r="AH397" s="124">
        <f t="shared" si="199"/>
        <v>10</v>
      </c>
      <c r="AI397" s="125">
        <f t="shared" si="204"/>
        <v>0</v>
      </c>
      <c r="AJ397" s="126">
        <f t="shared" si="205"/>
        <v>9</v>
      </c>
      <c r="AK397" s="127">
        <f t="shared" si="206"/>
        <v>0</v>
      </c>
      <c r="AL397" s="187">
        <f t="shared" si="203"/>
        <v>1</v>
      </c>
      <c r="AM397" s="139">
        <f t="shared" si="200"/>
        <v>10</v>
      </c>
    </row>
    <row r="398" spans="3:39" outlineLevel="1" x14ac:dyDescent="0.15">
      <c r="C398" s="419"/>
      <c r="D398" s="484">
        <v>1</v>
      </c>
      <c r="E398" s="418" t="s">
        <v>84</v>
      </c>
      <c r="F398" s="420">
        <v>13</v>
      </c>
      <c r="G398" s="110" t="s">
        <v>31</v>
      </c>
      <c r="H398" s="110">
        <v>0</v>
      </c>
      <c r="I398" s="110" t="s">
        <v>32</v>
      </c>
      <c r="J398" s="110">
        <v>16</v>
      </c>
      <c r="K398" s="110" t="s">
        <v>31</v>
      </c>
      <c r="L398" s="111">
        <v>0</v>
      </c>
      <c r="M398" s="112">
        <v>3</v>
      </c>
      <c r="N398" s="109"/>
      <c r="O398" s="110" t="s">
        <v>31</v>
      </c>
      <c r="P398" s="110"/>
      <c r="Q398" s="110" t="s">
        <v>32</v>
      </c>
      <c r="R398" s="110"/>
      <c r="S398" s="110" t="s">
        <v>31</v>
      </c>
      <c r="T398" s="111"/>
      <c r="U398" s="112"/>
      <c r="V398" s="130">
        <v>1360</v>
      </c>
      <c r="W398" s="114">
        <f t="shared" si="201"/>
        <v>4080</v>
      </c>
      <c r="X398" s="131"/>
      <c r="Y398" s="132"/>
      <c r="Z398" s="133">
        <v>11</v>
      </c>
      <c r="AA398" s="134"/>
      <c r="AB398" s="135">
        <v>4</v>
      </c>
      <c r="AC398" s="120">
        <f t="shared" si="202"/>
        <v>15</v>
      </c>
      <c r="AD398" s="136"/>
      <c r="AE398" s="136"/>
      <c r="AF398" s="137"/>
      <c r="AG398" s="138"/>
      <c r="AH398" s="124">
        <f t="shared" si="199"/>
        <v>0</v>
      </c>
      <c r="AI398" s="125">
        <f t="shared" si="204"/>
        <v>0</v>
      </c>
      <c r="AJ398" s="126">
        <f t="shared" si="205"/>
        <v>11</v>
      </c>
      <c r="AK398" s="127">
        <f t="shared" si="206"/>
        <v>0</v>
      </c>
      <c r="AL398" s="187">
        <f t="shared" si="203"/>
        <v>4</v>
      </c>
      <c r="AM398" s="139">
        <f t="shared" si="200"/>
        <v>15</v>
      </c>
    </row>
    <row r="399" spans="3:39" outlineLevel="1" x14ac:dyDescent="0.15">
      <c r="C399" s="419"/>
      <c r="D399" s="484">
        <v>1</v>
      </c>
      <c r="E399" s="418" t="s">
        <v>261</v>
      </c>
      <c r="F399" s="420">
        <v>16</v>
      </c>
      <c r="G399" s="110" t="s">
        <v>31</v>
      </c>
      <c r="H399" s="110">
        <v>0</v>
      </c>
      <c r="I399" s="110" t="s">
        <v>32</v>
      </c>
      <c r="J399" s="110">
        <v>19</v>
      </c>
      <c r="K399" s="110" t="s">
        <v>31</v>
      </c>
      <c r="L399" s="111">
        <v>0</v>
      </c>
      <c r="M399" s="112">
        <v>3</v>
      </c>
      <c r="N399" s="109"/>
      <c r="O399" s="110" t="s">
        <v>31</v>
      </c>
      <c r="P399" s="110"/>
      <c r="Q399" s="110" t="s">
        <v>32</v>
      </c>
      <c r="R399" s="110"/>
      <c r="S399" s="110" t="s">
        <v>31</v>
      </c>
      <c r="T399" s="111"/>
      <c r="U399" s="112"/>
      <c r="V399" s="130">
        <v>1360</v>
      </c>
      <c r="W399" s="114">
        <f t="shared" si="201"/>
        <v>4080</v>
      </c>
      <c r="X399" s="131"/>
      <c r="Y399" s="132"/>
      <c r="Z399" s="133">
        <v>15</v>
      </c>
      <c r="AA399" s="134"/>
      <c r="AB399" s="135">
        <v>4</v>
      </c>
      <c r="AC399" s="120">
        <f t="shared" si="202"/>
        <v>19</v>
      </c>
      <c r="AD399" s="136"/>
      <c r="AE399" s="136"/>
      <c r="AF399" s="137"/>
      <c r="AG399" s="138"/>
      <c r="AH399" s="196">
        <f t="shared" si="199"/>
        <v>0</v>
      </c>
      <c r="AI399" s="125">
        <f t="shared" si="204"/>
        <v>0</v>
      </c>
      <c r="AJ399" s="126">
        <f t="shared" si="205"/>
        <v>15</v>
      </c>
      <c r="AK399" s="127">
        <f t="shared" si="206"/>
        <v>0</v>
      </c>
      <c r="AL399" s="187">
        <f t="shared" si="203"/>
        <v>4</v>
      </c>
      <c r="AM399" s="139">
        <f t="shared" si="200"/>
        <v>19</v>
      </c>
    </row>
    <row r="400" spans="3:39" outlineLevel="1" x14ac:dyDescent="0.15">
      <c r="C400" s="419"/>
      <c r="D400" s="484">
        <v>1</v>
      </c>
      <c r="E400" s="418" t="s">
        <v>261</v>
      </c>
      <c r="F400" s="420">
        <v>19</v>
      </c>
      <c r="G400" s="110" t="s">
        <v>31</v>
      </c>
      <c r="H400" s="110">
        <v>0</v>
      </c>
      <c r="I400" s="110" t="s">
        <v>32</v>
      </c>
      <c r="J400" s="110">
        <v>21</v>
      </c>
      <c r="K400" s="110" t="s">
        <v>31</v>
      </c>
      <c r="L400" s="111">
        <v>0</v>
      </c>
      <c r="M400" s="112">
        <v>2</v>
      </c>
      <c r="N400" s="109"/>
      <c r="O400" s="110" t="s">
        <v>31</v>
      </c>
      <c r="P400" s="110"/>
      <c r="Q400" s="110" t="s">
        <v>32</v>
      </c>
      <c r="R400" s="110"/>
      <c r="S400" s="110" t="s">
        <v>31</v>
      </c>
      <c r="T400" s="111"/>
      <c r="U400" s="112"/>
      <c r="V400" s="130">
        <v>1360</v>
      </c>
      <c r="W400" s="114">
        <f t="shared" si="201"/>
        <v>2720</v>
      </c>
      <c r="X400" s="131"/>
      <c r="Y400" s="132">
        <v>14</v>
      </c>
      <c r="Z400" s="133"/>
      <c r="AA400" s="134"/>
      <c r="AB400" s="135">
        <v>6</v>
      </c>
      <c r="AC400" s="120">
        <f t="shared" si="202"/>
        <v>20</v>
      </c>
      <c r="AD400" s="136"/>
      <c r="AE400" s="136"/>
      <c r="AF400" s="137"/>
      <c r="AG400" s="138"/>
      <c r="AH400" s="196">
        <f t="shared" si="199"/>
        <v>0</v>
      </c>
      <c r="AI400" s="125">
        <f t="shared" si="204"/>
        <v>14</v>
      </c>
      <c r="AJ400" s="126">
        <f t="shared" si="205"/>
        <v>0</v>
      </c>
      <c r="AK400" s="127">
        <f t="shared" si="206"/>
        <v>0</v>
      </c>
      <c r="AL400" s="187">
        <f t="shared" si="203"/>
        <v>6</v>
      </c>
      <c r="AM400" s="139">
        <f t="shared" si="200"/>
        <v>20</v>
      </c>
    </row>
    <row r="401" spans="3:39" outlineLevel="1" x14ac:dyDescent="0.15">
      <c r="C401" s="419">
        <v>43478</v>
      </c>
      <c r="D401" s="484">
        <v>1</v>
      </c>
      <c r="E401" s="418" t="s">
        <v>261</v>
      </c>
      <c r="F401" s="140">
        <v>9</v>
      </c>
      <c r="G401" s="110" t="s">
        <v>31</v>
      </c>
      <c r="H401" s="141">
        <v>0</v>
      </c>
      <c r="I401" s="141" t="s">
        <v>32</v>
      </c>
      <c r="J401" s="141">
        <v>12</v>
      </c>
      <c r="K401" s="141" t="s">
        <v>31</v>
      </c>
      <c r="L401" s="142">
        <v>0</v>
      </c>
      <c r="M401" s="143">
        <v>3</v>
      </c>
      <c r="N401" s="109"/>
      <c r="O401" s="110" t="s">
        <v>31</v>
      </c>
      <c r="P401" s="110"/>
      <c r="Q401" s="110" t="s">
        <v>32</v>
      </c>
      <c r="R401" s="110"/>
      <c r="S401" s="110" t="s">
        <v>31</v>
      </c>
      <c r="T401" s="111"/>
      <c r="U401" s="112"/>
      <c r="V401" s="130">
        <v>1360</v>
      </c>
      <c r="W401" s="114">
        <f t="shared" si="201"/>
        <v>4080</v>
      </c>
      <c r="X401" s="131"/>
      <c r="Y401" s="132"/>
      <c r="Z401" s="133">
        <v>13</v>
      </c>
      <c r="AA401" s="134"/>
      <c r="AB401" s="135">
        <v>4</v>
      </c>
      <c r="AC401" s="120">
        <f t="shared" si="202"/>
        <v>17</v>
      </c>
      <c r="AD401" s="136"/>
      <c r="AE401" s="136"/>
      <c r="AF401" s="137"/>
      <c r="AG401" s="138"/>
      <c r="AH401" s="196">
        <f t="shared" si="199"/>
        <v>0</v>
      </c>
      <c r="AI401" s="125">
        <f t="shared" si="204"/>
        <v>0</v>
      </c>
      <c r="AJ401" s="126">
        <f t="shared" si="205"/>
        <v>13</v>
      </c>
      <c r="AK401" s="127">
        <f t="shared" si="206"/>
        <v>0</v>
      </c>
      <c r="AL401" s="187">
        <f t="shared" si="203"/>
        <v>4</v>
      </c>
      <c r="AM401" s="139">
        <f t="shared" si="200"/>
        <v>17</v>
      </c>
    </row>
    <row r="402" spans="3:39" outlineLevel="1" x14ac:dyDescent="0.15">
      <c r="C402" s="419"/>
      <c r="D402" s="484">
        <v>1</v>
      </c>
      <c r="E402" s="418" t="s">
        <v>90</v>
      </c>
      <c r="F402" s="420">
        <v>13</v>
      </c>
      <c r="G402" s="110" t="s">
        <v>31</v>
      </c>
      <c r="H402" s="110">
        <v>0</v>
      </c>
      <c r="I402" s="110" t="s">
        <v>32</v>
      </c>
      <c r="J402" s="110">
        <v>17</v>
      </c>
      <c r="K402" s="110" t="s">
        <v>31</v>
      </c>
      <c r="L402" s="111">
        <v>0</v>
      </c>
      <c r="M402" s="112">
        <v>4</v>
      </c>
      <c r="N402" s="109"/>
      <c r="O402" s="110" t="s">
        <v>31</v>
      </c>
      <c r="P402" s="110"/>
      <c r="Q402" s="110" t="s">
        <v>32</v>
      </c>
      <c r="R402" s="110"/>
      <c r="S402" s="110" t="s">
        <v>31</v>
      </c>
      <c r="T402" s="111"/>
      <c r="U402" s="112"/>
      <c r="V402" s="130"/>
      <c r="W402" s="114">
        <f t="shared" si="201"/>
        <v>0</v>
      </c>
      <c r="X402" s="131"/>
      <c r="Y402" s="132"/>
      <c r="Z402" s="133"/>
      <c r="AA402" s="134"/>
      <c r="AB402" s="135"/>
      <c r="AC402" s="120">
        <f t="shared" si="202"/>
        <v>0</v>
      </c>
      <c r="AD402" s="136"/>
      <c r="AE402" s="136">
        <v>18</v>
      </c>
      <c r="AF402" s="137"/>
      <c r="AG402" s="138">
        <v>4</v>
      </c>
      <c r="AH402" s="196">
        <f t="shared" si="199"/>
        <v>22</v>
      </c>
      <c r="AI402" s="125">
        <f t="shared" si="204"/>
        <v>0</v>
      </c>
      <c r="AJ402" s="126">
        <f t="shared" si="205"/>
        <v>18</v>
      </c>
      <c r="AK402" s="127">
        <f t="shared" si="206"/>
        <v>0</v>
      </c>
      <c r="AL402" s="187">
        <f t="shared" si="203"/>
        <v>4</v>
      </c>
      <c r="AM402" s="139">
        <f t="shared" si="200"/>
        <v>22</v>
      </c>
    </row>
    <row r="403" spans="3:39" outlineLevel="1" x14ac:dyDescent="0.15">
      <c r="C403" s="419"/>
      <c r="D403" s="484">
        <v>1</v>
      </c>
      <c r="E403" s="418" t="s">
        <v>84</v>
      </c>
      <c r="F403" s="420">
        <v>17</v>
      </c>
      <c r="G403" s="110" t="s">
        <v>31</v>
      </c>
      <c r="H403" s="110">
        <v>0</v>
      </c>
      <c r="I403" s="110" t="s">
        <v>32</v>
      </c>
      <c r="J403" s="110">
        <v>20</v>
      </c>
      <c r="K403" s="110" t="s">
        <v>31</v>
      </c>
      <c r="L403" s="111">
        <v>0</v>
      </c>
      <c r="M403" s="112">
        <v>3</v>
      </c>
      <c r="N403" s="109"/>
      <c r="O403" s="110" t="s">
        <v>31</v>
      </c>
      <c r="P403" s="110"/>
      <c r="Q403" s="110" t="s">
        <v>32</v>
      </c>
      <c r="R403" s="110"/>
      <c r="S403" s="110" t="s">
        <v>31</v>
      </c>
      <c r="T403" s="111"/>
      <c r="U403" s="112"/>
      <c r="V403" s="130">
        <v>1360</v>
      </c>
      <c r="W403" s="114">
        <f t="shared" si="201"/>
        <v>4080</v>
      </c>
      <c r="X403" s="131"/>
      <c r="Y403" s="132">
        <v>14</v>
      </c>
      <c r="Z403" s="133"/>
      <c r="AA403" s="134"/>
      <c r="AB403" s="135">
        <v>6</v>
      </c>
      <c r="AC403" s="120">
        <f t="shared" si="202"/>
        <v>20</v>
      </c>
      <c r="AD403" s="136"/>
      <c r="AE403" s="136"/>
      <c r="AF403" s="137"/>
      <c r="AG403" s="138"/>
      <c r="AH403" s="196">
        <f t="shared" si="199"/>
        <v>0</v>
      </c>
      <c r="AI403" s="125">
        <f t="shared" si="204"/>
        <v>14</v>
      </c>
      <c r="AJ403" s="126">
        <f t="shared" si="205"/>
        <v>0</v>
      </c>
      <c r="AK403" s="127">
        <f t="shared" si="206"/>
        <v>0</v>
      </c>
      <c r="AL403" s="187">
        <f t="shared" si="203"/>
        <v>6</v>
      </c>
      <c r="AM403" s="197">
        <f t="shared" si="200"/>
        <v>20</v>
      </c>
    </row>
    <row r="404" spans="3:39" outlineLevel="1" x14ac:dyDescent="0.15">
      <c r="C404" s="419"/>
      <c r="D404" s="484">
        <v>1</v>
      </c>
      <c r="E404" s="418" t="s">
        <v>251</v>
      </c>
      <c r="F404" s="420"/>
      <c r="G404" s="110" t="s">
        <v>31</v>
      </c>
      <c r="H404" s="110">
        <v>0</v>
      </c>
      <c r="I404" s="110" t="s">
        <v>32</v>
      </c>
      <c r="J404" s="110"/>
      <c r="K404" s="110" t="s">
        <v>31</v>
      </c>
      <c r="L404" s="111">
        <v>0</v>
      </c>
      <c r="M404" s="112"/>
      <c r="N404" s="109">
        <v>20</v>
      </c>
      <c r="O404" s="110" t="s">
        <v>31</v>
      </c>
      <c r="P404" s="110">
        <v>0</v>
      </c>
      <c r="Q404" s="110" t="s">
        <v>32</v>
      </c>
      <c r="R404" s="110">
        <v>22</v>
      </c>
      <c r="S404" s="110" t="s">
        <v>31</v>
      </c>
      <c r="T404" s="111">
        <v>0</v>
      </c>
      <c r="U404" s="112">
        <v>2</v>
      </c>
      <c r="V404" s="130">
        <v>690</v>
      </c>
      <c r="W404" s="114">
        <v>1380</v>
      </c>
      <c r="X404" s="131"/>
      <c r="Y404" s="132"/>
      <c r="Z404" s="133"/>
      <c r="AA404" s="134"/>
      <c r="AB404" s="135">
        <v>4</v>
      </c>
      <c r="AC404" s="120">
        <f t="shared" si="202"/>
        <v>4</v>
      </c>
      <c r="AD404" s="136"/>
      <c r="AE404" s="136"/>
      <c r="AF404" s="137"/>
      <c r="AG404" s="138"/>
      <c r="AH404" s="124">
        <f t="shared" si="199"/>
        <v>0</v>
      </c>
      <c r="AI404" s="125">
        <f t="shared" si="204"/>
        <v>0</v>
      </c>
      <c r="AJ404" s="126">
        <f t="shared" si="205"/>
        <v>0</v>
      </c>
      <c r="AK404" s="127">
        <f t="shared" si="206"/>
        <v>0</v>
      </c>
      <c r="AL404" s="187">
        <f t="shared" si="203"/>
        <v>4</v>
      </c>
      <c r="AM404" s="139">
        <f t="shared" si="200"/>
        <v>4</v>
      </c>
    </row>
    <row r="405" spans="3:39" outlineLevel="1" x14ac:dyDescent="0.15">
      <c r="C405" s="419">
        <v>43479</v>
      </c>
      <c r="D405" s="484">
        <v>1</v>
      </c>
      <c r="E405" s="418" t="s">
        <v>84</v>
      </c>
      <c r="F405" s="140">
        <v>9</v>
      </c>
      <c r="G405" s="110" t="s">
        <v>31</v>
      </c>
      <c r="H405" s="141">
        <v>0</v>
      </c>
      <c r="I405" s="141" t="s">
        <v>32</v>
      </c>
      <c r="J405" s="141">
        <v>12</v>
      </c>
      <c r="K405" s="141" t="s">
        <v>31</v>
      </c>
      <c r="L405" s="142">
        <v>0</v>
      </c>
      <c r="M405" s="143">
        <v>3</v>
      </c>
      <c r="N405" s="109"/>
      <c r="O405" s="110" t="s">
        <v>31</v>
      </c>
      <c r="P405" s="110"/>
      <c r="Q405" s="110" t="s">
        <v>32</v>
      </c>
      <c r="R405" s="110"/>
      <c r="S405" s="110" t="s">
        <v>31</v>
      </c>
      <c r="T405" s="111"/>
      <c r="U405" s="112"/>
      <c r="V405" s="130"/>
      <c r="W405" s="114">
        <f t="shared" si="201"/>
        <v>0</v>
      </c>
      <c r="X405" s="131"/>
      <c r="Y405" s="132"/>
      <c r="Z405" s="133"/>
      <c r="AA405" s="134"/>
      <c r="AB405" s="135"/>
      <c r="AC405" s="120">
        <f t="shared" si="202"/>
        <v>0</v>
      </c>
      <c r="AD405" s="136"/>
      <c r="AE405" s="136">
        <v>9</v>
      </c>
      <c r="AF405" s="137"/>
      <c r="AG405" s="138">
        <v>3</v>
      </c>
      <c r="AH405" s="196">
        <f t="shared" si="199"/>
        <v>12</v>
      </c>
      <c r="AI405" s="125">
        <f t="shared" si="204"/>
        <v>0</v>
      </c>
      <c r="AJ405" s="126">
        <f t="shared" si="205"/>
        <v>9</v>
      </c>
      <c r="AK405" s="127">
        <f t="shared" si="206"/>
        <v>0</v>
      </c>
      <c r="AL405" s="187">
        <f t="shared" si="203"/>
        <v>3</v>
      </c>
      <c r="AM405" s="139">
        <f t="shared" si="200"/>
        <v>12</v>
      </c>
    </row>
    <row r="406" spans="3:39" outlineLevel="1" x14ac:dyDescent="0.15">
      <c r="C406" s="419"/>
      <c r="D406" s="484">
        <v>1</v>
      </c>
      <c r="E406" s="418" t="s">
        <v>84</v>
      </c>
      <c r="F406" s="420">
        <v>13</v>
      </c>
      <c r="G406" s="110" t="s">
        <v>31</v>
      </c>
      <c r="H406" s="110">
        <v>0</v>
      </c>
      <c r="I406" s="110" t="s">
        <v>32</v>
      </c>
      <c r="J406" s="110">
        <v>16</v>
      </c>
      <c r="K406" s="110" t="s">
        <v>31</v>
      </c>
      <c r="L406" s="111">
        <v>0</v>
      </c>
      <c r="M406" s="112">
        <v>3</v>
      </c>
      <c r="N406" s="109"/>
      <c r="O406" s="110" t="s">
        <v>31</v>
      </c>
      <c r="P406" s="110"/>
      <c r="Q406" s="110" t="s">
        <v>32</v>
      </c>
      <c r="R406" s="110"/>
      <c r="S406" s="110" t="s">
        <v>31</v>
      </c>
      <c r="T406" s="111"/>
      <c r="U406" s="112"/>
      <c r="V406" s="130">
        <v>1360</v>
      </c>
      <c r="W406" s="114">
        <f t="shared" si="201"/>
        <v>4080</v>
      </c>
      <c r="X406" s="131"/>
      <c r="Y406" s="132"/>
      <c r="Z406" s="133">
        <v>15</v>
      </c>
      <c r="AA406" s="134"/>
      <c r="AB406" s="135">
        <v>2</v>
      </c>
      <c r="AC406" s="120">
        <f t="shared" si="202"/>
        <v>17</v>
      </c>
      <c r="AD406" s="136"/>
      <c r="AE406" s="136"/>
      <c r="AF406" s="137"/>
      <c r="AG406" s="138"/>
      <c r="AH406" s="196">
        <f t="shared" si="199"/>
        <v>0</v>
      </c>
      <c r="AI406" s="125">
        <f t="shared" si="204"/>
        <v>0</v>
      </c>
      <c r="AJ406" s="126">
        <f t="shared" si="205"/>
        <v>15</v>
      </c>
      <c r="AK406" s="127">
        <f t="shared" si="206"/>
        <v>0</v>
      </c>
      <c r="AL406" s="187">
        <f t="shared" si="203"/>
        <v>2</v>
      </c>
      <c r="AM406" s="139">
        <f t="shared" si="200"/>
        <v>17</v>
      </c>
    </row>
    <row r="407" spans="3:39" outlineLevel="1" x14ac:dyDescent="0.15">
      <c r="C407" s="419"/>
      <c r="D407" s="484">
        <v>1</v>
      </c>
      <c r="E407" s="418" t="s">
        <v>84</v>
      </c>
      <c r="F407" s="420">
        <v>16</v>
      </c>
      <c r="G407" s="110" t="s">
        <v>31</v>
      </c>
      <c r="H407" s="110">
        <v>0</v>
      </c>
      <c r="I407" s="110" t="s">
        <v>32</v>
      </c>
      <c r="J407" s="110">
        <v>19</v>
      </c>
      <c r="K407" s="110" t="s">
        <v>31</v>
      </c>
      <c r="L407" s="111">
        <v>0</v>
      </c>
      <c r="M407" s="112">
        <v>3</v>
      </c>
      <c r="N407" s="109"/>
      <c r="O407" s="110" t="s">
        <v>31</v>
      </c>
      <c r="P407" s="110"/>
      <c r="Q407" s="110" t="s">
        <v>32</v>
      </c>
      <c r="R407" s="110"/>
      <c r="S407" s="110" t="s">
        <v>31</v>
      </c>
      <c r="T407" s="111"/>
      <c r="U407" s="112"/>
      <c r="V407" s="130">
        <v>1360</v>
      </c>
      <c r="W407" s="114">
        <f t="shared" si="201"/>
        <v>4080</v>
      </c>
      <c r="X407" s="131"/>
      <c r="Y407" s="132">
        <v>13</v>
      </c>
      <c r="Z407" s="133"/>
      <c r="AA407" s="134"/>
      <c r="AB407" s="135">
        <v>7</v>
      </c>
      <c r="AC407" s="120">
        <f t="shared" si="202"/>
        <v>20</v>
      </c>
      <c r="AD407" s="136"/>
      <c r="AE407" s="136"/>
      <c r="AF407" s="137"/>
      <c r="AG407" s="138"/>
      <c r="AH407" s="196">
        <f t="shared" si="199"/>
        <v>0</v>
      </c>
      <c r="AI407" s="125">
        <f t="shared" si="204"/>
        <v>13</v>
      </c>
      <c r="AJ407" s="126">
        <f t="shared" si="205"/>
        <v>0</v>
      </c>
      <c r="AK407" s="127">
        <f t="shared" si="206"/>
        <v>0</v>
      </c>
      <c r="AL407" s="187">
        <f t="shared" si="203"/>
        <v>7</v>
      </c>
      <c r="AM407" s="139">
        <f t="shared" si="200"/>
        <v>20</v>
      </c>
    </row>
    <row r="408" spans="3:39" outlineLevel="1" x14ac:dyDescent="0.15">
      <c r="C408" s="419"/>
      <c r="D408" s="484">
        <v>1</v>
      </c>
      <c r="E408" s="418" t="s">
        <v>84</v>
      </c>
      <c r="F408" s="420">
        <v>19</v>
      </c>
      <c r="G408" s="110" t="s">
        <v>31</v>
      </c>
      <c r="H408" s="110">
        <v>0</v>
      </c>
      <c r="I408" s="110" t="s">
        <v>32</v>
      </c>
      <c r="J408" s="110">
        <v>22</v>
      </c>
      <c r="K408" s="110" t="s">
        <v>31</v>
      </c>
      <c r="L408" s="111">
        <v>0</v>
      </c>
      <c r="M408" s="112">
        <v>3</v>
      </c>
      <c r="N408" s="109"/>
      <c r="O408" s="110" t="s">
        <v>31</v>
      </c>
      <c r="P408" s="110"/>
      <c r="Q408" s="110" t="s">
        <v>32</v>
      </c>
      <c r="R408" s="110"/>
      <c r="S408" s="110" t="s">
        <v>31</v>
      </c>
      <c r="T408" s="111"/>
      <c r="U408" s="112"/>
      <c r="V408" s="130">
        <v>1360</v>
      </c>
      <c r="W408" s="114">
        <f t="shared" si="201"/>
        <v>4080</v>
      </c>
      <c r="X408" s="131"/>
      <c r="Y408" s="132"/>
      <c r="Z408" s="133"/>
      <c r="AA408" s="134"/>
      <c r="AB408" s="135">
        <v>15</v>
      </c>
      <c r="AC408" s="120">
        <f t="shared" si="202"/>
        <v>15</v>
      </c>
      <c r="AD408" s="136"/>
      <c r="AE408" s="136"/>
      <c r="AF408" s="137"/>
      <c r="AG408" s="138"/>
      <c r="AH408" s="196">
        <f t="shared" si="199"/>
        <v>0</v>
      </c>
      <c r="AI408" s="125">
        <f t="shared" si="204"/>
        <v>0</v>
      </c>
      <c r="AJ408" s="126">
        <f t="shared" si="205"/>
        <v>0</v>
      </c>
      <c r="AK408" s="127">
        <f t="shared" si="206"/>
        <v>0</v>
      </c>
      <c r="AL408" s="187">
        <f t="shared" si="203"/>
        <v>15</v>
      </c>
      <c r="AM408" s="139">
        <f t="shared" ref="AM408:AM427" si="207">SUM(AI408:AL408)</f>
        <v>15</v>
      </c>
    </row>
    <row r="409" spans="3:39" outlineLevel="1" x14ac:dyDescent="0.15">
      <c r="C409" s="419">
        <v>43480</v>
      </c>
      <c r="D409" s="484">
        <v>1</v>
      </c>
      <c r="E409" s="418" t="s">
        <v>251</v>
      </c>
      <c r="F409" s="420"/>
      <c r="G409" s="110" t="s">
        <v>31</v>
      </c>
      <c r="H409" s="110">
        <v>0</v>
      </c>
      <c r="I409" s="110" t="s">
        <v>32</v>
      </c>
      <c r="J409" s="110"/>
      <c r="K409" s="110" t="s">
        <v>31</v>
      </c>
      <c r="L409" s="111">
        <v>0</v>
      </c>
      <c r="M409" s="112"/>
      <c r="N409" s="140">
        <v>10</v>
      </c>
      <c r="O409" s="141" t="s">
        <v>31</v>
      </c>
      <c r="P409" s="141">
        <v>30</v>
      </c>
      <c r="Q409" s="141" t="s">
        <v>32</v>
      </c>
      <c r="R409" s="141">
        <v>12</v>
      </c>
      <c r="S409" s="141" t="s">
        <v>31</v>
      </c>
      <c r="T409" s="142">
        <v>30</v>
      </c>
      <c r="U409" s="143">
        <v>2</v>
      </c>
      <c r="V409" s="130">
        <v>690</v>
      </c>
      <c r="W409" s="114">
        <v>1380</v>
      </c>
      <c r="X409" s="131"/>
      <c r="Y409" s="132"/>
      <c r="Z409" s="133"/>
      <c r="AA409" s="134"/>
      <c r="AB409" s="135">
        <v>8</v>
      </c>
      <c r="AC409" s="120">
        <f>SUM(Y409:AB409)</f>
        <v>8</v>
      </c>
      <c r="AD409" s="136"/>
      <c r="AE409" s="136"/>
      <c r="AF409" s="137"/>
      <c r="AG409" s="138"/>
      <c r="AH409" s="196">
        <f>SUM(AD409:AG409)</f>
        <v>0</v>
      </c>
      <c r="AI409" s="125">
        <f t="shared" ref="AI409:AK410" si="208">Y409+AD409</f>
        <v>0</v>
      </c>
      <c r="AJ409" s="126">
        <f t="shared" si="208"/>
        <v>0</v>
      </c>
      <c r="AK409" s="127">
        <f t="shared" si="208"/>
        <v>0</v>
      </c>
      <c r="AL409" s="187">
        <f t="shared" si="203"/>
        <v>8</v>
      </c>
      <c r="AM409" s="139">
        <f t="shared" si="207"/>
        <v>8</v>
      </c>
    </row>
    <row r="410" spans="3:39" outlineLevel="1" x14ac:dyDescent="0.15">
      <c r="C410" s="419">
        <v>43481</v>
      </c>
      <c r="D410" s="484">
        <v>1</v>
      </c>
      <c r="E410" s="418" t="s">
        <v>262</v>
      </c>
      <c r="F410" s="420">
        <v>16</v>
      </c>
      <c r="G410" s="110" t="s">
        <v>31</v>
      </c>
      <c r="H410" s="110">
        <v>0</v>
      </c>
      <c r="I410" s="110" t="s">
        <v>32</v>
      </c>
      <c r="J410" s="110">
        <v>17</v>
      </c>
      <c r="K410" s="110" t="s">
        <v>31</v>
      </c>
      <c r="L410" s="111">
        <v>30</v>
      </c>
      <c r="M410" s="112">
        <v>1.5</v>
      </c>
      <c r="N410" s="109"/>
      <c r="O410" s="110" t="s">
        <v>31</v>
      </c>
      <c r="P410" s="110"/>
      <c r="Q410" s="110" t="s">
        <v>32</v>
      </c>
      <c r="R410" s="110"/>
      <c r="S410" s="110" t="s">
        <v>31</v>
      </c>
      <c r="T410" s="111"/>
      <c r="U410" s="112"/>
      <c r="V410" s="130"/>
      <c r="W410" s="114">
        <f t="shared" si="201"/>
        <v>0</v>
      </c>
      <c r="X410" s="131"/>
      <c r="Y410" s="132"/>
      <c r="Z410" s="133"/>
      <c r="AA410" s="134"/>
      <c r="AB410" s="135"/>
      <c r="AC410" s="120">
        <f t="shared" si="202"/>
        <v>0</v>
      </c>
      <c r="AD410" s="136"/>
      <c r="AE410" s="136">
        <v>10</v>
      </c>
      <c r="AF410" s="137"/>
      <c r="AG410" s="138">
        <v>2</v>
      </c>
      <c r="AH410" s="196">
        <f>SUM(AD410:AG410)</f>
        <v>12</v>
      </c>
      <c r="AI410" s="125">
        <f t="shared" si="208"/>
        <v>0</v>
      </c>
      <c r="AJ410" s="126">
        <f t="shared" si="208"/>
        <v>10</v>
      </c>
      <c r="AK410" s="127">
        <f t="shared" si="208"/>
        <v>0</v>
      </c>
      <c r="AL410" s="187">
        <f t="shared" si="203"/>
        <v>2</v>
      </c>
      <c r="AM410" s="139">
        <f>SUM(AI410:AL410)</f>
        <v>12</v>
      </c>
    </row>
    <row r="411" spans="3:39" outlineLevel="1" x14ac:dyDescent="0.15">
      <c r="C411" s="419"/>
      <c r="D411" s="484">
        <v>1</v>
      </c>
      <c r="E411" s="418" t="s">
        <v>262</v>
      </c>
      <c r="F411" s="420">
        <v>18</v>
      </c>
      <c r="G411" s="110" t="s">
        <v>31</v>
      </c>
      <c r="H411" s="110">
        <v>0</v>
      </c>
      <c r="I411" s="110" t="s">
        <v>32</v>
      </c>
      <c r="J411" s="110">
        <v>20</v>
      </c>
      <c r="K411" s="110" t="s">
        <v>31</v>
      </c>
      <c r="L411" s="111">
        <v>0</v>
      </c>
      <c r="M411" s="112">
        <v>2</v>
      </c>
      <c r="N411" s="109"/>
      <c r="O411" s="110" t="s">
        <v>31</v>
      </c>
      <c r="P411" s="110"/>
      <c r="Q411" s="110" t="s">
        <v>32</v>
      </c>
      <c r="R411" s="110"/>
      <c r="S411" s="110" t="s">
        <v>31</v>
      </c>
      <c r="T411" s="111"/>
      <c r="U411" s="112"/>
      <c r="V411" s="130">
        <v>1360</v>
      </c>
      <c r="W411" s="114">
        <f t="shared" si="201"/>
        <v>2720</v>
      </c>
      <c r="X411" s="131"/>
      <c r="Y411" s="132"/>
      <c r="Z411" s="133"/>
      <c r="AA411" s="134"/>
      <c r="AB411" s="135">
        <v>10</v>
      </c>
      <c r="AC411" s="120">
        <f t="shared" si="202"/>
        <v>10</v>
      </c>
      <c r="AD411" s="136"/>
      <c r="AE411" s="136"/>
      <c r="AF411" s="137"/>
      <c r="AG411" s="138"/>
      <c r="AH411" s="196">
        <f t="shared" si="199"/>
        <v>0</v>
      </c>
      <c r="AI411" s="125">
        <f t="shared" si="204"/>
        <v>0</v>
      </c>
      <c r="AJ411" s="126">
        <f t="shared" si="205"/>
        <v>0</v>
      </c>
      <c r="AK411" s="127">
        <f t="shared" si="206"/>
        <v>0</v>
      </c>
      <c r="AL411" s="187">
        <f t="shared" si="203"/>
        <v>10</v>
      </c>
      <c r="AM411" s="139">
        <f t="shared" si="207"/>
        <v>10</v>
      </c>
    </row>
    <row r="412" spans="3:39" outlineLevel="1" x14ac:dyDescent="0.15">
      <c r="C412" s="419">
        <v>43483</v>
      </c>
      <c r="D412" s="484">
        <v>1</v>
      </c>
      <c r="E412" s="418" t="s">
        <v>84</v>
      </c>
      <c r="F412" s="420">
        <v>16</v>
      </c>
      <c r="G412" s="110" t="s">
        <v>31</v>
      </c>
      <c r="H412" s="110">
        <v>0</v>
      </c>
      <c r="I412" s="110" t="s">
        <v>32</v>
      </c>
      <c r="J412" s="110">
        <v>17</v>
      </c>
      <c r="K412" s="110" t="s">
        <v>31</v>
      </c>
      <c r="L412" s="111">
        <v>30</v>
      </c>
      <c r="M412" s="112">
        <v>1.5</v>
      </c>
      <c r="N412" s="109"/>
      <c r="O412" s="110" t="s">
        <v>31</v>
      </c>
      <c r="P412" s="110"/>
      <c r="Q412" s="110" t="s">
        <v>32</v>
      </c>
      <c r="R412" s="110"/>
      <c r="S412" s="110" t="s">
        <v>31</v>
      </c>
      <c r="T412" s="111"/>
      <c r="U412" s="112"/>
      <c r="V412" s="130"/>
      <c r="W412" s="114">
        <f t="shared" si="201"/>
        <v>0</v>
      </c>
      <c r="X412" s="131"/>
      <c r="Y412" s="132"/>
      <c r="Z412" s="133"/>
      <c r="AA412" s="134"/>
      <c r="AB412" s="135"/>
      <c r="AC412" s="120">
        <f>SUM(Y412:AB412)</f>
        <v>0</v>
      </c>
      <c r="AD412" s="136"/>
      <c r="AE412" s="136">
        <v>6</v>
      </c>
      <c r="AF412" s="137"/>
      <c r="AG412" s="138">
        <v>3</v>
      </c>
      <c r="AH412" s="196">
        <f t="shared" si="199"/>
        <v>9</v>
      </c>
      <c r="AI412" s="125">
        <f t="shared" si="204"/>
        <v>0</v>
      </c>
      <c r="AJ412" s="126">
        <f t="shared" si="205"/>
        <v>6</v>
      </c>
      <c r="AK412" s="127">
        <f t="shared" si="206"/>
        <v>0</v>
      </c>
      <c r="AL412" s="187">
        <f t="shared" si="203"/>
        <v>3</v>
      </c>
      <c r="AM412" s="139">
        <f t="shared" si="207"/>
        <v>9</v>
      </c>
    </row>
    <row r="413" spans="3:39" outlineLevel="1" x14ac:dyDescent="0.15">
      <c r="C413" s="419">
        <v>43484</v>
      </c>
      <c r="D413" s="484">
        <v>1</v>
      </c>
      <c r="E413" s="418" t="s">
        <v>84</v>
      </c>
      <c r="F413" s="140">
        <v>9</v>
      </c>
      <c r="G413" s="110" t="s">
        <v>31</v>
      </c>
      <c r="H413" s="141">
        <v>0</v>
      </c>
      <c r="I413" s="141" t="s">
        <v>32</v>
      </c>
      <c r="J413" s="141">
        <v>12</v>
      </c>
      <c r="K413" s="141" t="s">
        <v>31</v>
      </c>
      <c r="L413" s="142">
        <v>0</v>
      </c>
      <c r="M413" s="143">
        <v>3</v>
      </c>
      <c r="N413" s="109"/>
      <c r="O413" s="110" t="s">
        <v>31</v>
      </c>
      <c r="P413" s="110"/>
      <c r="Q413" s="110" t="s">
        <v>32</v>
      </c>
      <c r="R413" s="110"/>
      <c r="S413" s="110" t="s">
        <v>31</v>
      </c>
      <c r="T413" s="111"/>
      <c r="U413" s="112"/>
      <c r="V413" s="130"/>
      <c r="W413" s="114">
        <f t="shared" si="201"/>
        <v>0</v>
      </c>
      <c r="X413" s="131"/>
      <c r="Y413" s="132"/>
      <c r="Z413" s="133"/>
      <c r="AA413" s="134"/>
      <c r="AB413" s="135"/>
      <c r="AC413" s="120">
        <f t="shared" si="202"/>
        <v>0</v>
      </c>
      <c r="AD413" s="136"/>
      <c r="AE413" s="136">
        <v>10</v>
      </c>
      <c r="AF413" s="137"/>
      <c r="AG413" s="138">
        <v>3</v>
      </c>
      <c r="AH413" s="124">
        <f>SUM(AD413:AG413)</f>
        <v>13</v>
      </c>
      <c r="AI413" s="125">
        <f>Y413+AD413</f>
        <v>0</v>
      </c>
      <c r="AJ413" s="126">
        <f>Z413+AE413</f>
        <v>10</v>
      </c>
      <c r="AK413" s="127">
        <f>AA413+AF413</f>
        <v>0</v>
      </c>
      <c r="AL413" s="187">
        <f t="shared" si="203"/>
        <v>3</v>
      </c>
      <c r="AM413" s="139">
        <f t="shared" si="207"/>
        <v>13</v>
      </c>
    </row>
    <row r="414" spans="3:39" outlineLevel="1" x14ac:dyDescent="0.15">
      <c r="C414" s="419"/>
      <c r="D414" s="484">
        <v>1</v>
      </c>
      <c r="E414" s="418" t="s">
        <v>84</v>
      </c>
      <c r="F414" s="420">
        <v>16</v>
      </c>
      <c r="G414" s="110" t="s">
        <v>31</v>
      </c>
      <c r="H414" s="110">
        <v>0</v>
      </c>
      <c r="I414" s="110" t="s">
        <v>32</v>
      </c>
      <c r="J414" s="110">
        <v>19</v>
      </c>
      <c r="K414" s="110" t="s">
        <v>31</v>
      </c>
      <c r="L414" s="111">
        <v>0</v>
      </c>
      <c r="M414" s="112">
        <v>3</v>
      </c>
      <c r="N414" s="109"/>
      <c r="O414" s="110" t="s">
        <v>31</v>
      </c>
      <c r="P414" s="110"/>
      <c r="Q414" s="110" t="s">
        <v>32</v>
      </c>
      <c r="R414" s="110"/>
      <c r="S414" s="110" t="s">
        <v>31</v>
      </c>
      <c r="T414" s="111"/>
      <c r="U414" s="112"/>
      <c r="V414" s="130">
        <v>1360</v>
      </c>
      <c r="W414" s="114">
        <f t="shared" si="201"/>
        <v>4080</v>
      </c>
      <c r="X414" s="131"/>
      <c r="Y414" s="132">
        <v>15</v>
      </c>
      <c r="Z414" s="133"/>
      <c r="AA414" s="134"/>
      <c r="AB414" s="135">
        <v>5</v>
      </c>
      <c r="AC414" s="120">
        <f t="shared" si="202"/>
        <v>20</v>
      </c>
      <c r="AD414" s="136"/>
      <c r="AE414" s="136"/>
      <c r="AF414" s="137"/>
      <c r="AG414" s="138"/>
      <c r="AH414" s="196">
        <f t="shared" si="199"/>
        <v>0</v>
      </c>
      <c r="AI414" s="125">
        <f t="shared" si="204"/>
        <v>15</v>
      </c>
      <c r="AJ414" s="126">
        <f t="shared" si="205"/>
        <v>0</v>
      </c>
      <c r="AK414" s="127">
        <f t="shared" si="206"/>
        <v>0</v>
      </c>
      <c r="AL414" s="187">
        <f t="shared" si="203"/>
        <v>5</v>
      </c>
      <c r="AM414" s="139">
        <f t="shared" si="207"/>
        <v>20</v>
      </c>
    </row>
    <row r="415" spans="3:39" outlineLevel="1" x14ac:dyDescent="0.15">
      <c r="C415" s="419"/>
      <c r="D415" s="484">
        <v>1</v>
      </c>
      <c r="E415" s="418" t="s">
        <v>263</v>
      </c>
      <c r="F415" s="420">
        <v>19</v>
      </c>
      <c r="G415" s="110" t="s">
        <v>31</v>
      </c>
      <c r="H415" s="110">
        <v>0</v>
      </c>
      <c r="I415" s="110" t="s">
        <v>32</v>
      </c>
      <c r="J415" s="110">
        <v>21</v>
      </c>
      <c r="K415" s="110" t="s">
        <v>31</v>
      </c>
      <c r="L415" s="111">
        <v>0</v>
      </c>
      <c r="M415" s="112">
        <v>2</v>
      </c>
      <c r="N415" s="109"/>
      <c r="O415" s="110" t="s">
        <v>31</v>
      </c>
      <c r="P415" s="110"/>
      <c r="Q415" s="110" t="s">
        <v>32</v>
      </c>
      <c r="R415" s="110"/>
      <c r="S415" s="110" t="s">
        <v>31</v>
      </c>
      <c r="T415" s="111"/>
      <c r="U415" s="112"/>
      <c r="V415" s="130">
        <v>1360</v>
      </c>
      <c r="W415" s="114">
        <f t="shared" si="201"/>
        <v>2720</v>
      </c>
      <c r="X415" s="131"/>
      <c r="Y415" s="132">
        <v>11</v>
      </c>
      <c r="Z415" s="133"/>
      <c r="AA415" s="134"/>
      <c r="AB415" s="135">
        <v>5</v>
      </c>
      <c r="AC415" s="120">
        <f t="shared" si="202"/>
        <v>16</v>
      </c>
      <c r="AD415" s="136"/>
      <c r="AE415" s="136"/>
      <c r="AF415" s="137"/>
      <c r="AG415" s="138"/>
      <c r="AH415" s="196">
        <f t="shared" si="199"/>
        <v>0</v>
      </c>
      <c r="AI415" s="125">
        <f t="shared" si="204"/>
        <v>11</v>
      </c>
      <c r="AJ415" s="126">
        <f t="shared" si="205"/>
        <v>0</v>
      </c>
      <c r="AK415" s="127">
        <f t="shared" si="206"/>
        <v>0</v>
      </c>
      <c r="AL415" s="187">
        <f t="shared" si="203"/>
        <v>5</v>
      </c>
      <c r="AM415" s="139">
        <f t="shared" si="207"/>
        <v>16</v>
      </c>
    </row>
    <row r="416" spans="3:39" outlineLevel="1" x14ac:dyDescent="0.15">
      <c r="C416" s="419">
        <v>43485</v>
      </c>
      <c r="D416" s="484">
        <v>1</v>
      </c>
      <c r="E416" s="418" t="s">
        <v>264</v>
      </c>
      <c r="F416" s="420">
        <v>13</v>
      </c>
      <c r="G416" s="110" t="s">
        <v>31</v>
      </c>
      <c r="H416" s="110">
        <v>0</v>
      </c>
      <c r="I416" s="110" t="s">
        <v>32</v>
      </c>
      <c r="J416" s="110">
        <v>17</v>
      </c>
      <c r="K416" s="110" t="s">
        <v>31</v>
      </c>
      <c r="L416" s="111">
        <v>0</v>
      </c>
      <c r="M416" s="112">
        <v>4</v>
      </c>
      <c r="N416" s="109"/>
      <c r="O416" s="110" t="s">
        <v>31</v>
      </c>
      <c r="P416" s="110"/>
      <c r="Q416" s="110" t="s">
        <v>32</v>
      </c>
      <c r="R416" s="110"/>
      <c r="S416" s="110" t="s">
        <v>31</v>
      </c>
      <c r="T416" s="111"/>
      <c r="U416" s="112"/>
      <c r="V416" s="130"/>
      <c r="W416" s="114">
        <f t="shared" si="201"/>
        <v>0</v>
      </c>
      <c r="X416" s="131"/>
      <c r="Y416" s="132"/>
      <c r="Z416" s="133"/>
      <c r="AA416" s="134"/>
      <c r="AB416" s="135"/>
      <c r="AC416" s="120">
        <f>SUM(Y416:AB416)</f>
        <v>0</v>
      </c>
      <c r="AD416" s="136"/>
      <c r="AE416" s="136">
        <v>8</v>
      </c>
      <c r="AF416" s="137"/>
      <c r="AG416" s="138">
        <v>1</v>
      </c>
      <c r="AH416" s="196">
        <f>SUM(AD416:AG416)</f>
        <v>9</v>
      </c>
      <c r="AI416" s="125">
        <f t="shared" ref="AI416:AK417" si="209">Y416+AD416</f>
        <v>0</v>
      </c>
      <c r="AJ416" s="126">
        <f t="shared" si="209"/>
        <v>8</v>
      </c>
      <c r="AK416" s="127">
        <f t="shared" si="209"/>
        <v>0</v>
      </c>
      <c r="AL416" s="187">
        <f t="shared" si="203"/>
        <v>1</v>
      </c>
      <c r="AM416" s="139">
        <f t="shared" si="207"/>
        <v>9</v>
      </c>
    </row>
    <row r="417" spans="3:39" outlineLevel="1" x14ac:dyDescent="0.15">
      <c r="C417" s="419"/>
      <c r="D417" s="484">
        <v>1</v>
      </c>
      <c r="E417" s="431" t="s">
        <v>84</v>
      </c>
      <c r="F417" s="420">
        <v>18</v>
      </c>
      <c r="G417" s="110" t="s">
        <v>31</v>
      </c>
      <c r="H417" s="110">
        <v>0</v>
      </c>
      <c r="I417" s="110" t="s">
        <v>32</v>
      </c>
      <c r="J417" s="110">
        <v>21</v>
      </c>
      <c r="K417" s="110" t="s">
        <v>31</v>
      </c>
      <c r="L417" s="111">
        <v>0</v>
      </c>
      <c r="M417" s="112">
        <v>3</v>
      </c>
      <c r="N417" s="109"/>
      <c r="O417" s="110" t="s">
        <v>31</v>
      </c>
      <c r="P417" s="110"/>
      <c r="Q417" s="110" t="s">
        <v>32</v>
      </c>
      <c r="R417" s="110"/>
      <c r="S417" s="110" t="s">
        <v>31</v>
      </c>
      <c r="T417" s="111"/>
      <c r="U417" s="112"/>
      <c r="V417" s="130">
        <v>1360</v>
      </c>
      <c r="W417" s="114">
        <f t="shared" si="201"/>
        <v>4080</v>
      </c>
      <c r="X417" s="131"/>
      <c r="Y417" s="132"/>
      <c r="Z417" s="133"/>
      <c r="AA417" s="134"/>
      <c r="AB417" s="135">
        <v>9</v>
      </c>
      <c r="AC417" s="120">
        <f>SUM(Y417:AB417)</f>
        <v>9</v>
      </c>
      <c r="AD417" s="136"/>
      <c r="AE417" s="136"/>
      <c r="AF417" s="137"/>
      <c r="AG417" s="138"/>
      <c r="AH417" s="196">
        <f>SUM(AD417:AG417)</f>
        <v>0</v>
      </c>
      <c r="AI417" s="125">
        <f t="shared" si="209"/>
        <v>0</v>
      </c>
      <c r="AJ417" s="126">
        <f t="shared" si="209"/>
        <v>0</v>
      </c>
      <c r="AK417" s="127">
        <f t="shared" si="209"/>
        <v>0</v>
      </c>
      <c r="AL417" s="187">
        <f t="shared" si="203"/>
        <v>9</v>
      </c>
      <c r="AM417" s="139">
        <f t="shared" si="207"/>
        <v>9</v>
      </c>
    </row>
    <row r="418" spans="3:39" outlineLevel="1" x14ac:dyDescent="0.15">
      <c r="C418" s="419">
        <v>43486</v>
      </c>
      <c r="D418" s="484">
        <v>1</v>
      </c>
      <c r="E418" s="418" t="s">
        <v>85</v>
      </c>
      <c r="F418" s="420"/>
      <c r="G418" s="110" t="s">
        <v>31</v>
      </c>
      <c r="H418" s="110">
        <v>0</v>
      </c>
      <c r="I418" s="110" t="s">
        <v>32</v>
      </c>
      <c r="J418" s="110"/>
      <c r="K418" s="110" t="s">
        <v>31</v>
      </c>
      <c r="L418" s="111">
        <v>0</v>
      </c>
      <c r="M418" s="112"/>
      <c r="N418" s="140">
        <v>10</v>
      </c>
      <c r="O418" s="141" t="s">
        <v>31</v>
      </c>
      <c r="P418" s="141">
        <v>30</v>
      </c>
      <c r="Q418" s="141" t="s">
        <v>32</v>
      </c>
      <c r="R418" s="141">
        <v>12</v>
      </c>
      <c r="S418" s="141" t="s">
        <v>31</v>
      </c>
      <c r="T418" s="142">
        <v>30</v>
      </c>
      <c r="U418" s="143">
        <v>2</v>
      </c>
      <c r="V418" s="130">
        <v>690</v>
      </c>
      <c r="W418" s="114">
        <v>1380</v>
      </c>
      <c r="X418" s="131"/>
      <c r="Y418" s="132"/>
      <c r="Z418" s="133"/>
      <c r="AA418" s="134"/>
      <c r="AB418" s="135">
        <v>7</v>
      </c>
      <c r="AC418" s="120">
        <f t="shared" si="202"/>
        <v>7</v>
      </c>
      <c r="AD418" s="136"/>
      <c r="AE418" s="136"/>
      <c r="AF418" s="137"/>
      <c r="AG418" s="138"/>
      <c r="AH418" s="124">
        <f t="shared" si="199"/>
        <v>0</v>
      </c>
      <c r="AI418" s="125">
        <f t="shared" si="204"/>
        <v>0</v>
      </c>
      <c r="AJ418" s="126">
        <f t="shared" si="205"/>
        <v>0</v>
      </c>
      <c r="AK418" s="127">
        <f t="shared" si="206"/>
        <v>0</v>
      </c>
      <c r="AL418" s="187">
        <f t="shared" si="203"/>
        <v>7</v>
      </c>
      <c r="AM418" s="139">
        <f t="shared" si="207"/>
        <v>7</v>
      </c>
    </row>
    <row r="419" spans="3:39" outlineLevel="1" x14ac:dyDescent="0.15">
      <c r="C419" s="419"/>
      <c r="D419" s="484">
        <v>1</v>
      </c>
      <c r="E419" s="418" t="s">
        <v>84</v>
      </c>
      <c r="F419" s="420">
        <v>16</v>
      </c>
      <c r="G419" s="110" t="s">
        <v>31</v>
      </c>
      <c r="H419" s="110">
        <v>0</v>
      </c>
      <c r="I419" s="110" t="s">
        <v>32</v>
      </c>
      <c r="J419" s="110">
        <v>17</v>
      </c>
      <c r="K419" s="110" t="s">
        <v>31</v>
      </c>
      <c r="L419" s="111">
        <v>30</v>
      </c>
      <c r="M419" s="112">
        <v>1.5</v>
      </c>
      <c r="N419" s="140"/>
      <c r="O419" s="141" t="s">
        <v>31</v>
      </c>
      <c r="P419" s="141"/>
      <c r="Q419" s="141" t="s">
        <v>32</v>
      </c>
      <c r="R419" s="141"/>
      <c r="S419" s="141" t="s">
        <v>31</v>
      </c>
      <c r="T419" s="142"/>
      <c r="U419" s="143"/>
      <c r="V419" s="130"/>
      <c r="W419" s="114">
        <f t="shared" si="201"/>
        <v>0</v>
      </c>
      <c r="X419" s="131"/>
      <c r="Y419" s="132"/>
      <c r="Z419" s="133"/>
      <c r="AA419" s="134"/>
      <c r="AB419" s="135"/>
      <c r="AC419" s="120">
        <f t="shared" si="202"/>
        <v>0</v>
      </c>
      <c r="AD419" s="136"/>
      <c r="AE419" s="136">
        <v>9</v>
      </c>
      <c r="AF419" s="137"/>
      <c r="AG419" s="138">
        <v>1</v>
      </c>
      <c r="AH419" s="196">
        <f>SUM(AD419:AG419)</f>
        <v>10</v>
      </c>
      <c r="AI419" s="125">
        <f t="shared" si="204"/>
        <v>0</v>
      </c>
      <c r="AJ419" s="126">
        <f t="shared" si="205"/>
        <v>9</v>
      </c>
      <c r="AK419" s="127">
        <f t="shared" si="206"/>
        <v>0</v>
      </c>
      <c r="AL419" s="187">
        <f t="shared" si="203"/>
        <v>1</v>
      </c>
      <c r="AM419" s="139">
        <f t="shared" si="207"/>
        <v>10</v>
      </c>
    </row>
    <row r="420" spans="3:39" outlineLevel="1" x14ac:dyDescent="0.15">
      <c r="C420" s="419">
        <v>43487</v>
      </c>
      <c r="D420" s="484">
        <v>1</v>
      </c>
      <c r="E420" s="418" t="s">
        <v>85</v>
      </c>
      <c r="F420" s="140">
        <v>10</v>
      </c>
      <c r="G420" s="141" t="s">
        <v>31</v>
      </c>
      <c r="H420" s="141">
        <v>30</v>
      </c>
      <c r="I420" s="141" t="s">
        <v>32</v>
      </c>
      <c r="J420" s="141">
        <v>12</v>
      </c>
      <c r="K420" s="141" t="s">
        <v>31</v>
      </c>
      <c r="L420" s="142">
        <v>30</v>
      </c>
      <c r="M420" s="143">
        <v>2</v>
      </c>
      <c r="N420" s="140"/>
      <c r="O420" s="141" t="s">
        <v>31</v>
      </c>
      <c r="P420" s="141"/>
      <c r="Q420" s="141" t="s">
        <v>32</v>
      </c>
      <c r="R420" s="141"/>
      <c r="S420" s="141" t="s">
        <v>31</v>
      </c>
      <c r="T420" s="142"/>
      <c r="U420" s="143"/>
      <c r="V420" s="130">
        <v>1360</v>
      </c>
      <c r="W420" s="114">
        <f t="shared" si="201"/>
        <v>2720</v>
      </c>
      <c r="X420" s="131"/>
      <c r="Y420" s="132"/>
      <c r="Z420" s="133"/>
      <c r="AA420" s="134"/>
      <c r="AB420" s="135">
        <v>8</v>
      </c>
      <c r="AC420" s="120">
        <f t="shared" si="202"/>
        <v>8</v>
      </c>
      <c r="AD420" s="136"/>
      <c r="AE420" s="136"/>
      <c r="AF420" s="137"/>
      <c r="AG420" s="138"/>
      <c r="AH420" s="196">
        <f>SUM(AD420:AG420)</f>
        <v>0</v>
      </c>
      <c r="AI420" s="125">
        <f>Y420+AD420</f>
        <v>0</v>
      </c>
      <c r="AJ420" s="126">
        <f>Z420+AE420</f>
        <v>0</v>
      </c>
      <c r="AK420" s="127">
        <f>AA420+AF420</f>
        <v>0</v>
      </c>
      <c r="AL420" s="187">
        <f t="shared" si="203"/>
        <v>8</v>
      </c>
      <c r="AM420" s="139">
        <f t="shared" si="207"/>
        <v>8</v>
      </c>
    </row>
    <row r="421" spans="3:39" outlineLevel="1" x14ac:dyDescent="0.15">
      <c r="C421" s="419">
        <v>43488</v>
      </c>
      <c r="D421" s="484">
        <v>1</v>
      </c>
      <c r="E421" s="418" t="s">
        <v>84</v>
      </c>
      <c r="F421" s="420">
        <v>16</v>
      </c>
      <c r="G421" s="110" t="s">
        <v>31</v>
      </c>
      <c r="H421" s="110">
        <v>0</v>
      </c>
      <c r="I421" s="110" t="s">
        <v>32</v>
      </c>
      <c r="J421" s="110">
        <v>17</v>
      </c>
      <c r="K421" s="110" t="s">
        <v>31</v>
      </c>
      <c r="L421" s="111">
        <v>30</v>
      </c>
      <c r="M421" s="112">
        <v>1.5</v>
      </c>
      <c r="N421" s="109"/>
      <c r="O421" s="110" t="s">
        <v>31</v>
      </c>
      <c r="P421" s="110"/>
      <c r="Q421" s="110" t="s">
        <v>32</v>
      </c>
      <c r="R421" s="110"/>
      <c r="S421" s="110" t="s">
        <v>31</v>
      </c>
      <c r="T421" s="111"/>
      <c r="U421" s="112"/>
      <c r="V421" s="130"/>
      <c r="W421" s="114">
        <f t="shared" si="201"/>
        <v>0</v>
      </c>
      <c r="X421" s="131"/>
      <c r="Y421" s="132"/>
      <c r="Z421" s="133"/>
      <c r="AA421" s="134"/>
      <c r="AB421" s="135"/>
      <c r="AC421" s="120">
        <f t="shared" si="202"/>
        <v>0</v>
      </c>
      <c r="AD421" s="136"/>
      <c r="AE421" s="136">
        <v>9</v>
      </c>
      <c r="AF421" s="137"/>
      <c r="AG421" s="138">
        <v>1</v>
      </c>
      <c r="AH421" s="124">
        <f t="shared" si="199"/>
        <v>10</v>
      </c>
      <c r="AI421" s="125">
        <f t="shared" si="204"/>
        <v>0</v>
      </c>
      <c r="AJ421" s="126">
        <f t="shared" si="205"/>
        <v>9</v>
      </c>
      <c r="AK421" s="127">
        <f t="shared" si="206"/>
        <v>0</v>
      </c>
      <c r="AL421" s="187">
        <f t="shared" si="203"/>
        <v>1</v>
      </c>
      <c r="AM421" s="139">
        <f t="shared" si="207"/>
        <v>10</v>
      </c>
    </row>
    <row r="422" spans="3:39" outlineLevel="1" x14ac:dyDescent="0.15">
      <c r="C422" s="419"/>
      <c r="D422" s="484">
        <v>1</v>
      </c>
      <c r="E422" s="418" t="s">
        <v>84</v>
      </c>
      <c r="F422" s="420">
        <v>18</v>
      </c>
      <c r="G422" s="110" t="s">
        <v>31</v>
      </c>
      <c r="H422" s="110">
        <v>0</v>
      </c>
      <c r="I422" s="110" t="s">
        <v>32</v>
      </c>
      <c r="J422" s="110">
        <v>20</v>
      </c>
      <c r="K422" s="110" t="s">
        <v>31</v>
      </c>
      <c r="L422" s="111">
        <v>0</v>
      </c>
      <c r="M422" s="112">
        <v>2</v>
      </c>
      <c r="N422" s="109"/>
      <c r="O422" s="110" t="s">
        <v>31</v>
      </c>
      <c r="P422" s="110"/>
      <c r="Q422" s="110" t="s">
        <v>32</v>
      </c>
      <c r="R422" s="110"/>
      <c r="S422" s="110" t="s">
        <v>31</v>
      </c>
      <c r="T422" s="111"/>
      <c r="U422" s="112"/>
      <c r="V422" s="130">
        <v>1360</v>
      </c>
      <c r="W422" s="114">
        <f t="shared" si="201"/>
        <v>2720</v>
      </c>
      <c r="X422" s="131"/>
      <c r="Y422" s="132">
        <v>14</v>
      </c>
      <c r="Z422" s="133"/>
      <c r="AA422" s="134"/>
      <c r="AB422" s="135">
        <v>3</v>
      </c>
      <c r="AC422" s="120">
        <f t="shared" si="202"/>
        <v>17</v>
      </c>
      <c r="AD422" s="136"/>
      <c r="AE422" s="136"/>
      <c r="AF422" s="137"/>
      <c r="AG422" s="138"/>
      <c r="AH422" s="196">
        <f t="shared" si="199"/>
        <v>0</v>
      </c>
      <c r="AI422" s="125">
        <f t="shared" si="204"/>
        <v>14</v>
      </c>
      <c r="AJ422" s="126">
        <f t="shared" si="205"/>
        <v>0</v>
      </c>
      <c r="AK422" s="127">
        <f t="shared" si="206"/>
        <v>0</v>
      </c>
      <c r="AL422" s="187">
        <f t="shared" si="203"/>
        <v>3</v>
      </c>
      <c r="AM422" s="139">
        <f t="shared" si="207"/>
        <v>17</v>
      </c>
    </row>
    <row r="423" spans="3:39" outlineLevel="1" x14ac:dyDescent="0.15">
      <c r="C423" s="419">
        <v>43490</v>
      </c>
      <c r="D423" s="484">
        <v>1</v>
      </c>
      <c r="E423" s="418" t="s">
        <v>237</v>
      </c>
      <c r="F423" s="420">
        <v>13</v>
      </c>
      <c r="G423" s="110" t="s">
        <v>31</v>
      </c>
      <c r="H423" s="110">
        <v>0</v>
      </c>
      <c r="I423" s="110" t="s">
        <v>32</v>
      </c>
      <c r="J423" s="110">
        <v>15</v>
      </c>
      <c r="K423" s="110" t="s">
        <v>31</v>
      </c>
      <c r="L423" s="111">
        <v>0</v>
      </c>
      <c r="M423" s="112">
        <v>2</v>
      </c>
      <c r="N423" s="109"/>
      <c r="O423" s="110" t="s">
        <v>31</v>
      </c>
      <c r="P423" s="110"/>
      <c r="Q423" s="110" t="s">
        <v>32</v>
      </c>
      <c r="R423" s="110"/>
      <c r="S423" s="110" t="s">
        <v>31</v>
      </c>
      <c r="T423" s="111"/>
      <c r="U423" s="112"/>
      <c r="V423" s="130">
        <v>1360</v>
      </c>
      <c r="W423" s="114">
        <f>SUM(M423*V423)</f>
        <v>2720</v>
      </c>
      <c r="X423" s="131" t="s">
        <v>125</v>
      </c>
      <c r="Y423" s="132"/>
      <c r="Z423" s="133"/>
      <c r="AA423" s="134"/>
      <c r="AB423" s="135">
        <v>20</v>
      </c>
      <c r="AC423" s="120">
        <f t="shared" si="202"/>
        <v>20</v>
      </c>
      <c r="AD423" s="136"/>
      <c r="AE423" s="136"/>
      <c r="AF423" s="137"/>
      <c r="AG423" s="138"/>
      <c r="AH423" s="196">
        <f t="shared" si="199"/>
        <v>0</v>
      </c>
      <c r="AI423" s="125">
        <f t="shared" si="204"/>
        <v>0</v>
      </c>
      <c r="AJ423" s="126">
        <f t="shared" si="205"/>
        <v>0</v>
      </c>
      <c r="AK423" s="127">
        <f t="shared" si="206"/>
        <v>0</v>
      </c>
      <c r="AL423" s="187">
        <f t="shared" si="203"/>
        <v>20</v>
      </c>
      <c r="AM423" s="139">
        <f t="shared" si="207"/>
        <v>20</v>
      </c>
    </row>
    <row r="424" spans="3:39" outlineLevel="1" x14ac:dyDescent="0.15">
      <c r="C424" s="419"/>
      <c r="D424" s="484">
        <v>1</v>
      </c>
      <c r="E424" s="418" t="s">
        <v>84</v>
      </c>
      <c r="F424" s="420">
        <v>16</v>
      </c>
      <c r="G424" s="110" t="s">
        <v>31</v>
      </c>
      <c r="H424" s="110">
        <v>0</v>
      </c>
      <c r="I424" s="110" t="s">
        <v>32</v>
      </c>
      <c r="J424" s="110">
        <v>17</v>
      </c>
      <c r="K424" s="110" t="s">
        <v>31</v>
      </c>
      <c r="L424" s="111">
        <v>30</v>
      </c>
      <c r="M424" s="112">
        <v>1.5</v>
      </c>
      <c r="N424" s="109"/>
      <c r="O424" s="110" t="s">
        <v>31</v>
      </c>
      <c r="P424" s="110"/>
      <c r="Q424" s="110" t="s">
        <v>32</v>
      </c>
      <c r="R424" s="110"/>
      <c r="S424" s="110" t="s">
        <v>31</v>
      </c>
      <c r="T424" s="111"/>
      <c r="U424" s="112"/>
      <c r="V424" s="130"/>
      <c r="W424" s="114">
        <f t="shared" si="201"/>
        <v>0</v>
      </c>
      <c r="X424" s="131"/>
      <c r="Y424" s="132"/>
      <c r="Z424" s="133"/>
      <c r="AA424" s="134"/>
      <c r="AB424" s="135"/>
      <c r="AC424" s="120">
        <f t="shared" si="202"/>
        <v>0</v>
      </c>
      <c r="AD424" s="136"/>
      <c r="AE424" s="136">
        <v>10</v>
      </c>
      <c r="AF424" s="137"/>
      <c r="AG424" s="138">
        <v>1</v>
      </c>
      <c r="AH424" s="124">
        <f>SUM(AD424:AG424)</f>
        <v>11</v>
      </c>
      <c r="AI424" s="125">
        <f t="shared" si="204"/>
        <v>0</v>
      </c>
      <c r="AJ424" s="126">
        <f t="shared" si="205"/>
        <v>10</v>
      </c>
      <c r="AK424" s="127">
        <f t="shared" si="206"/>
        <v>0</v>
      </c>
      <c r="AL424" s="187">
        <f t="shared" si="203"/>
        <v>1</v>
      </c>
      <c r="AM424" s="139">
        <f>SUM(AI424:AL424)</f>
        <v>11</v>
      </c>
    </row>
    <row r="425" spans="3:39" outlineLevel="1" x14ac:dyDescent="0.15">
      <c r="C425" s="419">
        <v>43491</v>
      </c>
      <c r="D425" s="484">
        <v>1</v>
      </c>
      <c r="E425" s="418" t="s">
        <v>84</v>
      </c>
      <c r="F425" s="140">
        <v>9</v>
      </c>
      <c r="G425" s="110" t="s">
        <v>31</v>
      </c>
      <c r="H425" s="141">
        <v>0</v>
      </c>
      <c r="I425" s="141" t="s">
        <v>32</v>
      </c>
      <c r="J425" s="141">
        <v>12</v>
      </c>
      <c r="K425" s="141" t="s">
        <v>31</v>
      </c>
      <c r="L425" s="142">
        <v>0</v>
      </c>
      <c r="M425" s="143">
        <v>3</v>
      </c>
      <c r="N425" s="109"/>
      <c r="O425" s="110" t="s">
        <v>31</v>
      </c>
      <c r="P425" s="110"/>
      <c r="Q425" s="110" t="s">
        <v>32</v>
      </c>
      <c r="R425" s="110"/>
      <c r="S425" s="110" t="s">
        <v>31</v>
      </c>
      <c r="T425" s="111"/>
      <c r="U425" s="112"/>
      <c r="V425" s="130"/>
      <c r="W425" s="114">
        <f t="shared" si="201"/>
        <v>0</v>
      </c>
      <c r="X425" s="131"/>
      <c r="Y425" s="132"/>
      <c r="Z425" s="133"/>
      <c r="AA425" s="134"/>
      <c r="AB425" s="135"/>
      <c r="AC425" s="120">
        <f t="shared" si="202"/>
        <v>0</v>
      </c>
      <c r="AD425" s="136"/>
      <c r="AE425" s="136">
        <v>10</v>
      </c>
      <c r="AF425" s="137"/>
      <c r="AG425" s="138">
        <v>3</v>
      </c>
      <c r="AH425" s="196">
        <f t="shared" si="199"/>
        <v>13</v>
      </c>
      <c r="AI425" s="125">
        <f t="shared" si="204"/>
        <v>0</v>
      </c>
      <c r="AJ425" s="126">
        <f t="shared" si="205"/>
        <v>10</v>
      </c>
      <c r="AK425" s="127">
        <f t="shared" si="206"/>
        <v>0</v>
      </c>
      <c r="AL425" s="187">
        <f>AB425+AG425</f>
        <v>3</v>
      </c>
      <c r="AM425" s="139">
        <f t="shared" si="207"/>
        <v>13</v>
      </c>
    </row>
    <row r="426" spans="3:39" outlineLevel="1" x14ac:dyDescent="0.15">
      <c r="C426" s="419"/>
      <c r="D426" s="484">
        <v>1</v>
      </c>
      <c r="E426" s="418" t="s">
        <v>265</v>
      </c>
      <c r="F426" s="420">
        <v>16</v>
      </c>
      <c r="G426" s="110" t="s">
        <v>31</v>
      </c>
      <c r="H426" s="110">
        <v>0</v>
      </c>
      <c r="I426" s="110" t="s">
        <v>32</v>
      </c>
      <c r="J426" s="110">
        <v>19</v>
      </c>
      <c r="K426" s="110" t="s">
        <v>31</v>
      </c>
      <c r="L426" s="111">
        <v>0</v>
      </c>
      <c r="M426" s="112">
        <v>3</v>
      </c>
      <c r="N426" s="109"/>
      <c r="O426" s="110" t="s">
        <v>31</v>
      </c>
      <c r="P426" s="110"/>
      <c r="Q426" s="110" t="s">
        <v>32</v>
      </c>
      <c r="R426" s="110"/>
      <c r="S426" s="110" t="s">
        <v>31</v>
      </c>
      <c r="T426" s="111"/>
      <c r="U426" s="112"/>
      <c r="V426" s="130">
        <v>1360</v>
      </c>
      <c r="W426" s="114">
        <f t="shared" si="201"/>
        <v>4080</v>
      </c>
      <c r="X426" s="131"/>
      <c r="Y426" s="132"/>
      <c r="Z426" s="133">
        <v>10</v>
      </c>
      <c r="AA426" s="134"/>
      <c r="AB426" s="135">
        <v>5</v>
      </c>
      <c r="AC426" s="120">
        <f t="shared" si="202"/>
        <v>15</v>
      </c>
      <c r="AD426" s="136"/>
      <c r="AE426" s="136"/>
      <c r="AF426" s="137"/>
      <c r="AG426" s="138"/>
      <c r="AH426" s="196">
        <f t="shared" si="199"/>
        <v>0</v>
      </c>
      <c r="AI426" s="125">
        <f t="shared" si="204"/>
        <v>0</v>
      </c>
      <c r="AJ426" s="126">
        <f t="shared" si="205"/>
        <v>10</v>
      </c>
      <c r="AK426" s="127">
        <f t="shared" si="206"/>
        <v>0</v>
      </c>
      <c r="AL426" s="187">
        <f>AB426+AG426</f>
        <v>5</v>
      </c>
      <c r="AM426" s="139">
        <f t="shared" si="207"/>
        <v>15</v>
      </c>
    </row>
    <row r="427" spans="3:39" outlineLevel="1" x14ac:dyDescent="0.15">
      <c r="C427" s="419"/>
      <c r="D427" s="484">
        <v>1</v>
      </c>
      <c r="E427" s="418" t="s">
        <v>265</v>
      </c>
      <c r="F427" s="420">
        <v>19</v>
      </c>
      <c r="G427" s="110" t="s">
        <v>31</v>
      </c>
      <c r="H427" s="110">
        <v>0</v>
      </c>
      <c r="I427" s="110" t="s">
        <v>32</v>
      </c>
      <c r="J427" s="110">
        <v>21</v>
      </c>
      <c r="K427" s="110" t="s">
        <v>31</v>
      </c>
      <c r="L427" s="111">
        <v>0</v>
      </c>
      <c r="M427" s="112">
        <v>2</v>
      </c>
      <c r="N427" s="109"/>
      <c r="O427" s="110" t="s">
        <v>65</v>
      </c>
      <c r="P427" s="110"/>
      <c r="Q427" s="110" t="s">
        <v>66</v>
      </c>
      <c r="R427" s="110"/>
      <c r="S427" s="110" t="s">
        <v>65</v>
      </c>
      <c r="T427" s="111"/>
      <c r="U427" s="112"/>
      <c r="V427" s="130">
        <v>1360</v>
      </c>
      <c r="W427" s="114">
        <f t="shared" si="201"/>
        <v>2720</v>
      </c>
      <c r="X427" s="131"/>
      <c r="Y427" s="132">
        <v>11</v>
      </c>
      <c r="Z427" s="133"/>
      <c r="AA427" s="134"/>
      <c r="AB427" s="135">
        <v>5</v>
      </c>
      <c r="AC427" s="120">
        <f t="shared" ref="AC427:AC436" si="210">SUM(Y427:AB427)</f>
        <v>16</v>
      </c>
      <c r="AD427" s="136"/>
      <c r="AE427" s="136"/>
      <c r="AF427" s="137"/>
      <c r="AG427" s="138"/>
      <c r="AH427" s="196">
        <f t="shared" si="199"/>
        <v>0</v>
      </c>
      <c r="AI427" s="125">
        <f t="shared" si="204"/>
        <v>11</v>
      </c>
      <c r="AJ427" s="126">
        <f t="shared" si="205"/>
        <v>0</v>
      </c>
      <c r="AK427" s="127">
        <f t="shared" si="206"/>
        <v>0</v>
      </c>
      <c r="AL427" s="187">
        <f t="shared" si="203"/>
        <v>5</v>
      </c>
      <c r="AM427" s="139">
        <f t="shared" si="207"/>
        <v>16</v>
      </c>
    </row>
    <row r="428" spans="3:39" outlineLevel="1" x14ac:dyDescent="0.15">
      <c r="C428" s="419">
        <v>43492</v>
      </c>
      <c r="D428" s="484">
        <v>1</v>
      </c>
      <c r="E428" s="418" t="s">
        <v>180</v>
      </c>
      <c r="F428" s="420">
        <v>13</v>
      </c>
      <c r="G428" s="110" t="s">
        <v>31</v>
      </c>
      <c r="H428" s="110">
        <v>0</v>
      </c>
      <c r="I428" s="110" t="s">
        <v>32</v>
      </c>
      <c r="J428" s="110">
        <v>17</v>
      </c>
      <c r="K428" s="110" t="s">
        <v>31</v>
      </c>
      <c r="L428" s="111">
        <v>0</v>
      </c>
      <c r="M428" s="112">
        <v>4</v>
      </c>
      <c r="N428" s="109"/>
      <c r="O428" s="110" t="s">
        <v>31</v>
      </c>
      <c r="P428" s="110"/>
      <c r="Q428" s="110" t="s">
        <v>32</v>
      </c>
      <c r="R428" s="110"/>
      <c r="S428" s="110" t="s">
        <v>31</v>
      </c>
      <c r="T428" s="111"/>
      <c r="U428" s="112"/>
      <c r="V428" s="130"/>
      <c r="W428" s="114">
        <f t="shared" si="201"/>
        <v>0</v>
      </c>
      <c r="X428" s="131"/>
      <c r="Y428" s="132"/>
      <c r="Z428" s="133"/>
      <c r="AA428" s="134"/>
      <c r="AB428" s="135"/>
      <c r="AC428" s="120">
        <f t="shared" si="210"/>
        <v>0</v>
      </c>
      <c r="AD428" s="136"/>
      <c r="AE428" s="136">
        <v>8</v>
      </c>
      <c r="AF428" s="137"/>
      <c r="AG428" s="138">
        <v>1</v>
      </c>
      <c r="AH428" s="196">
        <f t="shared" ref="AH428:AH436" si="211">SUM(AD428:AG428)</f>
        <v>9</v>
      </c>
      <c r="AI428" s="125">
        <f t="shared" si="204"/>
        <v>0</v>
      </c>
      <c r="AJ428" s="126">
        <f t="shared" si="205"/>
        <v>8</v>
      </c>
      <c r="AK428" s="127">
        <f t="shared" si="206"/>
        <v>0</v>
      </c>
      <c r="AL428" s="187">
        <f t="shared" ref="AL428:AL434" si="212">AB428+AG428</f>
        <v>1</v>
      </c>
      <c r="AM428" s="139">
        <f t="shared" ref="AM428:AM436" si="213">SUM(AI428:AL428)</f>
        <v>9</v>
      </c>
    </row>
    <row r="429" spans="3:39" outlineLevel="1" x14ac:dyDescent="0.15">
      <c r="C429" s="419"/>
      <c r="D429" s="484">
        <v>1</v>
      </c>
      <c r="E429" s="418" t="s">
        <v>84</v>
      </c>
      <c r="F429" s="420">
        <v>17</v>
      </c>
      <c r="G429" s="110" t="s">
        <v>31</v>
      </c>
      <c r="H429" s="110">
        <v>0</v>
      </c>
      <c r="I429" s="110" t="s">
        <v>32</v>
      </c>
      <c r="J429" s="110">
        <v>20</v>
      </c>
      <c r="K429" s="110" t="s">
        <v>31</v>
      </c>
      <c r="L429" s="111">
        <v>0</v>
      </c>
      <c r="M429" s="112">
        <v>3</v>
      </c>
      <c r="N429" s="109"/>
      <c r="O429" s="110" t="s">
        <v>31</v>
      </c>
      <c r="P429" s="110"/>
      <c r="Q429" s="110" t="s">
        <v>32</v>
      </c>
      <c r="R429" s="110"/>
      <c r="S429" s="110" t="s">
        <v>31</v>
      </c>
      <c r="T429" s="111"/>
      <c r="U429" s="112"/>
      <c r="V429" s="130">
        <v>1360</v>
      </c>
      <c r="W429" s="114">
        <f t="shared" si="201"/>
        <v>4080</v>
      </c>
      <c r="X429" s="131"/>
      <c r="Y429" s="132">
        <v>15</v>
      </c>
      <c r="Z429" s="133"/>
      <c r="AA429" s="134"/>
      <c r="AB429" s="135">
        <v>5</v>
      </c>
      <c r="AC429" s="120">
        <f t="shared" si="210"/>
        <v>20</v>
      </c>
      <c r="AD429" s="136"/>
      <c r="AE429" s="136"/>
      <c r="AF429" s="137"/>
      <c r="AG429" s="138"/>
      <c r="AH429" s="196">
        <f t="shared" si="211"/>
        <v>0</v>
      </c>
      <c r="AI429" s="125">
        <f t="shared" si="204"/>
        <v>15</v>
      </c>
      <c r="AJ429" s="126">
        <f t="shared" si="205"/>
        <v>0</v>
      </c>
      <c r="AK429" s="127">
        <f t="shared" si="206"/>
        <v>0</v>
      </c>
      <c r="AL429" s="187">
        <f t="shared" si="212"/>
        <v>5</v>
      </c>
      <c r="AM429" s="139">
        <f t="shared" si="213"/>
        <v>20</v>
      </c>
    </row>
    <row r="430" spans="3:39" outlineLevel="1" x14ac:dyDescent="0.15">
      <c r="C430" s="419">
        <v>43493</v>
      </c>
      <c r="D430" s="484">
        <v>1</v>
      </c>
      <c r="E430" s="418" t="s">
        <v>85</v>
      </c>
      <c r="F430" s="420"/>
      <c r="G430" s="110" t="s">
        <v>31</v>
      </c>
      <c r="H430" s="110">
        <v>0</v>
      </c>
      <c r="I430" s="110" t="s">
        <v>32</v>
      </c>
      <c r="J430" s="110"/>
      <c r="K430" s="110" t="s">
        <v>31</v>
      </c>
      <c r="L430" s="111">
        <v>0</v>
      </c>
      <c r="M430" s="112"/>
      <c r="N430" s="140">
        <v>10</v>
      </c>
      <c r="O430" s="141" t="s">
        <v>31</v>
      </c>
      <c r="P430" s="141">
        <v>30</v>
      </c>
      <c r="Q430" s="141" t="s">
        <v>32</v>
      </c>
      <c r="R430" s="141">
        <v>12</v>
      </c>
      <c r="S430" s="141" t="s">
        <v>31</v>
      </c>
      <c r="T430" s="142">
        <v>30</v>
      </c>
      <c r="U430" s="143">
        <v>2</v>
      </c>
      <c r="V430" s="130">
        <v>690</v>
      </c>
      <c r="W430" s="114">
        <v>1380</v>
      </c>
      <c r="X430" s="131"/>
      <c r="Y430" s="132"/>
      <c r="Z430" s="133"/>
      <c r="AA430" s="134"/>
      <c r="AB430" s="135">
        <v>6</v>
      </c>
      <c r="AC430" s="120">
        <f t="shared" si="210"/>
        <v>6</v>
      </c>
      <c r="AD430" s="136"/>
      <c r="AE430" s="136"/>
      <c r="AF430" s="137"/>
      <c r="AG430" s="138"/>
      <c r="AH430" s="196">
        <f t="shared" si="211"/>
        <v>0</v>
      </c>
      <c r="AI430" s="125">
        <f t="shared" ref="AI430:AK434" si="214">Y430+AD430</f>
        <v>0</v>
      </c>
      <c r="AJ430" s="126">
        <f t="shared" si="214"/>
        <v>0</v>
      </c>
      <c r="AK430" s="127">
        <f t="shared" si="214"/>
        <v>0</v>
      </c>
      <c r="AL430" s="187">
        <f t="shared" si="212"/>
        <v>6</v>
      </c>
      <c r="AM430" s="139">
        <f t="shared" si="213"/>
        <v>6</v>
      </c>
    </row>
    <row r="431" spans="3:39" outlineLevel="1" x14ac:dyDescent="0.15">
      <c r="C431" s="419"/>
      <c r="D431" s="484">
        <v>1</v>
      </c>
      <c r="E431" s="418" t="s">
        <v>267</v>
      </c>
      <c r="F431" s="420"/>
      <c r="G431" s="110" t="s">
        <v>31</v>
      </c>
      <c r="H431" s="110">
        <v>0</v>
      </c>
      <c r="I431" s="110" t="s">
        <v>32</v>
      </c>
      <c r="J431" s="110"/>
      <c r="K431" s="110" t="s">
        <v>31</v>
      </c>
      <c r="L431" s="111">
        <v>0</v>
      </c>
      <c r="M431" s="112"/>
      <c r="N431" s="109">
        <v>13</v>
      </c>
      <c r="O431" s="110" t="s">
        <v>31</v>
      </c>
      <c r="P431" s="110">
        <v>0</v>
      </c>
      <c r="Q431" s="110" t="s">
        <v>32</v>
      </c>
      <c r="R431" s="110">
        <v>16</v>
      </c>
      <c r="S431" s="110" t="s">
        <v>31</v>
      </c>
      <c r="T431" s="111">
        <v>0</v>
      </c>
      <c r="U431" s="112">
        <v>3</v>
      </c>
      <c r="V431" s="130">
        <v>690</v>
      </c>
      <c r="W431" s="114">
        <v>2070</v>
      </c>
      <c r="X431" s="131"/>
      <c r="Y431" s="132"/>
      <c r="Z431" s="133"/>
      <c r="AA431" s="134"/>
      <c r="AB431" s="135">
        <v>2</v>
      </c>
      <c r="AC431" s="120">
        <f t="shared" si="210"/>
        <v>2</v>
      </c>
      <c r="AD431" s="136"/>
      <c r="AE431" s="136"/>
      <c r="AF431" s="137"/>
      <c r="AG431" s="138"/>
      <c r="AH431" s="196">
        <f t="shared" si="211"/>
        <v>0</v>
      </c>
      <c r="AI431" s="125">
        <f t="shared" si="214"/>
        <v>0</v>
      </c>
      <c r="AJ431" s="126">
        <f t="shared" si="214"/>
        <v>0</v>
      </c>
      <c r="AK431" s="127">
        <f t="shared" si="214"/>
        <v>0</v>
      </c>
      <c r="AL431" s="187">
        <f t="shared" si="212"/>
        <v>2</v>
      </c>
      <c r="AM431" s="139">
        <f t="shared" si="213"/>
        <v>2</v>
      </c>
    </row>
    <row r="432" spans="3:39" outlineLevel="1" x14ac:dyDescent="0.15">
      <c r="C432" s="419"/>
      <c r="D432" s="484">
        <v>1</v>
      </c>
      <c r="E432" s="418" t="s">
        <v>266</v>
      </c>
      <c r="F432" s="109">
        <v>16</v>
      </c>
      <c r="G432" s="110" t="s">
        <v>31</v>
      </c>
      <c r="H432" s="110">
        <v>0</v>
      </c>
      <c r="I432" s="110" t="s">
        <v>32</v>
      </c>
      <c r="J432" s="110">
        <v>17</v>
      </c>
      <c r="K432" s="110" t="s">
        <v>31</v>
      </c>
      <c r="L432" s="111">
        <v>30</v>
      </c>
      <c r="M432" s="112">
        <v>1.5</v>
      </c>
      <c r="N432" s="109"/>
      <c r="O432" s="110" t="s">
        <v>31</v>
      </c>
      <c r="P432" s="110"/>
      <c r="Q432" s="110" t="s">
        <v>32</v>
      </c>
      <c r="R432" s="110"/>
      <c r="S432" s="110" t="s">
        <v>31</v>
      </c>
      <c r="T432" s="111"/>
      <c r="U432" s="112"/>
      <c r="V432" s="130"/>
      <c r="W432" s="114">
        <f t="shared" si="201"/>
        <v>0</v>
      </c>
      <c r="X432" s="131"/>
      <c r="Y432" s="132"/>
      <c r="Z432" s="133"/>
      <c r="AA432" s="134"/>
      <c r="AB432" s="135"/>
      <c r="AC432" s="120">
        <f t="shared" si="210"/>
        <v>0</v>
      </c>
      <c r="AD432" s="136"/>
      <c r="AE432" s="136">
        <v>10</v>
      </c>
      <c r="AF432" s="137"/>
      <c r="AG432" s="138">
        <v>1</v>
      </c>
      <c r="AH432" s="196">
        <f t="shared" si="211"/>
        <v>11</v>
      </c>
      <c r="AI432" s="125">
        <f t="shared" si="214"/>
        <v>0</v>
      </c>
      <c r="AJ432" s="126">
        <f t="shared" si="214"/>
        <v>10</v>
      </c>
      <c r="AK432" s="127">
        <f t="shared" si="214"/>
        <v>0</v>
      </c>
      <c r="AL432" s="187">
        <f t="shared" si="212"/>
        <v>1</v>
      </c>
      <c r="AM432" s="139">
        <f t="shared" si="213"/>
        <v>11</v>
      </c>
    </row>
    <row r="433" spans="2:39" outlineLevel="1" x14ac:dyDescent="0.15">
      <c r="C433" s="419"/>
      <c r="D433" s="484">
        <v>1</v>
      </c>
      <c r="E433" s="418" t="s">
        <v>268</v>
      </c>
      <c r="F433" s="420"/>
      <c r="G433" s="110" t="s">
        <v>31</v>
      </c>
      <c r="H433" s="110">
        <v>0</v>
      </c>
      <c r="I433" s="110" t="s">
        <v>32</v>
      </c>
      <c r="J433" s="110"/>
      <c r="K433" s="110" t="s">
        <v>31</v>
      </c>
      <c r="L433" s="111">
        <v>0</v>
      </c>
      <c r="M433" s="112"/>
      <c r="N433" s="109">
        <v>19</v>
      </c>
      <c r="O433" s="110" t="s">
        <v>31</v>
      </c>
      <c r="P433" s="110">
        <v>0</v>
      </c>
      <c r="Q433" s="110" t="s">
        <v>32</v>
      </c>
      <c r="R433" s="110">
        <v>21</v>
      </c>
      <c r="S433" s="110" t="s">
        <v>31</v>
      </c>
      <c r="T433" s="111">
        <v>0</v>
      </c>
      <c r="U433" s="112">
        <v>2</v>
      </c>
      <c r="V433" s="130">
        <v>690</v>
      </c>
      <c r="W433" s="114">
        <v>1380</v>
      </c>
      <c r="X433" s="131"/>
      <c r="Y433" s="132"/>
      <c r="Z433" s="133"/>
      <c r="AA433" s="134"/>
      <c r="AB433" s="135">
        <v>4</v>
      </c>
      <c r="AC433" s="120">
        <f t="shared" si="210"/>
        <v>4</v>
      </c>
      <c r="AD433" s="136"/>
      <c r="AE433" s="136"/>
      <c r="AF433" s="137"/>
      <c r="AG433" s="138"/>
      <c r="AH433" s="196">
        <f t="shared" si="211"/>
        <v>0</v>
      </c>
      <c r="AI433" s="125">
        <f t="shared" si="214"/>
        <v>0</v>
      </c>
      <c r="AJ433" s="126">
        <f t="shared" si="214"/>
        <v>0</v>
      </c>
      <c r="AK433" s="127">
        <f t="shared" si="214"/>
        <v>0</v>
      </c>
      <c r="AL433" s="187">
        <f t="shared" si="212"/>
        <v>4</v>
      </c>
      <c r="AM433" s="139">
        <f t="shared" si="213"/>
        <v>4</v>
      </c>
    </row>
    <row r="434" spans="2:39" outlineLevel="1" x14ac:dyDescent="0.15">
      <c r="C434" s="419">
        <v>43494</v>
      </c>
      <c r="D434" s="484">
        <v>1</v>
      </c>
      <c r="E434" s="418" t="s">
        <v>85</v>
      </c>
      <c r="F434" s="140">
        <v>10</v>
      </c>
      <c r="G434" s="141" t="s">
        <v>31</v>
      </c>
      <c r="H434" s="141">
        <v>30</v>
      </c>
      <c r="I434" s="141" t="s">
        <v>32</v>
      </c>
      <c r="J434" s="141">
        <v>12</v>
      </c>
      <c r="K434" s="141" t="s">
        <v>31</v>
      </c>
      <c r="L434" s="142">
        <v>30</v>
      </c>
      <c r="M434" s="143">
        <v>2</v>
      </c>
      <c r="N434" s="140"/>
      <c r="O434" s="141" t="s">
        <v>31</v>
      </c>
      <c r="P434" s="141"/>
      <c r="Q434" s="141" t="s">
        <v>32</v>
      </c>
      <c r="R434" s="141"/>
      <c r="S434" s="141" t="s">
        <v>31</v>
      </c>
      <c r="T434" s="142"/>
      <c r="U434" s="143"/>
      <c r="V434" s="130">
        <v>1360</v>
      </c>
      <c r="W434" s="114">
        <f t="shared" si="201"/>
        <v>2720</v>
      </c>
      <c r="X434" s="131"/>
      <c r="Y434" s="132"/>
      <c r="Z434" s="133"/>
      <c r="AA434" s="134"/>
      <c r="AB434" s="135">
        <v>9</v>
      </c>
      <c r="AC434" s="120">
        <f t="shared" si="210"/>
        <v>9</v>
      </c>
      <c r="AD434" s="136"/>
      <c r="AE434" s="136"/>
      <c r="AF434" s="137"/>
      <c r="AG434" s="138"/>
      <c r="AH434" s="196">
        <f t="shared" si="211"/>
        <v>0</v>
      </c>
      <c r="AI434" s="125">
        <f t="shared" si="214"/>
        <v>0</v>
      </c>
      <c r="AJ434" s="126">
        <f t="shared" si="214"/>
        <v>0</v>
      </c>
      <c r="AK434" s="127">
        <f t="shared" si="214"/>
        <v>0</v>
      </c>
      <c r="AL434" s="187">
        <f t="shared" si="212"/>
        <v>9</v>
      </c>
      <c r="AM434" s="139">
        <f t="shared" si="213"/>
        <v>9</v>
      </c>
    </row>
    <row r="435" spans="2:39" outlineLevel="1" x14ac:dyDescent="0.15">
      <c r="C435" s="419">
        <v>43495</v>
      </c>
      <c r="D435" s="484">
        <v>1</v>
      </c>
      <c r="E435" s="418" t="s">
        <v>269</v>
      </c>
      <c r="F435" s="420">
        <v>16</v>
      </c>
      <c r="G435" s="110" t="s">
        <v>65</v>
      </c>
      <c r="H435" s="110">
        <v>0</v>
      </c>
      <c r="I435" s="110" t="s">
        <v>66</v>
      </c>
      <c r="J435" s="110">
        <v>17</v>
      </c>
      <c r="K435" s="110" t="s">
        <v>65</v>
      </c>
      <c r="L435" s="111">
        <v>30</v>
      </c>
      <c r="M435" s="112">
        <v>1.5</v>
      </c>
      <c r="N435" s="109"/>
      <c r="O435" s="110" t="s">
        <v>65</v>
      </c>
      <c r="P435" s="110"/>
      <c r="Q435" s="110" t="s">
        <v>66</v>
      </c>
      <c r="R435" s="110"/>
      <c r="S435" s="110" t="s">
        <v>65</v>
      </c>
      <c r="T435" s="111"/>
      <c r="U435" s="112"/>
      <c r="V435" s="130"/>
      <c r="W435" s="114">
        <f t="shared" si="201"/>
        <v>0</v>
      </c>
      <c r="X435" s="131"/>
      <c r="Y435" s="132"/>
      <c r="Z435" s="133"/>
      <c r="AA435" s="134"/>
      <c r="AB435" s="135"/>
      <c r="AC435" s="120">
        <f t="shared" si="210"/>
        <v>0</v>
      </c>
      <c r="AD435" s="136"/>
      <c r="AE435" s="136">
        <v>8</v>
      </c>
      <c r="AF435" s="137"/>
      <c r="AG435" s="138">
        <v>1</v>
      </c>
      <c r="AH435" s="196">
        <f t="shared" si="211"/>
        <v>9</v>
      </c>
      <c r="AI435" s="125">
        <f t="shared" ref="AI435:AK436" si="215">Y435+AD435</f>
        <v>0</v>
      </c>
      <c r="AJ435" s="126">
        <f t="shared" si="215"/>
        <v>8</v>
      </c>
      <c r="AK435" s="127">
        <f t="shared" si="215"/>
        <v>0</v>
      </c>
      <c r="AL435" s="187">
        <f t="shared" si="203"/>
        <v>1</v>
      </c>
      <c r="AM435" s="139">
        <f t="shared" si="213"/>
        <v>9</v>
      </c>
    </row>
    <row r="436" spans="2:39" outlineLevel="1" x14ac:dyDescent="0.15">
      <c r="C436" s="419"/>
      <c r="D436" s="484">
        <v>1</v>
      </c>
      <c r="E436" s="418" t="s">
        <v>84</v>
      </c>
      <c r="F436" s="420">
        <v>18</v>
      </c>
      <c r="G436" s="110" t="s">
        <v>31</v>
      </c>
      <c r="H436" s="110">
        <v>0</v>
      </c>
      <c r="I436" s="110" t="s">
        <v>32</v>
      </c>
      <c r="J436" s="110">
        <v>20</v>
      </c>
      <c r="K436" s="110" t="s">
        <v>31</v>
      </c>
      <c r="L436" s="111">
        <v>0</v>
      </c>
      <c r="M436" s="112">
        <v>2</v>
      </c>
      <c r="N436" s="109"/>
      <c r="O436" s="110" t="s">
        <v>31</v>
      </c>
      <c r="P436" s="110"/>
      <c r="Q436" s="110" t="s">
        <v>32</v>
      </c>
      <c r="R436" s="110"/>
      <c r="S436" s="110" t="s">
        <v>31</v>
      </c>
      <c r="T436" s="111"/>
      <c r="U436" s="112"/>
      <c r="V436" s="130">
        <v>1360</v>
      </c>
      <c r="W436" s="114">
        <f t="shared" si="201"/>
        <v>2720</v>
      </c>
      <c r="X436" s="131"/>
      <c r="Y436" s="132"/>
      <c r="Z436" s="133"/>
      <c r="AA436" s="134"/>
      <c r="AB436" s="135">
        <v>10</v>
      </c>
      <c r="AC436" s="120">
        <f t="shared" si="210"/>
        <v>10</v>
      </c>
      <c r="AD436" s="136"/>
      <c r="AE436" s="136"/>
      <c r="AF436" s="137"/>
      <c r="AG436" s="138"/>
      <c r="AH436" s="196">
        <f t="shared" si="211"/>
        <v>0</v>
      </c>
      <c r="AI436" s="125">
        <f t="shared" si="215"/>
        <v>0</v>
      </c>
      <c r="AJ436" s="126">
        <f t="shared" si="215"/>
        <v>0</v>
      </c>
      <c r="AK436" s="127">
        <f t="shared" si="215"/>
        <v>0</v>
      </c>
      <c r="AL436" s="187">
        <f>AB436+AG436</f>
        <v>10</v>
      </c>
      <c r="AM436" s="139">
        <f t="shared" si="213"/>
        <v>10</v>
      </c>
    </row>
    <row r="437" spans="2:39" ht="12.75" outlineLevel="1" thickBot="1" x14ac:dyDescent="0.2">
      <c r="B437" s="156" t="s">
        <v>44</v>
      </c>
      <c r="C437" s="157">
        <f>COUNTA(C382:C436)</f>
        <v>22</v>
      </c>
      <c r="D437" s="157">
        <f>COUNTA(D382:D436)</f>
        <v>55</v>
      </c>
      <c r="E437" s="181"/>
      <c r="F437" s="159"/>
      <c r="G437" s="160"/>
      <c r="H437" s="160"/>
      <c r="I437" s="160"/>
      <c r="J437" s="160"/>
      <c r="K437" s="160"/>
      <c r="L437" s="161"/>
      <c r="M437" s="162"/>
      <c r="N437" s="159"/>
      <c r="O437" s="160"/>
      <c r="P437" s="160"/>
      <c r="Q437" s="160"/>
      <c r="R437" s="160"/>
      <c r="S437" s="160"/>
      <c r="T437" s="161"/>
      <c r="U437" s="162"/>
      <c r="V437" s="163">
        <f>COUNT(V382:V436)</f>
        <v>37</v>
      </c>
      <c r="W437" s="164">
        <f>SUM(W382:W436)</f>
        <v>116430</v>
      </c>
      <c r="X437" s="165"/>
      <c r="Y437" s="166">
        <f t="shared" ref="Y437:AH437" si="216">SUM(Y382:Y436)</f>
        <v>143</v>
      </c>
      <c r="Z437" s="167">
        <f t="shared" si="216"/>
        <v>118</v>
      </c>
      <c r="AA437" s="167">
        <f t="shared" si="216"/>
        <v>0</v>
      </c>
      <c r="AB437" s="168">
        <f t="shared" si="216"/>
        <v>231</v>
      </c>
      <c r="AC437" s="169">
        <f t="shared" si="216"/>
        <v>492</v>
      </c>
      <c r="AD437" s="191">
        <f t="shared" si="216"/>
        <v>0</v>
      </c>
      <c r="AE437" s="171">
        <f t="shared" si="216"/>
        <v>173</v>
      </c>
      <c r="AF437" s="171">
        <f t="shared" si="216"/>
        <v>0</v>
      </c>
      <c r="AG437" s="171">
        <f t="shared" si="216"/>
        <v>34</v>
      </c>
      <c r="AH437" s="173">
        <f t="shared" si="216"/>
        <v>207</v>
      </c>
      <c r="AI437" s="174">
        <f t="shared" ref="AI437:AI447" si="217">Y437+AD437</f>
        <v>143</v>
      </c>
      <c r="AJ437" s="195">
        <f t="shared" ref="AJ437:AJ447" si="218">Z437+AE437</f>
        <v>291</v>
      </c>
      <c r="AK437" s="185">
        <f t="shared" ref="AK437:AK447" si="219">AA437+AF437</f>
        <v>0</v>
      </c>
      <c r="AL437" s="177">
        <f>AB437+AG437</f>
        <v>265</v>
      </c>
      <c r="AM437" s="186">
        <f t="shared" ref="AM437:AM488" si="220">SUM(AI437:AL437)</f>
        <v>699</v>
      </c>
    </row>
    <row r="438" spans="2:39" outlineLevel="1" x14ac:dyDescent="0.15">
      <c r="C438" s="419">
        <v>43497</v>
      </c>
      <c r="D438" s="430">
        <v>1</v>
      </c>
      <c r="E438" s="418" t="s">
        <v>84</v>
      </c>
      <c r="F438" s="420">
        <v>16</v>
      </c>
      <c r="G438" s="110" t="s">
        <v>65</v>
      </c>
      <c r="H438" s="110">
        <v>0</v>
      </c>
      <c r="I438" s="110" t="s">
        <v>66</v>
      </c>
      <c r="J438" s="110">
        <v>17</v>
      </c>
      <c r="K438" s="110" t="s">
        <v>65</v>
      </c>
      <c r="L438" s="111">
        <v>30</v>
      </c>
      <c r="M438" s="112">
        <v>1.5</v>
      </c>
      <c r="N438" s="140"/>
      <c r="O438" s="141" t="s">
        <v>31</v>
      </c>
      <c r="P438" s="141"/>
      <c r="Q438" s="141" t="s">
        <v>32</v>
      </c>
      <c r="R438" s="141"/>
      <c r="S438" s="141" t="s">
        <v>31</v>
      </c>
      <c r="T438" s="142"/>
      <c r="U438" s="143"/>
      <c r="V438" s="130"/>
      <c r="W438" s="114">
        <f t="shared" ref="W438:W499" si="221">SUM(M438*V438)</f>
        <v>0</v>
      </c>
      <c r="X438" s="131"/>
      <c r="Y438" s="132"/>
      <c r="Z438" s="133"/>
      <c r="AA438" s="134"/>
      <c r="AB438" s="135"/>
      <c r="AC438" s="120">
        <f>SUM(Y438:AB438)</f>
        <v>0</v>
      </c>
      <c r="AD438" s="136"/>
      <c r="AE438" s="136">
        <v>9</v>
      </c>
      <c r="AF438" s="137"/>
      <c r="AG438" s="138">
        <v>1</v>
      </c>
      <c r="AH438" s="124">
        <f t="shared" ref="AH438:AH496" si="222">SUM(AD438:AG438)</f>
        <v>10</v>
      </c>
      <c r="AI438" s="125">
        <f t="shared" si="217"/>
        <v>0</v>
      </c>
      <c r="AJ438" s="126">
        <f t="shared" si="218"/>
        <v>9</v>
      </c>
      <c r="AK438" s="127">
        <f t="shared" si="219"/>
        <v>0</v>
      </c>
      <c r="AL438" s="187">
        <f>AB438+AG438</f>
        <v>1</v>
      </c>
      <c r="AM438" s="139">
        <f t="shared" si="220"/>
        <v>10</v>
      </c>
    </row>
    <row r="439" spans="2:39" outlineLevel="1" x14ac:dyDescent="0.15">
      <c r="C439" s="487">
        <v>43498</v>
      </c>
      <c r="D439" s="430">
        <v>1</v>
      </c>
      <c r="E439" s="108" t="s">
        <v>271</v>
      </c>
      <c r="F439" s="420">
        <v>9</v>
      </c>
      <c r="G439" s="110" t="s">
        <v>31</v>
      </c>
      <c r="H439" s="110">
        <v>0</v>
      </c>
      <c r="I439" s="110" t="s">
        <v>32</v>
      </c>
      <c r="J439" s="110">
        <v>12</v>
      </c>
      <c r="K439" s="110" t="s">
        <v>77</v>
      </c>
      <c r="L439" s="111">
        <v>0</v>
      </c>
      <c r="M439" s="112">
        <v>3</v>
      </c>
      <c r="N439" s="140"/>
      <c r="O439" s="141" t="s">
        <v>31</v>
      </c>
      <c r="P439" s="141"/>
      <c r="Q439" s="141" t="s">
        <v>32</v>
      </c>
      <c r="R439" s="141"/>
      <c r="S439" s="141" t="s">
        <v>31</v>
      </c>
      <c r="T439" s="142"/>
      <c r="U439" s="143"/>
      <c r="V439" s="130"/>
      <c r="W439" s="114">
        <f t="shared" si="221"/>
        <v>0</v>
      </c>
      <c r="X439" s="131"/>
      <c r="Y439" s="132"/>
      <c r="Z439" s="133"/>
      <c r="AA439" s="134"/>
      <c r="AB439" s="135"/>
      <c r="AC439" s="120">
        <f t="shared" ref="AC439:AC496" si="223">SUM(Y439:AB439)</f>
        <v>0</v>
      </c>
      <c r="AD439" s="136"/>
      <c r="AE439" s="136">
        <v>8</v>
      </c>
      <c r="AF439" s="137"/>
      <c r="AG439" s="138">
        <v>1</v>
      </c>
      <c r="AH439" s="124">
        <f t="shared" si="222"/>
        <v>9</v>
      </c>
      <c r="AI439" s="125">
        <f t="shared" si="217"/>
        <v>0</v>
      </c>
      <c r="AJ439" s="126">
        <f t="shared" si="218"/>
        <v>8</v>
      </c>
      <c r="AK439" s="127">
        <f t="shared" si="219"/>
        <v>0</v>
      </c>
      <c r="AL439" s="187">
        <f>AB439+AG439</f>
        <v>1</v>
      </c>
      <c r="AM439" s="139">
        <f t="shared" si="220"/>
        <v>9</v>
      </c>
    </row>
    <row r="440" spans="2:39" outlineLevel="1" x14ac:dyDescent="0.15">
      <c r="C440" s="419"/>
      <c r="D440" s="430">
        <v>1</v>
      </c>
      <c r="E440" s="418" t="s">
        <v>270</v>
      </c>
      <c r="F440" s="420"/>
      <c r="G440" s="110" t="s">
        <v>31</v>
      </c>
      <c r="H440" s="110">
        <v>0</v>
      </c>
      <c r="I440" s="110" t="s">
        <v>32</v>
      </c>
      <c r="J440" s="110"/>
      <c r="K440" s="110" t="s">
        <v>31</v>
      </c>
      <c r="L440" s="111">
        <v>0</v>
      </c>
      <c r="M440" s="112"/>
      <c r="N440" s="420">
        <v>13</v>
      </c>
      <c r="O440" s="110" t="s">
        <v>31</v>
      </c>
      <c r="P440" s="110">
        <v>0</v>
      </c>
      <c r="Q440" s="110" t="s">
        <v>32</v>
      </c>
      <c r="R440" s="110">
        <v>16</v>
      </c>
      <c r="S440" s="110" t="s">
        <v>31</v>
      </c>
      <c r="T440" s="111">
        <v>0</v>
      </c>
      <c r="U440" s="112">
        <v>3</v>
      </c>
      <c r="V440" s="130"/>
      <c r="W440" s="114">
        <f t="shared" si="221"/>
        <v>0</v>
      </c>
      <c r="X440" s="131"/>
      <c r="Y440" s="132"/>
      <c r="Z440" s="133"/>
      <c r="AA440" s="134"/>
      <c r="AB440" s="135"/>
      <c r="AC440" s="120">
        <f t="shared" si="223"/>
        <v>0</v>
      </c>
      <c r="AD440" s="136">
        <v>3</v>
      </c>
      <c r="AE440" s="136"/>
      <c r="AF440" s="137"/>
      <c r="AG440" s="138">
        <v>3</v>
      </c>
      <c r="AH440" s="196">
        <f t="shared" si="222"/>
        <v>6</v>
      </c>
      <c r="AI440" s="125">
        <f t="shared" si="217"/>
        <v>3</v>
      </c>
      <c r="AJ440" s="126">
        <f t="shared" si="218"/>
        <v>0</v>
      </c>
      <c r="AK440" s="127">
        <f t="shared" si="219"/>
        <v>0</v>
      </c>
      <c r="AL440" s="187">
        <f t="shared" ref="AL440:AL464" si="224">AB440+AG440</f>
        <v>3</v>
      </c>
      <c r="AM440" s="139">
        <f t="shared" si="220"/>
        <v>6</v>
      </c>
    </row>
    <row r="441" spans="2:39" outlineLevel="1" x14ac:dyDescent="0.15">
      <c r="C441" s="419"/>
      <c r="D441" s="430">
        <v>1</v>
      </c>
      <c r="E441" s="418" t="s">
        <v>270</v>
      </c>
      <c r="F441" s="140">
        <v>16</v>
      </c>
      <c r="G441" s="110" t="s">
        <v>31</v>
      </c>
      <c r="H441" s="141">
        <v>0</v>
      </c>
      <c r="I441" s="141" t="s">
        <v>32</v>
      </c>
      <c r="J441" s="141">
        <v>19</v>
      </c>
      <c r="K441" s="141" t="s">
        <v>31</v>
      </c>
      <c r="L441" s="142">
        <v>0</v>
      </c>
      <c r="M441" s="143">
        <v>3</v>
      </c>
      <c r="N441" s="140"/>
      <c r="O441" s="141" t="s">
        <v>31</v>
      </c>
      <c r="P441" s="141"/>
      <c r="Q441" s="141" t="s">
        <v>32</v>
      </c>
      <c r="R441" s="141"/>
      <c r="S441" s="141" t="s">
        <v>31</v>
      </c>
      <c r="T441" s="142"/>
      <c r="U441" s="143"/>
      <c r="V441" s="130">
        <v>1360</v>
      </c>
      <c r="W441" s="114">
        <f t="shared" si="221"/>
        <v>4080</v>
      </c>
      <c r="X441" s="131"/>
      <c r="Y441" s="132"/>
      <c r="Z441" s="133">
        <v>15</v>
      </c>
      <c r="AA441" s="134"/>
      <c r="AB441" s="135">
        <v>2</v>
      </c>
      <c r="AC441" s="120">
        <f t="shared" si="223"/>
        <v>17</v>
      </c>
      <c r="AD441" s="136"/>
      <c r="AE441" s="136"/>
      <c r="AF441" s="137"/>
      <c r="AG441" s="138"/>
      <c r="AH441" s="196">
        <f t="shared" si="222"/>
        <v>0</v>
      </c>
      <c r="AI441" s="125">
        <f t="shared" si="217"/>
        <v>0</v>
      </c>
      <c r="AJ441" s="126">
        <f t="shared" si="218"/>
        <v>15</v>
      </c>
      <c r="AK441" s="127">
        <f t="shared" si="219"/>
        <v>0</v>
      </c>
      <c r="AL441" s="187">
        <f t="shared" si="224"/>
        <v>2</v>
      </c>
      <c r="AM441" s="139">
        <f t="shared" si="220"/>
        <v>17</v>
      </c>
    </row>
    <row r="442" spans="2:39" outlineLevel="1" x14ac:dyDescent="0.15">
      <c r="C442" s="419">
        <v>43499</v>
      </c>
      <c r="D442" s="430">
        <v>1</v>
      </c>
      <c r="E442" s="108" t="s">
        <v>270</v>
      </c>
      <c r="F442" s="420">
        <v>9</v>
      </c>
      <c r="G442" s="110" t="s">
        <v>31</v>
      </c>
      <c r="H442" s="110">
        <v>0</v>
      </c>
      <c r="I442" s="110" t="s">
        <v>32</v>
      </c>
      <c r="J442" s="110">
        <v>12</v>
      </c>
      <c r="K442" s="110" t="s">
        <v>77</v>
      </c>
      <c r="L442" s="111">
        <v>0</v>
      </c>
      <c r="M442" s="112">
        <v>3</v>
      </c>
      <c r="N442" s="140"/>
      <c r="O442" s="141" t="s">
        <v>31</v>
      </c>
      <c r="P442" s="141"/>
      <c r="Q442" s="141" t="s">
        <v>32</v>
      </c>
      <c r="R442" s="141"/>
      <c r="S442" s="141" t="s">
        <v>31</v>
      </c>
      <c r="T442" s="142"/>
      <c r="U442" s="143"/>
      <c r="V442" s="130"/>
      <c r="W442" s="114">
        <f t="shared" si="221"/>
        <v>0</v>
      </c>
      <c r="X442" s="131"/>
      <c r="Y442" s="132"/>
      <c r="Z442" s="133"/>
      <c r="AA442" s="134"/>
      <c r="AB442" s="135"/>
      <c r="AC442" s="120">
        <f t="shared" si="223"/>
        <v>0</v>
      </c>
      <c r="AD442" s="136">
        <v>16</v>
      </c>
      <c r="AE442" s="136"/>
      <c r="AF442" s="137"/>
      <c r="AG442" s="138">
        <v>15</v>
      </c>
      <c r="AH442" s="196">
        <f t="shared" si="222"/>
        <v>31</v>
      </c>
      <c r="AI442" s="125">
        <f t="shared" si="217"/>
        <v>16</v>
      </c>
      <c r="AJ442" s="126">
        <f t="shared" si="218"/>
        <v>0</v>
      </c>
      <c r="AK442" s="127">
        <f t="shared" si="219"/>
        <v>0</v>
      </c>
      <c r="AL442" s="187">
        <f t="shared" si="224"/>
        <v>15</v>
      </c>
      <c r="AM442" s="139">
        <f t="shared" si="220"/>
        <v>31</v>
      </c>
    </row>
    <row r="443" spans="2:39" outlineLevel="1" x14ac:dyDescent="0.15">
      <c r="C443" s="419"/>
      <c r="D443" s="430">
        <v>1</v>
      </c>
      <c r="E443" s="108" t="s">
        <v>272</v>
      </c>
      <c r="F443" s="420">
        <v>13</v>
      </c>
      <c r="G443" s="110" t="s">
        <v>31</v>
      </c>
      <c r="H443" s="110">
        <v>0</v>
      </c>
      <c r="I443" s="110" t="s">
        <v>32</v>
      </c>
      <c r="J443" s="110">
        <v>17</v>
      </c>
      <c r="K443" s="110" t="s">
        <v>77</v>
      </c>
      <c r="L443" s="111">
        <v>0</v>
      </c>
      <c r="M443" s="112">
        <v>4</v>
      </c>
      <c r="N443" s="140"/>
      <c r="O443" s="141" t="s">
        <v>31</v>
      </c>
      <c r="P443" s="141"/>
      <c r="Q443" s="141" t="s">
        <v>32</v>
      </c>
      <c r="R443" s="141"/>
      <c r="S443" s="141" t="s">
        <v>31</v>
      </c>
      <c r="T443" s="142"/>
      <c r="U443" s="143"/>
      <c r="V443" s="130"/>
      <c r="W443" s="114">
        <f t="shared" si="221"/>
        <v>0</v>
      </c>
      <c r="X443" s="131"/>
      <c r="Y443" s="132"/>
      <c r="Z443" s="133"/>
      <c r="AA443" s="134"/>
      <c r="AB443" s="135"/>
      <c r="AC443" s="120">
        <f t="shared" si="223"/>
        <v>0</v>
      </c>
      <c r="AD443" s="136"/>
      <c r="AE443" s="136">
        <v>8</v>
      </c>
      <c r="AF443" s="137"/>
      <c r="AG443" s="138">
        <v>1</v>
      </c>
      <c r="AH443" s="124">
        <f t="shared" si="222"/>
        <v>9</v>
      </c>
      <c r="AI443" s="125">
        <f t="shared" si="217"/>
        <v>0</v>
      </c>
      <c r="AJ443" s="126">
        <f t="shared" si="218"/>
        <v>8</v>
      </c>
      <c r="AK443" s="127">
        <f t="shared" si="219"/>
        <v>0</v>
      </c>
      <c r="AL443" s="187">
        <f t="shared" si="224"/>
        <v>1</v>
      </c>
      <c r="AM443" s="139">
        <f t="shared" si="220"/>
        <v>9</v>
      </c>
    </row>
    <row r="444" spans="2:39" outlineLevel="1" x14ac:dyDescent="0.15">
      <c r="C444" s="419"/>
      <c r="D444" s="430">
        <v>1</v>
      </c>
      <c r="E444" s="108" t="s">
        <v>270</v>
      </c>
      <c r="F444" s="420">
        <v>17</v>
      </c>
      <c r="G444" s="110" t="s">
        <v>31</v>
      </c>
      <c r="H444" s="110">
        <v>0</v>
      </c>
      <c r="I444" s="110" t="s">
        <v>32</v>
      </c>
      <c r="J444" s="110">
        <v>20</v>
      </c>
      <c r="K444" s="110" t="s">
        <v>77</v>
      </c>
      <c r="L444" s="111">
        <v>0</v>
      </c>
      <c r="M444" s="112">
        <v>3</v>
      </c>
      <c r="N444" s="140"/>
      <c r="O444" s="141" t="s">
        <v>31</v>
      </c>
      <c r="P444" s="141"/>
      <c r="Q444" s="141" t="s">
        <v>32</v>
      </c>
      <c r="R444" s="141"/>
      <c r="S444" s="141" t="s">
        <v>31</v>
      </c>
      <c r="T444" s="142"/>
      <c r="U444" s="143"/>
      <c r="V444" s="130">
        <v>1360</v>
      </c>
      <c r="W444" s="114">
        <f t="shared" si="221"/>
        <v>4080</v>
      </c>
      <c r="X444" s="131"/>
      <c r="Y444" s="132"/>
      <c r="Z444" s="133"/>
      <c r="AA444" s="134"/>
      <c r="AB444" s="135"/>
      <c r="AC444" s="120">
        <f t="shared" si="223"/>
        <v>0</v>
      </c>
      <c r="AD444" s="136">
        <v>15</v>
      </c>
      <c r="AE444" s="136"/>
      <c r="AF444" s="137"/>
      <c r="AG444" s="138">
        <v>6</v>
      </c>
      <c r="AH444" s="124">
        <f t="shared" si="222"/>
        <v>21</v>
      </c>
      <c r="AI444" s="125">
        <f t="shared" si="217"/>
        <v>15</v>
      </c>
      <c r="AJ444" s="126">
        <f t="shared" si="218"/>
        <v>0</v>
      </c>
      <c r="AK444" s="127">
        <f t="shared" si="219"/>
        <v>0</v>
      </c>
      <c r="AL444" s="187">
        <f t="shared" si="224"/>
        <v>6</v>
      </c>
      <c r="AM444" s="139">
        <f t="shared" si="220"/>
        <v>21</v>
      </c>
    </row>
    <row r="445" spans="2:39" outlineLevel="1" x14ac:dyDescent="0.15">
      <c r="C445" s="419"/>
      <c r="D445" s="430">
        <v>1</v>
      </c>
      <c r="E445" s="431" t="s">
        <v>84</v>
      </c>
      <c r="F445" s="140">
        <v>20</v>
      </c>
      <c r="G445" s="110" t="s">
        <v>31</v>
      </c>
      <c r="H445" s="141">
        <v>0</v>
      </c>
      <c r="I445" s="141" t="s">
        <v>32</v>
      </c>
      <c r="J445" s="141">
        <v>22</v>
      </c>
      <c r="K445" s="141" t="s">
        <v>31</v>
      </c>
      <c r="L445" s="142">
        <v>0</v>
      </c>
      <c r="M445" s="143">
        <v>2</v>
      </c>
      <c r="N445" s="140"/>
      <c r="O445" s="141" t="s">
        <v>31</v>
      </c>
      <c r="P445" s="141"/>
      <c r="Q445" s="141" t="s">
        <v>32</v>
      </c>
      <c r="R445" s="141"/>
      <c r="S445" s="141" t="s">
        <v>31</v>
      </c>
      <c r="T445" s="142"/>
      <c r="U445" s="143"/>
      <c r="V445" s="130">
        <v>1360</v>
      </c>
      <c r="W445" s="114">
        <f t="shared" si="221"/>
        <v>2720</v>
      </c>
      <c r="X445" s="131"/>
      <c r="Y445" s="132"/>
      <c r="Z445" s="133"/>
      <c r="AA445" s="134"/>
      <c r="AB445" s="135">
        <v>7</v>
      </c>
      <c r="AC445" s="120">
        <f t="shared" si="223"/>
        <v>7</v>
      </c>
      <c r="AD445" s="136"/>
      <c r="AE445" s="136"/>
      <c r="AF445" s="137"/>
      <c r="AG445" s="138"/>
      <c r="AH445" s="196">
        <f t="shared" si="222"/>
        <v>0</v>
      </c>
      <c r="AI445" s="125">
        <f t="shared" si="217"/>
        <v>0</v>
      </c>
      <c r="AJ445" s="126">
        <f t="shared" si="218"/>
        <v>0</v>
      </c>
      <c r="AK445" s="127">
        <f t="shared" si="219"/>
        <v>0</v>
      </c>
      <c r="AL445" s="187">
        <f t="shared" si="224"/>
        <v>7</v>
      </c>
      <c r="AM445" s="139">
        <f t="shared" si="220"/>
        <v>7</v>
      </c>
    </row>
    <row r="446" spans="2:39" outlineLevel="1" x14ac:dyDescent="0.15">
      <c r="C446" s="419">
        <v>43500</v>
      </c>
      <c r="D446" s="430">
        <v>1</v>
      </c>
      <c r="E446" s="418" t="s">
        <v>84</v>
      </c>
      <c r="F446" s="420">
        <v>16</v>
      </c>
      <c r="G446" s="110" t="s">
        <v>31</v>
      </c>
      <c r="H446" s="110">
        <v>0</v>
      </c>
      <c r="I446" s="110" t="s">
        <v>32</v>
      </c>
      <c r="J446" s="110">
        <v>17</v>
      </c>
      <c r="K446" s="110" t="s">
        <v>31</v>
      </c>
      <c r="L446" s="111">
        <v>30</v>
      </c>
      <c r="M446" s="112">
        <v>1.5</v>
      </c>
      <c r="N446" s="140"/>
      <c r="O446" s="141" t="s">
        <v>31</v>
      </c>
      <c r="P446" s="141"/>
      <c r="Q446" s="141" t="s">
        <v>32</v>
      </c>
      <c r="R446" s="141"/>
      <c r="S446" s="141" t="s">
        <v>31</v>
      </c>
      <c r="T446" s="142"/>
      <c r="U446" s="143"/>
      <c r="V446" s="130"/>
      <c r="W446" s="114">
        <f t="shared" si="221"/>
        <v>0</v>
      </c>
      <c r="X446" s="131"/>
      <c r="Y446" s="132"/>
      <c r="Z446" s="133"/>
      <c r="AA446" s="134"/>
      <c r="AB446" s="135"/>
      <c r="AC446" s="120">
        <f t="shared" si="223"/>
        <v>0</v>
      </c>
      <c r="AD446" s="136"/>
      <c r="AE446" s="136">
        <v>9</v>
      </c>
      <c r="AF446" s="137"/>
      <c r="AG446" s="138">
        <v>1</v>
      </c>
      <c r="AH446" s="196">
        <f t="shared" si="222"/>
        <v>10</v>
      </c>
      <c r="AI446" s="125">
        <f t="shared" si="217"/>
        <v>0</v>
      </c>
      <c r="AJ446" s="126">
        <f t="shared" si="218"/>
        <v>9</v>
      </c>
      <c r="AK446" s="127">
        <f t="shared" si="219"/>
        <v>0</v>
      </c>
      <c r="AL446" s="187">
        <f t="shared" si="224"/>
        <v>1</v>
      </c>
      <c r="AM446" s="139">
        <f t="shared" si="220"/>
        <v>10</v>
      </c>
    </row>
    <row r="447" spans="2:39" outlineLevel="1" x14ac:dyDescent="0.15">
      <c r="C447" s="419"/>
      <c r="D447" s="430">
        <v>1</v>
      </c>
      <c r="E447" s="418" t="s">
        <v>85</v>
      </c>
      <c r="F447" s="420"/>
      <c r="G447" s="110" t="s">
        <v>31</v>
      </c>
      <c r="H447" s="110">
        <v>0</v>
      </c>
      <c r="I447" s="110" t="s">
        <v>32</v>
      </c>
      <c r="J447" s="110"/>
      <c r="K447" s="110" t="s">
        <v>31</v>
      </c>
      <c r="L447" s="111">
        <v>0</v>
      </c>
      <c r="M447" s="112"/>
      <c r="N447" s="109">
        <v>19</v>
      </c>
      <c r="O447" s="110" t="s">
        <v>31</v>
      </c>
      <c r="P447" s="110">
        <v>0</v>
      </c>
      <c r="Q447" s="110" t="s">
        <v>32</v>
      </c>
      <c r="R447" s="110">
        <v>21</v>
      </c>
      <c r="S447" s="110" t="s">
        <v>31</v>
      </c>
      <c r="T447" s="111">
        <v>0</v>
      </c>
      <c r="U447" s="112">
        <v>2</v>
      </c>
      <c r="V447" s="130">
        <v>690</v>
      </c>
      <c r="W447" s="114">
        <v>1380</v>
      </c>
      <c r="X447" s="131"/>
      <c r="Y447" s="132"/>
      <c r="Z447" s="133"/>
      <c r="AA447" s="134"/>
      <c r="AB447" s="135">
        <v>4</v>
      </c>
      <c r="AC447" s="120">
        <f t="shared" si="223"/>
        <v>4</v>
      </c>
      <c r="AD447" s="136"/>
      <c r="AE447" s="136"/>
      <c r="AF447" s="137"/>
      <c r="AG447" s="138"/>
      <c r="AH447" s="196">
        <f t="shared" si="222"/>
        <v>0</v>
      </c>
      <c r="AI447" s="125">
        <f t="shared" si="217"/>
        <v>0</v>
      </c>
      <c r="AJ447" s="126">
        <f t="shared" si="218"/>
        <v>0</v>
      </c>
      <c r="AK447" s="127">
        <f t="shared" si="219"/>
        <v>0</v>
      </c>
      <c r="AL447" s="187">
        <f t="shared" si="224"/>
        <v>4</v>
      </c>
      <c r="AM447" s="139">
        <f t="shared" si="220"/>
        <v>4</v>
      </c>
    </row>
    <row r="448" spans="2:39" outlineLevel="1" x14ac:dyDescent="0.15">
      <c r="C448" s="419">
        <v>43501</v>
      </c>
      <c r="D448" s="430">
        <v>1</v>
      </c>
      <c r="E448" s="418" t="s">
        <v>85</v>
      </c>
      <c r="F448" s="420"/>
      <c r="G448" s="110" t="s">
        <v>31</v>
      </c>
      <c r="H448" s="110">
        <v>0</v>
      </c>
      <c r="I448" s="110" t="s">
        <v>32</v>
      </c>
      <c r="J448" s="110"/>
      <c r="K448" s="110" t="s">
        <v>31</v>
      </c>
      <c r="L448" s="111">
        <v>0</v>
      </c>
      <c r="M448" s="112"/>
      <c r="N448" s="140">
        <v>10</v>
      </c>
      <c r="O448" s="141" t="s">
        <v>31</v>
      </c>
      <c r="P448" s="141">
        <v>30</v>
      </c>
      <c r="Q448" s="141" t="s">
        <v>32</v>
      </c>
      <c r="R448" s="141">
        <v>12</v>
      </c>
      <c r="S448" s="141" t="s">
        <v>31</v>
      </c>
      <c r="T448" s="142">
        <v>30</v>
      </c>
      <c r="U448" s="143">
        <v>2</v>
      </c>
      <c r="V448" s="130">
        <v>690</v>
      </c>
      <c r="W448" s="114">
        <v>1380</v>
      </c>
      <c r="X448" s="131"/>
      <c r="Y448" s="132"/>
      <c r="Z448" s="133"/>
      <c r="AA448" s="134"/>
      <c r="AB448" s="135">
        <v>7</v>
      </c>
      <c r="AC448" s="120">
        <f t="shared" si="223"/>
        <v>7</v>
      </c>
      <c r="AD448" s="136"/>
      <c r="AE448" s="136"/>
      <c r="AF448" s="137"/>
      <c r="AG448" s="138"/>
      <c r="AH448" s="196">
        <f t="shared" si="222"/>
        <v>0</v>
      </c>
      <c r="AI448" s="125">
        <f t="shared" ref="AI448:AI491" si="225">Y448+AD448</f>
        <v>0</v>
      </c>
      <c r="AJ448" s="126">
        <f t="shared" ref="AJ448:AJ491" si="226">Z448+AE448</f>
        <v>0</v>
      </c>
      <c r="AK448" s="127">
        <f t="shared" ref="AK448:AK491" si="227">AA448+AF448</f>
        <v>0</v>
      </c>
      <c r="AL448" s="187">
        <f t="shared" si="224"/>
        <v>7</v>
      </c>
      <c r="AM448" s="139">
        <f t="shared" si="220"/>
        <v>7</v>
      </c>
    </row>
    <row r="449" spans="3:39" outlineLevel="1" x14ac:dyDescent="0.15">
      <c r="C449" s="419">
        <v>43502</v>
      </c>
      <c r="D449" s="430">
        <v>1</v>
      </c>
      <c r="E449" s="418" t="s">
        <v>84</v>
      </c>
      <c r="F449" s="420">
        <v>16</v>
      </c>
      <c r="G449" s="110" t="s">
        <v>31</v>
      </c>
      <c r="H449" s="110">
        <v>0</v>
      </c>
      <c r="I449" s="110" t="s">
        <v>32</v>
      </c>
      <c r="J449" s="110">
        <v>17</v>
      </c>
      <c r="K449" s="110" t="s">
        <v>31</v>
      </c>
      <c r="L449" s="111">
        <v>30</v>
      </c>
      <c r="M449" s="112">
        <v>1.5</v>
      </c>
      <c r="N449" s="140"/>
      <c r="O449" s="141" t="s">
        <v>31</v>
      </c>
      <c r="P449" s="141"/>
      <c r="Q449" s="141" t="s">
        <v>32</v>
      </c>
      <c r="R449" s="141"/>
      <c r="S449" s="141" t="s">
        <v>31</v>
      </c>
      <c r="T449" s="142"/>
      <c r="U449" s="143"/>
      <c r="V449" s="130"/>
      <c r="W449" s="114">
        <f t="shared" si="221"/>
        <v>0</v>
      </c>
      <c r="X449" s="131"/>
      <c r="Y449" s="132"/>
      <c r="Z449" s="133"/>
      <c r="AA449" s="134"/>
      <c r="AB449" s="135"/>
      <c r="AC449" s="120">
        <f t="shared" si="223"/>
        <v>0</v>
      </c>
      <c r="AD449" s="136"/>
      <c r="AE449" s="136">
        <v>8</v>
      </c>
      <c r="AF449" s="137"/>
      <c r="AG449" s="138">
        <v>1</v>
      </c>
      <c r="AH449" s="196">
        <f t="shared" si="222"/>
        <v>9</v>
      </c>
      <c r="AI449" s="125">
        <f t="shared" si="225"/>
        <v>0</v>
      </c>
      <c r="AJ449" s="126">
        <f t="shared" si="226"/>
        <v>8</v>
      </c>
      <c r="AK449" s="127">
        <f t="shared" si="227"/>
        <v>0</v>
      </c>
      <c r="AL449" s="187">
        <f t="shared" si="224"/>
        <v>1</v>
      </c>
      <c r="AM449" s="139">
        <f t="shared" si="220"/>
        <v>9</v>
      </c>
    </row>
    <row r="450" spans="3:39" outlineLevel="1" x14ac:dyDescent="0.15">
      <c r="C450" s="419">
        <v>43503</v>
      </c>
      <c r="D450" s="430">
        <v>1</v>
      </c>
      <c r="E450" s="418" t="s">
        <v>274</v>
      </c>
      <c r="F450" s="420"/>
      <c r="G450" s="110" t="s">
        <v>31</v>
      </c>
      <c r="H450" s="110">
        <v>0</v>
      </c>
      <c r="I450" s="110" t="s">
        <v>32</v>
      </c>
      <c r="J450" s="110"/>
      <c r="K450" s="110" t="s">
        <v>31</v>
      </c>
      <c r="L450" s="111">
        <v>0</v>
      </c>
      <c r="M450" s="112"/>
      <c r="N450" s="140">
        <v>14</v>
      </c>
      <c r="O450" s="141" t="s">
        <v>31</v>
      </c>
      <c r="P450" s="141">
        <v>0</v>
      </c>
      <c r="Q450" s="141" t="s">
        <v>32</v>
      </c>
      <c r="R450" s="141">
        <v>17</v>
      </c>
      <c r="S450" s="141" t="s">
        <v>31</v>
      </c>
      <c r="T450" s="142">
        <v>0</v>
      </c>
      <c r="U450" s="143">
        <v>3</v>
      </c>
      <c r="V450" s="130">
        <v>690</v>
      </c>
      <c r="W450" s="114">
        <v>2070</v>
      </c>
      <c r="X450" s="131"/>
      <c r="Y450" s="132"/>
      <c r="Z450" s="133"/>
      <c r="AA450" s="134"/>
      <c r="AB450" s="135">
        <v>2</v>
      </c>
      <c r="AC450" s="120">
        <f t="shared" si="223"/>
        <v>2</v>
      </c>
      <c r="AD450" s="136"/>
      <c r="AE450" s="136"/>
      <c r="AF450" s="137"/>
      <c r="AG450" s="138"/>
      <c r="AH450" s="124">
        <f t="shared" si="222"/>
        <v>0</v>
      </c>
      <c r="AI450" s="125">
        <f t="shared" si="225"/>
        <v>0</v>
      </c>
      <c r="AJ450" s="126">
        <f t="shared" si="226"/>
        <v>0</v>
      </c>
      <c r="AK450" s="127">
        <f t="shared" si="227"/>
        <v>0</v>
      </c>
      <c r="AL450" s="187">
        <f t="shared" si="224"/>
        <v>2</v>
      </c>
      <c r="AM450" s="139">
        <f t="shared" si="220"/>
        <v>2</v>
      </c>
    </row>
    <row r="451" spans="3:39" outlineLevel="1" x14ac:dyDescent="0.15">
      <c r="C451" s="419">
        <v>43504</v>
      </c>
      <c r="D451" s="430">
        <v>1</v>
      </c>
      <c r="E451" s="418" t="s">
        <v>237</v>
      </c>
      <c r="F451" s="420">
        <v>13</v>
      </c>
      <c r="G451" s="110" t="s">
        <v>31</v>
      </c>
      <c r="H451" s="110">
        <v>0</v>
      </c>
      <c r="I451" s="110" t="s">
        <v>32</v>
      </c>
      <c r="J451" s="110">
        <v>15</v>
      </c>
      <c r="K451" s="110" t="s">
        <v>31</v>
      </c>
      <c r="L451" s="111">
        <v>0</v>
      </c>
      <c r="M451" s="112">
        <v>2</v>
      </c>
      <c r="N451" s="109"/>
      <c r="O451" s="110" t="s">
        <v>31</v>
      </c>
      <c r="P451" s="110"/>
      <c r="Q451" s="110" t="s">
        <v>32</v>
      </c>
      <c r="R451" s="110"/>
      <c r="S451" s="110" t="s">
        <v>31</v>
      </c>
      <c r="T451" s="111"/>
      <c r="U451" s="112"/>
      <c r="V451" s="130">
        <v>1360</v>
      </c>
      <c r="W451" s="114">
        <f>SUM(M451*V451)</f>
        <v>2720</v>
      </c>
      <c r="X451" s="131" t="s">
        <v>125</v>
      </c>
      <c r="Y451" s="132"/>
      <c r="Z451" s="133"/>
      <c r="AA451" s="134"/>
      <c r="AB451" s="135">
        <v>17</v>
      </c>
      <c r="AC451" s="120">
        <f t="shared" si="223"/>
        <v>17</v>
      </c>
      <c r="AD451" s="136"/>
      <c r="AE451" s="136"/>
      <c r="AF451" s="137"/>
      <c r="AG451" s="138"/>
      <c r="AH451" s="124">
        <f t="shared" si="222"/>
        <v>0</v>
      </c>
      <c r="AI451" s="125">
        <f t="shared" si="225"/>
        <v>0</v>
      </c>
      <c r="AJ451" s="126">
        <f t="shared" si="226"/>
        <v>0</v>
      </c>
      <c r="AK451" s="127">
        <f t="shared" si="227"/>
        <v>0</v>
      </c>
      <c r="AL451" s="187">
        <f t="shared" si="224"/>
        <v>17</v>
      </c>
      <c r="AM451" s="139">
        <f t="shared" si="220"/>
        <v>17</v>
      </c>
    </row>
    <row r="452" spans="3:39" outlineLevel="1" x14ac:dyDescent="0.15">
      <c r="C452" s="419"/>
      <c r="D452" s="430">
        <v>1</v>
      </c>
      <c r="E452" s="418" t="s">
        <v>84</v>
      </c>
      <c r="F452" s="420">
        <v>15</v>
      </c>
      <c r="G452" s="110" t="s">
        <v>31</v>
      </c>
      <c r="H452" s="110">
        <v>0</v>
      </c>
      <c r="I452" s="110" t="s">
        <v>32</v>
      </c>
      <c r="J452" s="110">
        <v>17</v>
      </c>
      <c r="K452" s="110" t="s">
        <v>31</v>
      </c>
      <c r="L452" s="111">
        <v>30</v>
      </c>
      <c r="M452" s="112">
        <v>2.5</v>
      </c>
      <c r="N452" s="140"/>
      <c r="O452" s="141" t="s">
        <v>31</v>
      </c>
      <c r="P452" s="141"/>
      <c r="Q452" s="141" t="s">
        <v>32</v>
      </c>
      <c r="R452" s="141"/>
      <c r="S452" s="141" t="s">
        <v>31</v>
      </c>
      <c r="T452" s="142"/>
      <c r="U452" s="143"/>
      <c r="V452" s="130"/>
      <c r="W452" s="114">
        <f t="shared" si="221"/>
        <v>0</v>
      </c>
      <c r="X452" s="131"/>
      <c r="Y452" s="132"/>
      <c r="Z452" s="133"/>
      <c r="AA452" s="134"/>
      <c r="AB452" s="135"/>
      <c r="AC452" s="120">
        <f t="shared" si="223"/>
        <v>0</v>
      </c>
      <c r="AD452" s="136"/>
      <c r="AE452" s="136">
        <v>9</v>
      </c>
      <c r="AF452" s="137"/>
      <c r="AG452" s="138">
        <v>1</v>
      </c>
      <c r="AH452" s="196">
        <f t="shared" si="222"/>
        <v>10</v>
      </c>
      <c r="AI452" s="125">
        <f t="shared" si="225"/>
        <v>0</v>
      </c>
      <c r="AJ452" s="126">
        <f t="shared" si="226"/>
        <v>9</v>
      </c>
      <c r="AK452" s="127">
        <f t="shared" si="227"/>
        <v>0</v>
      </c>
      <c r="AL452" s="187">
        <f t="shared" si="224"/>
        <v>1</v>
      </c>
      <c r="AM452" s="139">
        <f t="shared" si="220"/>
        <v>10</v>
      </c>
    </row>
    <row r="453" spans="3:39" outlineLevel="1" x14ac:dyDescent="0.15">
      <c r="C453" s="419">
        <v>43505</v>
      </c>
      <c r="D453" s="430">
        <v>1</v>
      </c>
      <c r="E453" s="108" t="s">
        <v>84</v>
      </c>
      <c r="F453" s="420">
        <v>9</v>
      </c>
      <c r="G453" s="110" t="s">
        <v>31</v>
      </c>
      <c r="H453" s="110">
        <v>0</v>
      </c>
      <c r="I453" s="110" t="s">
        <v>32</v>
      </c>
      <c r="J453" s="110">
        <v>12</v>
      </c>
      <c r="K453" s="110" t="s">
        <v>51</v>
      </c>
      <c r="L453" s="111">
        <v>0</v>
      </c>
      <c r="M453" s="112">
        <v>3</v>
      </c>
      <c r="N453" s="140"/>
      <c r="O453" s="141" t="s">
        <v>31</v>
      </c>
      <c r="P453" s="141"/>
      <c r="Q453" s="141" t="s">
        <v>32</v>
      </c>
      <c r="R453" s="141"/>
      <c r="S453" s="141" t="s">
        <v>31</v>
      </c>
      <c r="T453" s="142"/>
      <c r="U453" s="143"/>
      <c r="V453" s="130"/>
      <c r="W453" s="114">
        <f t="shared" si="221"/>
        <v>0</v>
      </c>
      <c r="X453" s="131"/>
      <c r="Y453" s="132"/>
      <c r="Z453" s="133"/>
      <c r="AA453" s="134"/>
      <c r="AB453" s="135"/>
      <c r="AC453" s="120">
        <f t="shared" si="223"/>
        <v>0</v>
      </c>
      <c r="AD453" s="136"/>
      <c r="AE453" s="136">
        <v>21</v>
      </c>
      <c r="AF453" s="137"/>
      <c r="AG453" s="138">
        <v>6</v>
      </c>
      <c r="AH453" s="124">
        <f t="shared" si="222"/>
        <v>27</v>
      </c>
      <c r="AI453" s="125">
        <f t="shared" si="225"/>
        <v>0</v>
      </c>
      <c r="AJ453" s="126">
        <f t="shared" si="226"/>
        <v>21</v>
      </c>
      <c r="AK453" s="127">
        <f t="shared" si="227"/>
        <v>0</v>
      </c>
      <c r="AL453" s="187">
        <f t="shared" si="224"/>
        <v>6</v>
      </c>
      <c r="AM453" s="139">
        <f t="shared" si="220"/>
        <v>27</v>
      </c>
    </row>
    <row r="454" spans="3:39" outlineLevel="1" x14ac:dyDescent="0.15">
      <c r="C454" s="419"/>
      <c r="D454" s="430">
        <v>1</v>
      </c>
      <c r="E454" s="418" t="s">
        <v>84</v>
      </c>
      <c r="F454" s="420">
        <v>13</v>
      </c>
      <c r="G454" s="110" t="s">
        <v>31</v>
      </c>
      <c r="H454" s="110">
        <v>0</v>
      </c>
      <c r="I454" s="110" t="s">
        <v>32</v>
      </c>
      <c r="J454" s="110">
        <v>16</v>
      </c>
      <c r="K454" s="110" t="s">
        <v>31</v>
      </c>
      <c r="L454" s="111">
        <v>0</v>
      </c>
      <c r="M454" s="112">
        <v>3</v>
      </c>
      <c r="N454" s="140"/>
      <c r="O454" s="141" t="s">
        <v>31</v>
      </c>
      <c r="P454" s="141"/>
      <c r="Q454" s="141" t="s">
        <v>32</v>
      </c>
      <c r="R454" s="141"/>
      <c r="S454" s="141" t="s">
        <v>31</v>
      </c>
      <c r="T454" s="142"/>
      <c r="U454" s="143"/>
      <c r="V454" s="130"/>
      <c r="W454" s="114">
        <f t="shared" si="221"/>
        <v>0</v>
      </c>
      <c r="X454" s="131"/>
      <c r="Y454" s="132"/>
      <c r="Z454" s="133"/>
      <c r="AA454" s="134"/>
      <c r="AB454" s="135"/>
      <c r="AC454" s="120">
        <f t="shared" si="223"/>
        <v>0</v>
      </c>
      <c r="AD454" s="136">
        <v>24</v>
      </c>
      <c r="AE454" s="136"/>
      <c r="AF454" s="137"/>
      <c r="AG454" s="138">
        <v>5</v>
      </c>
      <c r="AH454" s="124">
        <f t="shared" si="222"/>
        <v>29</v>
      </c>
      <c r="AI454" s="125">
        <f t="shared" si="225"/>
        <v>24</v>
      </c>
      <c r="AJ454" s="126">
        <f t="shared" si="226"/>
        <v>0</v>
      </c>
      <c r="AK454" s="127">
        <f t="shared" si="227"/>
        <v>0</v>
      </c>
      <c r="AL454" s="187">
        <f t="shared" si="224"/>
        <v>5</v>
      </c>
      <c r="AM454" s="139">
        <f t="shared" si="220"/>
        <v>29</v>
      </c>
    </row>
    <row r="455" spans="3:39" outlineLevel="1" x14ac:dyDescent="0.15">
      <c r="C455" s="419"/>
      <c r="D455" s="430">
        <v>1</v>
      </c>
      <c r="E455" s="418" t="s">
        <v>84</v>
      </c>
      <c r="F455" s="140">
        <v>16</v>
      </c>
      <c r="G455" s="110" t="s">
        <v>31</v>
      </c>
      <c r="H455" s="141">
        <v>0</v>
      </c>
      <c r="I455" s="141" t="s">
        <v>32</v>
      </c>
      <c r="J455" s="141">
        <v>19</v>
      </c>
      <c r="K455" s="141" t="s">
        <v>31</v>
      </c>
      <c r="L455" s="142">
        <v>0</v>
      </c>
      <c r="M455" s="143">
        <v>3</v>
      </c>
      <c r="N455" s="109"/>
      <c r="O455" s="110" t="s">
        <v>31</v>
      </c>
      <c r="P455" s="110"/>
      <c r="Q455" s="110" t="s">
        <v>32</v>
      </c>
      <c r="R455" s="110"/>
      <c r="S455" s="110" t="s">
        <v>31</v>
      </c>
      <c r="T455" s="111"/>
      <c r="U455" s="112"/>
      <c r="V455" s="130">
        <v>1360</v>
      </c>
      <c r="W455" s="114">
        <f t="shared" si="221"/>
        <v>4080</v>
      </c>
      <c r="X455" s="131"/>
      <c r="Y455" s="132"/>
      <c r="Z455" s="133">
        <v>11</v>
      </c>
      <c r="AA455" s="134"/>
      <c r="AB455" s="135">
        <v>4</v>
      </c>
      <c r="AC455" s="120">
        <f t="shared" si="223"/>
        <v>15</v>
      </c>
      <c r="AD455" s="136"/>
      <c r="AE455" s="136"/>
      <c r="AF455" s="137"/>
      <c r="AG455" s="138"/>
      <c r="AH455" s="124">
        <f t="shared" si="222"/>
        <v>0</v>
      </c>
      <c r="AI455" s="125">
        <f t="shared" si="225"/>
        <v>0</v>
      </c>
      <c r="AJ455" s="126">
        <f t="shared" si="226"/>
        <v>11</v>
      </c>
      <c r="AK455" s="127">
        <f t="shared" si="227"/>
        <v>0</v>
      </c>
      <c r="AL455" s="187">
        <f t="shared" si="224"/>
        <v>4</v>
      </c>
      <c r="AM455" s="139">
        <f t="shared" si="220"/>
        <v>15</v>
      </c>
    </row>
    <row r="456" spans="3:39" outlineLevel="1" x14ac:dyDescent="0.15">
      <c r="C456" s="419"/>
      <c r="D456" s="430">
        <v>1</v>
      </c>
      <c r="E456" s="418" t="s">
        <v>174</v>
      </c>
      <c r="F456" s="420">
        <v>19</v>
      </c>
      <c r="G456" s="110" t="s">
        <v>31</v>
      </c>
      <c r="H456" s="110">
        <v>0</v>
      </c>
      <c r="I456" s="110" t="s">
        <v>32</v>
      </c>
      <c r="J456" s="110">
        <v>22</v>
      </c>
      <c r="K456" s="110" t="s">
        <v>31</v>
      </c>
      <c r="L456" s="111">
        <v>0</v>
      </c>
      <c r="M456" s="112">
        <v>3</v>
      </c>
      <c r="N456" s="109"/>
      <c r="O456" s="110" t="s">
        <v>31</v>
      </c>
      <c r="P456" s="110"/>
      <c r="Q456" s="110" t="s">
        <v>32</v>
      </c>
      <c r="R456" s="110"/>
      <c r="S456" s="110" t="s">
        <v>31</v>
      </c>
      <c r="T456" s="111"/>
      <c r="U456" s="112"/>
      <c r="V456" s="130">
        <v>1360</v>
      </c>
      <c r="W456" s="114">
        <f t="shared" si="221"/>
        <v>4080</v>
      </c>
      <c r="X456" s="131"/>
      <c r="Y456" s="132"/>
      <c r="Z456" s="133">
        <v>18</v>
      </c>
      <c r="AA456" s="134"/>
      <c r="AB456" s="135">
        <v>5</v>
      </c>
      <c r="AC456" s="120">
        <f t="shared" si="223"/>
        <v>23</v>
      </c>
      <c r="AD456" s="136"/>
      <c r="AE456" s="136"/>
      <c r="AF456" s="137"/>
      <c r="AG456" s="138"/>
      <c r="AH456" s="124">
        <f t="shared" si="222"/>
        <v>0</v>
      </c>
      <c r="AI456" s="125">
        <f t="shared" si="225"/>
        <v>0</v>
      </c>
      <c r="AJ456" s="126">
        <f t="shared" si="226"/>
        <v>18</v>
      </c>
      <c r="AK456" s="127">
        <f t="shared" si="227"/>
        <v>0</v>
      </c>
      <c r="AL456" s="187">
        <f t="shared" si="224"/>
        <v>5</v>
      </c>
      <c r="AM456" s="139">
        <f t="shared" si="220"/>
        <v>23</v>
      </c>
    </row>
    <row r="457" spans="3:39" outlineLevel="1" x14ac:dyDescent="0.15">
      <c r="C457" s="419">
        <v>43506</v>
      </c>
      <c r="D457" s="430">
        <v>1</v>
      </c>
      <c r="E457" s="108" t="s">
        <v>84</v>
      </c>
      <c r="F457" s="420">
        <v>9</v>
      </c>
      <c r="G457" s="110" t="s">
        <v>31</v>
      </c>
      <c r="H457" s="110">
        <v>0</v>
      </c>
      <c r="I457" s="110" t="s">
        <v>32</v>
      </c>
      <c r="J457" s="110">
        <v>12</v>
      </c>
      <c r="K457" s="110" t="s">
        <v>51</v>
      </c>
      <c r="L457" s="111">
        <v>0</v>
      </c>
      <c r="M457" s="112">
        <v>3</v>
      </c>
      <c r="N457" s="140"/>
      <c r="O457" s="141" t="s">
        <v>31</v>
      </c>
      <c r="P457" s="141"/>
      <c r="Q457" s="141" t="s">
        <v>32</v>
      </c>
      <c r="R457" s="141"/>
      <c r="S457" s="141" t="s">
        <v>31</v>
      </c>
      <c r="T457" s="142"/>
      <c r="U457" s="143"/>
      <c r="V457" s="130"/>
      <c r="W457" s="114">
        <f t="shared" si="221"/>
        <v>0</v>
      </c>
      <c r="X457" s="131"/>
      <c r="Y457" s="132"/>
      <c r="Z457" s="133"/>
      <c r="AA457" s="134"/>
      <c r="AB457" s="135"/>
      <c r="AC457" s="120">
        <f t="shared" si="223"/>
        <v>0</v>
      </c>
      <c r="AD457" s="136">
        <v>25</v>
      </c>
      <c r="AE457" s="136"/>
      <c r="AF457" s="137"/>
      <c r="AG457" s="138">
        <v>2</v>
      </c>
      <c r="AH457" s="124">
        <f t="shared" si="222"/>
        <v>27</v>
      </c>
      <c r="AI457" s="125">
        <f t="shared" si="225"/>
        <v>25</v>
      </c>
      <c r="AJ457" s="126">
        <f t="shared" si="226"/>
        <v>0</v>
      </c>
      <c r="AK457" s="127">
        <f t="shared" si="227"/>
        <v>0</v>
      </c>
      <c r="AL457" s="187">
        <f t="shared" si="224"/>
        <v>2</v>
      </c>
      <c r="AM457" s="139">
        <f t="shared" si="220"/>
        <v>27</v>
      </c>
    </row>
    <row r="458" spans="3:39" outlineLevel="1" x14ac:dyDescent="0.15">
      <c r="C458" s="419"/>
      <c r="D458" s="430">
        <v>1</v>
      </c>
      <c r="E458" s="108" t="s">
        <v>85</v>
      </c>
      <c r="F458" s="420">
        <v>13</v>
      </c>
      <c r="G458" s="110" t="s">
        <v>31</v>
      </c>
      <c r="H458" s="110">
        <v>0</v>
      </c>
      <c r="I458" s="110" t="s">
        <v>32</v>
      </c>
      <c r="J458" s="110">
        <v>17</v>
      </c>
      <c r="K458" s="110" t="s">
        <v>51</v>
      </c>
      <c r="L458" s="111">
        <v>0</v>
      </c>
      <c r="M458" s="112">
        <v>4</v>
      </c>
      <c r="N458" s="140"/>
      <c r="O458" s="141" t="s">
        <v>31</v>
      </c>
      <c r="P458" s="141"/>
      <c r="Q458" s="141" t="s">
        <v>32</v>
      </c>
      <c r="R458" s="141"/>
      <c r="S458" s="141" t="s">
        <v>31</v>
      </c>
      <c r="T458" s="142"/>
      <c r="U458" s="143"/>
      <c r="V458" s="130"/>
      <c r="W458" s="114">
        <f t="shared" si="221"/>
        <v>0</v>
      </c>
      <c r="X458" s="131"/>
      <c r="Y458" s="132"/>
      <c r="Z458" s="133"/>
      <c r="AA458" s="134"/>
      <c r="AB458" s="135"/>
      <c r="AC458" s="120">
        <f t="shared" si="223"/>
        <v>0</v>
      </c>
      <c r="AD458" s="136"/>
      <c r="AE458" s="136">
        <v>20</v>
      </c>
      <c r="AF458" s="137"/>
      <c r="AG458" s="138">
        <v>4</v>
      </c>
      <c r="AH458" s="196">
        <f t="shared" si="222"/>
        <v>24</v>
      </c>
      <c r="AI458" s="125">
        <f t="shared" si="225"/>
        <v>0</v>
      </c>
      <c r="AJ458" s="126">
        <f t="shared" si="226"/>
        <v>20</v>
      </c>
      <c r="AK458" s="127">
        <f t="shared" si="227"/>
        <v>0</v>
      </c>
      <c r="AL458" s="187">
        <f t="shared" si="224"/>
        <v>4</v>
      </c>
      <c r="AM458" s="139">
        <f t="shared" si="220"/>
        <v>24</v>
      </c>
    </row>
    <row r="459" spans="3:39" outlineLevel="1" x14ac:dyDescent="0.15">
      <c r="C459" s="419"/>
      <c r="D459" s="430">
        <v>1</v>
      </c>
      <c r="E459" s="108" t="s">
        <v>275</v>
      </c>
      <c r="F459" s="420">
        <v>17</v>
      </c>
      <c r="G459" s="110" t="s">
        <v>31</v>
      </c>
      <c r="H459" s="110">
        <v>0</v>
      </c>
      <c r="I459" s="110" t="s">
        <v>32</v>
      </c>
      <c r="J459" s="110">
        <v>19</v>
      </c>
      <c r="K459" s="110" t="s">
        <v>31</v>
      </c>
      <c r="L459" s="111">
        <v>0</v>
      </c>
      <c r="M459" s="112">
        <v>2</v>
      </c>
      <c r="N459" s="140"/>
      <c r="O459" s="141" t="s">
        <v>31</v>
      </c>
      <c r="P459" s="141"/>
      <c r="Q459" s="141" t="s">
        <v>32</v>
      </c>
      <c r="R459" s="141"/>
      <c r="S459" s="141" t="s">
        <v>31</v>
      </c>
      <c r="T459" s="142"/>
      <c r="U459" s="143"/>
      <c r="V459" s="130">
        <v>1360</v>
      </c>
      <c r="W459" s="114">
        <f t="shared" si="221"/>
        <v>2720</v>
      </c>
      <c r="X459" s="131"/>
      <c r="Y459" s="132">
        <v>8</v>
      </c>
      <c r="Z459" s="133"/>
      <c r="AA459" s="134"/>
      <c r="AB459" s="135">
        <v>2</v>
      </c>
      <c r="AC459" s="120">
        <f t="shared" si="223"/>
        <v>10</v>
      </c>
      <c r="AD459" s="136"/>
      <c r="AE459" s="136"/>
      <c r="AF459" s="137"/>
      <c r="AG459" s="138"/>
      <c r="AH459" s="196">
        <f t="shared" si="222"/>
        <v>0</v>
      </c>
      <c r="AI459" s="125">
        <f t="shared" si="225"/>
        <v>8</v>
      </c>
      <c r="AJ459" s="126">
        <f t="shared" si="226"/>
        <v>0</v>
      </c>
      <c r="AK459" s="127">
        <f t="shared" si="227"/>
        <v>0</v>
      </c>
      <c r="AL459" s="187">
        <f t="shared" si="224"/>
        <v>2</v>
      </c>
      <c r="AM459" s="139">
        <f t="shared" si="220"/>
        <v>10</v>
      </c>
    </row>
    <row r="460" spans="3:39" outlineLevel="1" x14ac:dyDescent="0.15">
      <c r="C460" s="419"/>
      <c r="D460" s="430">
        <v>1</v>
      </c>
      <c r="E460" s="418" t="s">
        <v>84</v>
      </c>
      <c r="F460" s="420">
        <v>19</v>
      </c>
      <c r="G460" s="110" t="s">
        <v>31</v>
      </c>
      <c r="H460" s="110">
        <v>0</v>
      </c>
      <c r="I460" s="110" t="s">
        <v>32</v>
      </c>
      <c r="J460" s="110">
        <v>22</v>
      </c>
      <c r="K460" s="110" t="s">
        <v>31</v>
      </c>
      <c r="L460" s="111">
        <v>0</v>
      </c>
      <c r="M460" s="112">
        <v>3</v>
      </c>
      <c r="N460" s="109"/>
      <c r="O460" s="110" t="s">
        <v>31</v>
      </c>
      <c r="P460" s="110"/>
      <c r="Q460" s="110" t="s">
        <v>32</v>
      </c>
      <c r="R460" s="110"/>
      <c r="S460" s="110" t="s">
        <v>31</v>
      </c>
      <c r="T460" s="111"/>
      <c r="U460" s="112"/>
      <c r="V460" s="130">
        <v>1360</v>
      </c>
      <c r="W460" s="114">
        <f t="shared" ref="W460:W478" si="228">SUM(M460*V460)</f>
        <v>4080</v>
      </c>
      <c r="X460" s="131"/>
      <c r="Y460" s="132"/>
      <c r="Z460" s="133"/>
      <c r="AA460" s="134"/>
      <c r="AB460" s="135">
        <v>10</v>
      </c>
      <c r="AC460" s="120">
        <f t="shared" ref="AC460:AC471" si="229">SUM(Y460:AB460)</f>
        <v>10</v>
      </c>
      <c r="AD460" s="136"/>
      <c r="AE460" s="136"/>
      <c r="AF460" s="137"/>
      <c r="AG460" s="138"/>
      <c r="AH460" s="196">
        <f t="shared" si="222"/>
        <v>0</v>
      </c>
      <c r="AI460" s="125">
        <f t="shared" si="225"/>
        <v>0</v>
      </c>
      <c r="AJ460" s="126">
        <f t="shared" si="226"/>
        <v>0</v>
      </c>
      <c r="AK460" s="127">
        <f t="shared" si="227"/>
        <v>0</v>
      </c>
      <c r="AL460" s="187">
        <f>AB460+AG460</f>
        <v>10</v>
      </c>
      <c r="AM460" s="139">
        <f t="shared" si="220"/>
        <v>10</v>
      </c>
    </row>
    <row r="461" spans="3:39" outlineLevel="1" x14ac:dyDescent="0.15">
      <c r="C461" s="419">
        <v>43507</v>
      </c>
      <c r="D461" s="430">
        <v>1</v>
      </c>
      <c r="E461" s="108" t="s">
        <v>276</v>
      </c>
      <c r="F461" s="420">
        <v>9</v>
      </c>
      <c r="G461" s="110" t="s">
        <v>31</v>
      </c>
      <c r="H461" s="110">
        <v>0</v>
      </c>
      <c r="I461" s="110" t="s">
        <v>32</v>
      </c>
      <c r="J461" s="110">
        <v>12</v>
      </c>
      <c r="K461" s="110" t="s">
        <v>51</v>
      </c>
      <c r="L461" s="111">
        <v>0</v>
      </c>
      <c r="M461" s="112">
        <v>3</v>
      </c>
      <c r="N461" s="140"/>
      <c r="O461" s="141" t="s">
        <v>31</v>
      </c>
      <c r="P461" s="141"/>
      <c r="Q461" s="141" t="s">
        <v>32</v>
      </c>
      <c r="R461" s="141"/>
      <c r="S461" s="141" t="s">
        <v>31</v>
      </c>
      <c r="T461" s="142"/>
      <c r="U461" s="143"/>
      <c r="V461" s="130"/>
      <c r="W461" s="114">
        <f t="shared" si="228"/>
        <v>0</v>
      </c>
      <c r="X461" s="131"/>
      <c r="Y461" s="132"/>
      <c r="Z461" s="133"/>
      <c r="AA461" s="134"/>
      <c r="AB461" s="135"/>
      <c r="AC461" s="120">
        <f t="shared" si="229"/>
        <v>0</v>
      </c>
      <c r="AD461" s="136"/>
      <c r="AE461" s="136">
        <v>9</v>
      </c>
      <c r="AF461" s="137"/>
      <c r="AG461" s="138">
        <v>1</v>
      </c>
      <c r="AH461" s="124">
        <f t="shared" si="222"/>
        <v>10</v>
      </c>
      <c r="AI461" s="125">
        <f t="shared" si="225"/>
        <v>0</v>
      </c>
      <c r="AJ461" s="126">
        <f t="shared" si="226"/>
        <v>9</v>
      </c>
      <c r="AK461" s="127">
        <f t="shared" si="227"/>
        <v>0</v>
      </c>
      <c r="AL461" s="187">
        <f t="shared" si="224"/>
        <v>1</v>
      </c>
      <c r="AM461" s="139">
        <f t="shared" si="220"/>
        <v>10</v>
      </c>
    </row>
    <row r="462" spans="3:39" outlineLevel="1" x14ac:dyDescent="0.15">
      <c r="C462" s="419"/>
      <c r="D462" s="430">
        <v>1</v>
      </c>
      <c r="E462" s="418" t="s">
        <v>84</v>
      </c>
      <c r="F462" s="420">
        <v>13</v>
      </c>
      <c r="G462" s="110" t="s">
        <v>31</v>
      </c>
      <c r="H462" s="110">
        <v>0</v>
      </c>
      <c r="I462" s="110" t="s">
        <v>32</v>
      </c>
      <c r="J462" s="110">
        <v>16</v>
      </c>
      <c r="K462" s="110" t="s">
        <v>31</v>
      </c>
      <c r="L462" s="111">
        <v>0</v>
      </c>
      <c r="M462" s="112">
        <v>3</v>
      </c>
      <c r="N462" s="109"/>
      <c r="O462" s="110" t="s">
        <v>31</v>
      </c>
      <c r="P462" s="110"/>
      <c r="Q462" s="110" t="s">
        <v>32</v>
      </c>
      <c r="R462" s="110"/>
      <c r="S462" s="110" t="s">
        <v>31</v>
      </c>
      <c r="T462" s="111"/>
      <c r="U462" s="112"/>
      <c r="V462" s="130">
        <v>1360</v>
      </c>
      <c r="W462" s="114">
        <f t="shared" si="228"/>
        <v>4080</v>
      </c>
      <c r="X462" s="131"/>
      <c r="Y462" s="132">
        <v>13</v>
      </c>
      <c r="Z462" s="133"/>
      <c r="AA462" s="134"/>
      <c r="AB462" s="135">
        <v>6</v>
      </c>
      <c r="AC462" s="120">
        <f t="shared" si="229"/>
        <v>19</v>
      </c>
      <c r="AD462" s="136"/>
      <c r="AE462" s="136"/>
      <c r="AF462" s="137"/>
      <c r="AG462" s="138"/>
      <c r="AH462" s="196">
        <f>SUM(AD462:AG462)</f>
        <v>0</v>
      </c>
      <c r="AI462" s="125">
        <f>Y462+AD462</f>
        <v>13</v>
      </c>
      <c r="AJ462" s="126">
        <f>Z462+AE462</f>
        <v>0</v>
      </c>
      <c r="AK462" s="127">
        <f>AA462+AF462</f>
        <v>0</v>
      </c>
      <c r="AL462" s="187">
        <f t="shared" si="224"/>
        <v>6</v>
      </c>
      <c r="AM462" s="139">
        <f>SUM(AI462:AL462)</f>
        <v>19</v>
      </c>
    </row>
    <row r="463" spans="3:39" outlineLevel="1" x14ac:dyDescent="0.15">
      <c r="C463" s="419"/>
      <c r="D463" s="430">
        <v>1</v>
      </c>
      <c r="E463" s="418" t="s">
        <v>84</v>
      </c>
      <c r="F463" s="140">
        <v>16</v>
      </c>
      <c r="G463" s="110" t="s">
        <v>31</v>
      </c>
      <c r="H463" s="141">
        <v>0</v>
      </c>
      <c r="I463" s="141" t="s">
        <v>32</v>
      </c>
      <c r="J463" s="141">
        <v>19</v>
      </c>
      <c r="K463" s="141" t="s">
        <v>31</v>
      </c>
      <c r="L463" s="142">
        <v>0</v>
      </c>
      <c r="M463" s="143">
        <v>3</v>
      </c>
      <c r="N463" s="140"/>
      <c r="O463" s="141" t="s">
        <v>31</v>
      </c>
      <c r="P463" s="141"/>
      <c r="Q463" s="141" t="s">
        <v>32</v>
      </c>
      <c r="R463" s="141"/>
      <c r="S463" s="141" t="s">
        <v>31</v>
      </c>
      <c r="T463" s="142"/>
      <c r="U463" s="143"/>
      <c r="V463" s="130">
        <v>1360</v>
      </c>
      <c r="W463" s="114">
        <f t="shared" si="228"/>
        <v>4080</v>
      </c>
      <c r="X463" s="131"/>
      <c r="Y463" s="132"/>
      <c r="Z463" s="133">
        <v>12</v>
      </c>
      <c r="AA463" s="134"/>
      <c r="AB463" s="135">
        <v>3</v>
      </c>
      <c r="AC463" s="120">
        <f t="shared" si="229"/>
        <v>15</v>
      </c>
      <c r="AD463" s="136"/>
      <c r="AE463" s="136"/>
      <c r="AF463" s="137"/>
      <c r="AG463" s="138"/>
      <c r="AH463" s="196">
        <f t="shared" si="222"/>
        <v>0</v>
      </c>
      <c r="AI463" s="125">
        <f t="shared" si="225"/>
        <v>0</v>
      </c>
      <c r="AJ463" s="126">
        <f t="shared" si="226"/>
        <v>12</v>
      </c>
      <c r="AK463" s="127">
        <f t="shared" si="227"/>
        <v>0</v>
      </c>
      <c r="AL463" s="187">
        <f>AB463+AG463</f>
        <v>3</v>
      </c>
      <c r="AM463" s="139">
        <f t="shared" si="220"/>
        <v>15</v>
      </c>
    </row>
    <row r="464" spans="3:39" outlineLevel="1" x14ac:dyDescent="0.15">
      <c r="C464" s="419">
        <v>43508</v>
      </c>
      <c r="D464" s="430">
        <v>1</v>
      </c>
      <c r="E464" s="418" t="s">
        <v>85</v>
      </c>
      <c r="F464" s="420"/>
      <c r="G464" s="110" t="s">
        <v>31</v>
      </c>
      <c r="H464" s="110">
        <v>0</v>
      </c>
      <c r="I464" s="110" t="s">
        <v>32</v>
      </c>
      <c r="J464" s="110"/>
      <c r="K464" s="110" t="s">
        <v>31</v>
      </c>
      <c r="L464" s="111">
        <v>0</v>
      </c>
      <c r="M464" s="112"/>
      <c r="N464" s="140">
        <v>10</v>
      </c>
      <c r="O464" s="141" t="s">
        <v>31</v>
      </c>
      <c r="P464" s="141">
        <v>30</v>
      </c>
      <c r="Q464" s="141" t="s">
        <v>32</v>
      </c>
      <c r="R464" s="141">
        <v>12</v>
      </c>
      <c r="S464" s="141" t="s">
        <v>31</v>
      </c>
      <c r="T464" s="142">
        <v>30</v>
      </c>
      <c r="U464" s="143">
        <v>2</v>
      </c>
      <c r="V464" s="130">
        <v>690</v>
      </c>
      <c r="W464" s="114">
        <v>1380</v>
      </c>
      <c r="X464" s="131"/>
      <c r="Y464" s="132"/>
      <c r="Z464" s="133"/>
      <c r="AA464" s="134"/>
      <c r="AB464" s="135">
        <v>5</v>
      </c>
      <c r="AC464" s="120">
        <f t="shared" si="229"/>
        <v>5</v>
      </c>
      <c r="AD464" s="136"/>
      <c r="AE464" s="136"/>
      <c r="AF464" s="137"/>
      <c r="AG464" s="138"/>
      <c r="AH464" s="196">
        <f t="shared" si="222"/>
        <v>0</v>
      </c>
      <c r="AI464" s="125">
        <f t="shared" si="225"/>
        <v>0</v>
      </c>
      <c r="AJ464" s="126">
        <f t="shared" si="226"/>
        <v>0</v>
      </c>
      <c r="AK464" s="127">
        <f t="shared" si="227"/>
        <v>0</v>
      </c>
      <c r="AL464" s="187">
        <f t="shared" si="224"/>
        <v>5</v>
      </c>
      <c r="AM464" s="139">
        <f t="shared" si="220"/>
        <v>5</v>
      </c>
    </row>
    <row r="465" spans="3:39" outlineLevel="1" x14ac:dyDescent="0.15">
      <c r="C465" s="419"/>
      <c r="D465" s="430">
        <v>1</v>
      </c>
      <c r="E465" s="108" t="s">
        <v>276</v>
      </c>
      <c r="F465" s="420"/>
      <c r="G465" s="110" t="s">
        <v>31</v>
      </c>
      <c r="H465" s="110">
        <v>0</v>
      </c>
      <c r="I465" s="110" t="s">
        <v>32</v>
      </c>
      <c r="J465" s="110"/>
      <c r="K465" s="110" t="s">
        <v>31</v>
      </c>
      <c r="L465" s="111">
        <v>0</v>
      </c>
      <c r="M465" s="112"/>
      <c r="N465" s="140">
        <v>10</v>
      </c>
      <c r="O465" s="141" t="s">
        <v>31</v>
      </c>
      <c r="P465" s="141">
        <v>30</v>
      </c>
      <c r="Q465" s="141" t="s">
        <v>32</v>
      </c>
      <c r="R465" s="141">
        <v>12</v>
      </c>
      <c r="S465" s="141" t="s">
        <v>31</v>
      </c>
      <c r="T465" s="142">
        <v>30</v>
      </c>
      <c r="U465" s="143">
        <v>2</v>
      </c>
      <c r="V465" s="130">
        <v>690</v>
      </c>
      <c r="W465" s="114">
        <v>1380</v>
      </c>
      <c r="X465" s="131"/>
      <c r="Y465" s="132"/>
      <c r="Z465" s="133"/>
      <c r="AA465" s="134"/>
      <c r="AB465" s="135">
        <v>7</v>
      </c>
      <c r="AC465" s="120">
        <f t="shared" si="229"/>
        <v>7</v>
      </c>
      <c r="AD465" s="136"/>
      <c r="AE465" s="136"/>
      <c r="AF465" s="137"/>
      <c r="AG465" s="138"/>
      <c r="AH465" s="196">
        <f t="shared" si="222"/>
        <v>0</v>
      </c>
      <c r="AI465" s="125">
        <f t="shared" si="225"/>
        <v>0</v>
      </c>
      <c r="AJ465" s="126">
        <f t="shared" si="226"/>
        <v>0</v>
      </c>
      <c r="AK465" s="127">
        <f t="shared" si="227"/>
        <v>0</v>
      </c>
      <c r="AL465" s="187">
        <f>AB465+AG465</f>
        <v>7</v>
      </c>
      <c r="AM465" s="139">
        <f t="shared" si="220"/>
        <v>7</v>
      </c>
    </row>
    <row r="466" spans="3:39" outlineLevel="1" x14ac:dyDescent="0.15">
      <c r="C466" s="419"/>
      <c r="D466" s="430">
        <v>1</v>
      </c>
      <c r="E466" s="418" t="s">
        <v>85</v>
      </c>
      <c r="F466" s="420"/>
      <c r="G466" s="110" t="s">
        <v>31</v>
      </c>
      <c r="H466" s="110">
        <v>0</v>
      </c>
      <c r="I466" s="110" t="s">
        <v>32</v>
      </c>
      <c r="J466" s="110"/>
      <c r="K466" s="110" t="s">
        <v>31</v>
      </c>
      <c r="L466" s="111">
        <v>0</v>
      </c>
      <c r="M466" s="112"/>
      <c r="N466" s="140">
        <v>13</v>
      </c>
      <c r="O466" s="141" t="s">
        <v>31</v>
      </c>
      <c r="P466" s="141">
        <v>0</v>
      </c>
      <c r="Q466" s="141" t="s">
        <v>32</v>
      </c>
      <c r="R466" s="141">
        <v>16</v>
      </c>
      <c r="S466" s="141" t="s">
        <v>31</v>
      </c>
      <c r="T466" s="142">
        <v>0</v>
      </c>
      <c r="U466" s="143">
        <v>3</v>
      </c>
      <c r="V466" s="130">
        <v>690</v>
      </c>
      <c r="W466" s="114">
        <v>2070</v>
      </c>
      <c r="X466" s="131"/>
      <c r="Y466" s="132"/>
      <c r="Z466" s="133"/>
      <c r="AA466" s="134"/>
      <c r="AB466" s="135">
        <v>2</v>
      </c>
      <c r="AC466" s="120">
        <f t="shared" si="229"/>
        <v>2</v>
      </c>
      <c r="AD466" s="136"/>
      <c r="AE466" s="136"/>
      <c r="AF466" s="137"/>
      <c r="AG466" s="138"/>
      <c r="AH466" s="196">
        <f t="shared" si="222"/>
        <v>0</v>
      </c>
      <c r="AI466" s="125">
        <f t="shared" si="225"/>
        <v>0</v>
      </c>
      <c r="AJ466" s="126">
        <f t="shared" si="226"/>
        <v>0</v>
      </c>
      <c r="AK466" s="127">
        <f t="shared" si="227"/>
        <v>0</v>
      </c>
      <c r="AL466" s="187">
        <f>AB466+AG466</f>
        <v>2</v>
      </c>
      <c r="AM466" s="139">
        <f t="shared" si="220"/>
        <v>2</v>
      </c>
    </row>
    <row r="467" spans="3:39" outlineLevel="1" x14ac:dyDescent="0.15">
      <c r="C467" s="419"/>
      <c r="D467" s="430">
        <v>1</v>
      </c>
      <c r="E467" s="418" t="s">
        <v>277</v>
      </c>
      <c r="F467" s="420">
        <v>16</v>
      </c>
      <c r="G467" s="110" t="s">
        <v>31</v>
      </c>
      <c r="H467" s="110">
        <v>0</v>
      </c>
      <c r="I467" s="110" t="s">
        <v>32</v>
      </c>
      <c r="J467" s="110">
        <v>18</v>
      </c>
      <c r="K467" s="110" t="s">
        <v>31</v>
      </c>
      <c r="L467" s="111">
        <v>0</v>
      </c>
      <c r="M467" s="112">
        <v>2</v>
      </c>
      <c r="N467" s="140"/>
      <c r="O467" s="141" t="s">
        <v>31</v>
      </c>
      <c r="P467" s="141"/>
      <c r="Q467" s="141" t="s">
        <v>32</v>
      </c>
      <c r="R467" s="141"/>
      <c r="S467" s="141" t="s">
        <v>31</v>
      </c>
      <c r="T467" s="142"/>
      <c r="U467" s="143"/>
      <c r="V467" s="130"/>
      <c r="W467" s="114">
        <f t="shared" si="228"/>
        <v>0</v>
      </c>
      <c r="X467" s="131"/>
      <c r="Y467" s="132"/>
      <c r="Z467" s="133"/>
      <c r="AA467" s="134"/>
      <c r="AB467" s="135"/>
      <c r="AC467" s="120">
        <f t="shared" si="229"/>
        <v>0</v>
      </c>
      <c r="AD467" s="136">
        <v>10</v>
      </c>
      <c r="AE467" s="136"/>
      <c r="AF467" s="137"/>
      <c r="AG467" s="138">
        <v>2</v>
      </c>
      <c r="AH467" s="196">
        <f>SUM(AD467:AG467)</f>
        <v>12</v>
      </c>
      <c r="AI467" s="125">
        <f>Y467+AD467</f>
        <v>10</v>
      </c>
      <c r="AJ467" s="126">
        <f>Z467+AE467</f>
        <v>0</v>
      </c>
      <c r="AK467" s="127">
        <f>AA467+AF467</f>
        <v>0</v>
      </c>
      <c r="AL467" s="187">
        <f t="shared" ref="AL467:AL496" si="230">AB467+AG467</f>
        <v>2</v>
      </c>
      <c r="AM467" s="139">
        <f>SUM(AI467:AL467)</f>
        <v>12</v>
      </c>
    </row>
    <row r="468" spans="3:39" outlineLevel="1" x14ac:dyDescent="0.15">
      <c r="C468" s="419">
        <v>43509</v>
      </c>
      <c r="D468" s="430">
        <v>1</v>
      </c>
      <c r="E468" s="418" t="s">
        <v>278</v>
      </c>
      <c r="F468" s="420">
        <v>16</v>
      </c>
      <c r="G468" s="110" t="s">
        <v>31</v>
      </c>
      <c r="H468" s="110">
        <v>0</v>
      </c>
      <c r="I468" s="110" t="s">
        <v>32</v>
      </c>
      <c r="J468" s="110">
        <v>17</v>
      </c>
      <c r="K468" s="110" t="s">
        <v>31</v>
      </c>
      <c r="L468" s="111">
        <v>30</v>
      </c>
      <c r="M468" s="112">
        <v>1.5</v>
      </c>
      <c r="N468" s="140"/>
      <c r="O468" s="141" t="s">
        <v>31</v>
      </c>
      <c r="P468" s="141"/>
      <c r="Q468" s="141" t="s">
        <v>32</v>
      </c>
      <c r="R468" s="141"/>
      <c r="S468" s="141" t="s">
        <v>31</v>
      </c>
      <c r="T468" s="142"/>
      <c r="U468" s="143"/>
      <c r="V468" s="130"/>
      <c r="W468" s="114">
        <f t="shared" si="228"/>
        <v>0</v>
      </c>
      <c r="X468" s="131"/>
      <c r="Y468" s="132"/>
      <c r="Z468" s="133"/>
      <c r="AA468" s="134"/>
      <c r="AB468" s="135"/>
      <c r="AC468" s="120">
        <f t="shared" si="229"/>
        <v>0</v>
      </c>
      <c r="AD468" s="136"/>
      <c r="AE468" s="136">
        <v>11</v>
      </c>
      <c r="AF468" s="137"/>
      <c r="AG468" s="138">
        <v>1</v>
      </c>
      <c r="AH468" s="196">
        <f t="shared" si="222"/>
        <v>12</v>
      </c>
      <c r="AI468" s="125">
        <f t="shared" si="225"/>
        <v>0</v>
      </c>
      <c r="AJ468" s="126">
        <f t="shared" si="226"/>
        <v>11</v>
      </c>
      <c r="AK468" s="127">
        <f t="shared" si="227"/>
        <v>0</v>
      </c>
      <c r="AL468" s="187">
        <f t="shared" si="230"/>
        <v>1</v>
      </c>
      <c r="AM468" s="139">
        <f t="shared" si="220"/>
        <v>12</v>
      </c>
    </row>
    <row r="469" spans="3:39" outlineLevel="1" x14ac:dyDescent="0.15">
      <c r="C469" s="419"/>
      <c r="D469" s="430">
        <v>1</v>
      </c>
      <c r="E469" s="418" t="s">
        <v>278</v>
      </c>
      <c r="F469" s="420">
        <v>19</v>
      </c>
      <c r="G469" s="110" t="s">
        <v>31</v>
      </c>
      <c r="H469" s="110">
        <v>0</v>
      </c>
      <c r="I469" s="110" t="s">
        <v>32</v>
      </c>
      <c r="J469" s="110">
        <v>21</v>
      </c>
      <c r="K469" s="110" t="s">
        <v>77</v>
      </c>
      <c r="L469" s="111">
        <v>0</v>
      </c>
      <c r="M469" s="112">
        <v>2</v>
      </c>
      <c r="N469" s="140"/>
      <c r="O469" s="141" t="s">
        <v>31</v>
      </c>
      <c r="P469" s="141"/>
      <c r="Q469" s="141" t="s">
        <v>32</v>
      </c>
      <c r="R469" s="141"/>
      <c r="S469" s="141" t="s">
        <v>31</v>
      </c>
      <c r="T469" s="142"/>
      <c r="U469" s="143"/>
      <c r="V469" s="130">
        <v>1360</v>
      </c>
      <c r="W469" s="114">
        <f t="shared" si="228"/>
        <v>2720</v>
      </c>
      <c r="X469" s="131"/>
      <c r="Y469" s="132"/>
      <c r="Z469" s="133"/>
      <c r="AA469" s="134"/>
      <c r="AB469" s="135">
        <v>7</v>
      </c>
      <c r="AC469" s="120">
        <f t="shared" si="229"/>
        <v>7</v>
      </c>
      <c r="AD469" s="136"/>
      <c r="AE469" s="136"/>
      <c r="AF469" s="137"/>
      <c r="AG469" s="138"/>
      <c r="AH469" s="196">
        <f t="shared" si="222"/>
        <v>0</v>
      </c>
      <c r="AI469" s="125">
        <f t="shared" si="225"/>
        <v>0</v>
      </c>
      <c r="AJ469" s="126">
        <f t="shared" si="226"/>
        <v>0</v>
      </c>
      <c r="AK469" s="127">
        <f t="shared" si="227"/>
        <v>0</v>
      </c>
      <c r="AL469" s="187">
        <f t="shared" si="230"/>
        <v>7</v>
      </c>
      <c r="AM469" s="139">
        <f t="shared" si="220"/>
        <v>7</v>
      </c>
    </row>
    <row r="470" spans="3:39" outlineLevel="1" x14ac:dyDescent="0.15">
      <c r="C470" s="419">
        <v>43510</v>
      </c>
      <c r="D470" s="430">
        <v>1</v>
      </c>
      <c r="E470" s="418" t="s">
        <v>84</v>
      </c>
      <c r="F470" s="420">
        <v>16</v>
      </c>
      <c r="G470" s="110" t="s">
        <v>31</v>
      </c>
      <c r="H470" s="110">
        <v>0</v>
      </c>
      <c r="I470" s="110" t="s">
        <v>32</v>
      </c>
      <c r="J470" s="110">
        <v>18</v>
      </c>
      <c r="K470" s="110" t="s">
        <v>31</v>
      </c>
      <c r="L470" s="111">
        <v>0</v>
      </c>
      <c r="M470" s="112">
        <v>2</v>
      </c>
      <c r="N470" s="140"/>
      <c r="O470" s="141" t="s">
        <v>31</v>
      </c>
      <c r="P470" s="141"/>
      <c r="Q470" s="141" t="s">
        <v>32</v>
      </c>
      <c r="R470" s="141"/>
      <c r="S470" s="141" t="s">
        <v>31</v>
      </c>
      <c r="T470" s="142"/>
      <c r="U470" s="143"/>
      <c r="V470" s="130"/>
      <c r="W470" s="114">
        <f t="shared" si="228"/>
        <v>0</v>
      </c>
      <c r="X470" s="131"/>
      <c r="Y470" s="132"/>
      <c r="Z470" s="133"/>
      <c r="AA470" s="134"/>
      <c r="AB470" s="135"/>
      <c r="AC470" s="120">
        <f t="shared" si="229"/>
        <v>0</v>
      </c>
      <c r="AD470" s="136">
        <v>16</v>
      </c>
      <c r="AE470" s="136"/>
      <c r="AF470" s="137"/>
      <c r="AG470" s="138">
        <v>5</v>
      </c>
      <c r="AH470" s="196">
        <f t="shared" si="222"/>
        <v>21</v>
      </c>
      <c r="AI470" s="125">
        <f t="shared" si="225"/>
        <v>16</v>
      </c>
      <c r="AJ470" s="126">
        <f t="shared" si="226"/>
        <v>0</v>
      </c>
      <c r="AK470" s="127">
        <f t="shared" si="227"/>
        <v>0</v>
      </c>
      <c r="AL470" s="187">
        <f t="shared" si="230"/>
        <v>5</v>
      </c>
      <c r="AM470" s="139">
        <f t="shared" si="220"/>
        <v>21</v>
      </c>
    </row>
    <row r="471" spans="3:39" outlineLevel="1" x14ac:dyDescent="0.15">
      <c r="C471" s="419">
        <v>43511</v>
      </c>
      <c r="D471" s="430">
        <v>1</v>
      </c>
      <c r="E471" s="108" t="s">
        <v>279</v>
      </c>
      <c r="F471" s="420"/>
      <c r="G471" s="110" t="s">
        <v>31</v>
      </c>
      <c r="H471" s="110">
        <v>0</v>
      </c>
      <c r="I471" s="110" t="s">
        <v>32</v>
      </c>
      <c r="J471" s="110"/>
      <c r="K471" s="110" t="s">
        <v>77</v>
      </c>
      <c r="L471" s="111">
        <v>0</v>
      </c>
      <c r="M471" s="112"/>
      <c r="N471" s="140">
        <v>13</v>
      </c>
      <c r="O471" s="141" t="s">
        <v>31</v>
      </c>
      <c r="P471" s="141">
        <v>0</v>
      </c>
      <c r="Q471" s="141" t="s">
        <v>32</v>
      </c>
      <c r="R471" s="141">
        <v>16</v>
      </c>
      <c r="S471" s="141" t="s">
        <v>31</v>
      </c>
      <c r="T471" s="142">
        <v>0</v>
      </c>
      <c r="U471" s="143">
        <v>3</v>
      </c>
      <c r="V471" s="130">
        <v>690</v>
      </c>
      <c r="W471" s="114">
        <v>2070</v>
      </c>
      <c r="X471" s="131"/>
      <c r="Y471" s="132"/>
      <c r="Z471" s="133"/>
      <c r="AA471" s="134"/>
      <c r="AB471" s="135">
        <v>7</v>
      </c>
      <c r="AC471" s="120">
        <f t="shared" si="229"/>
        <v>7</v>
      </c>
      <c r="AD471" s="136"/>
      <c r="AE471" s="136"/>
      <c r="AF471" s="137"/>
      <c r="AG471" s="138"/>
      <c r="AH471" s="196">
        <f t="shared" si="222"/>
        <v>0</v>
      </c>
      <c r="AI471" s="125">
        <f t="shared" si="225"/>
        <v>0</v>
      </c>
      <c r="AJ471" s="126">
        <f t="shared" si="226"/>
        <v>0</v>
      </c>
      <c r="AK471" s="127">
        <f t="shared" si="227"/>
        <v>0</v>
      </c>
      <c r="AL471" s="187">
        <f>AB471+AG471</f>
        <v>7</v>
      </c>
      <c r="AM471" s="139">
        <f t="shared" si="220"/>
        <v>7</v>
      </c>
    </row>
    <row r="472" spans="3:39" outlineLevel="1" x14ac:dyDescent="0.15">
      <c r="C472" s="419">
        <v>43512</v>
      </c>
      <c r="D472" s="430">
        <v>1</v>
      </c>
      <c r="E472" s="418" t="s">
        <v>280</v>
      </c>
      <c r="F472" s="420">
        <v>12</v>
      </c>
      <c r="G472" s="110" t="s">
        <v>31</v>
      </c>
      <c r="H472" s="110">
        <v>0</v>
      </c>
      <c r="I472" s="110" t="s">
        <v>32</v>
      </c>
      <c r="J472" s="110">
        <v>14</v>
      </c>
      <c r="K472" s="110" t="s">
        <v>31</v>
      </c>
      <c r="L472" s="111">
        <v>0</v>
      </c>
      <c r="M472" s="112">
        <v>2</v>
      </c>
      <c r="N472" s="140"/>
      <c r="O472" s="141" t="s">
        <v>31</v>
      </c>
      <c r="P472" s="141"/>
      <c r="Q472" s="141" t="s">
        <v>32</v>
      </c>
      <c r="R472" s="141"/>
      <c r="S472" s="141" t="s">
        <v>31</v>
      </c>
      <c r="T472" s="142"/>
      <c r="U472" s="143"/>
      <c r="V472" s="130">
        <v>1360</v>
      </c>
      <c r="W472" s="114">
        <f t="shared" si="228"/>
        <v>2720</v>
      </c>
      <c r="X472" s="199"/>
      <c r="Y472" s="133">
        <v>25</v>
      </c>
      <c r="Z472" s="134"/>
      <c r="AA472" s="134"/>
      <c r="AB472" s="134">
        <v>3</v>
      </c>
      <c r="AC472" s="411">
        <f t="shared" ref="AC472:AC481" si="231">SUM(Y472:AB472)</f>
        <v>28</v>
      </c>
      <c r="AD472" s="136"/>
      <c r="AE472" s="137"/>
      <c r="AF472" s="137"/>
      <c r="AG472" s="137"/>
      <c r="AH472" s="196">
        <f t="shared" si="222"/>
        <v>0</v>
      </c>
      <c r="AI472" s="125">
        <f t="shared" si="225"/>
        <v>25</v>
      </c>
      <c r="AJ472" s="126">
        <f t="shared" si="226"/>
        <v>0</v>
      </c>
      <c r="AK472" s="127">
        <f t="shared" si="227"/>
        <v>0</v>
      </c>
      <c r="AL472" s="187">
        <f t="shared" si="230"/>
        <v>3</v>
      </c>
      <c r="AM472" s="139">
        <f t="shared" si="220"/>
        <v>28</v>
      </c>
    </row>
    <row r="473" spans="3:39" outlineLevel="1" x14ac:dyDescent="0.15">
      <c r="C473" s="419"/>
      <c r="D473" s="430">
        <v>1</v>
      </c>
      <c r="E473" s="418" t="s">
        <v>84</v>
      </c>
      <c r="F473" s="420">
        <v>14</v>
      </c>
      <c r="G473" s="110" t="s">
        <v>31</v>
      </c>
      <c r="H473" s="110">
        <v>0</v>
      </c>
      <c r="I473" s="110" t="s">
        <v>32</v>
      </c>
      <c r="J473" s="110">
        <v>16</v>
      </c>
      <c r="K473" s="110" t="s">
        <v>31</v>
      </c>
      <c r="L473" s="111">
        <v>0</v>
      </c>
      <c r="M473" s="112">
        <v>2</v>
      </c>
      <c r="N473" s="140"/>
      <c r="O473" s="141" t="s">
        <v>31</v>
      </c>
      <c r="P473" s="141"/>
      <c r="Q473" s="141" t="s">
        <v>32</v>
      </c>
      <c r="R473" s="141"/>
      <c r="S473" s="141" t="s">
        <v>31</v>
      </c>
      <c r="T473" s="142"/>
      <c r="U473" s="143"/>
      <c r="V473" s="130"/>
      <c r="W473" s="114">
        <f t="shared" si="228"/>
        <v>0</v>
      </c>
      <c r="X473" s="131"/>
      <c r="Y473" s="132"/>
      <c r="Z473" s="133"/>
      <c r="AA473" s="134"/>
      <c r="AB473" s="135"/>
      <c r="AC473" s="120">
        <f t="shared" si="231"/>
        <v>0</v>
      </c>
      <c r="AD473" s="136">
        <v>12</v>
      </c>
      <c r="AE473" s="136">
        <v>1</v>
      </c>
      <c r="AF473" s="137"/>
      <c r="AG473" s="138">
        <v>7</v>
      </c>
      <c r="AH473" s="196">
        <f t="shared" ref="AH473:AH478" si="232">SUM(AD473:AG473)</f>
        <v>20</v>
      </c>
      <c r="AI473" s="125">
        <f t="shared" ref="AI473:AK478" si="233">Y473+AD473</f>
        <v>12</v>
      </c>
      <c r="AJ473" s="126">
        <f t="shared" si="233"/>
        <v>1</v>
      </c>
      <c r="AK473" s="127">
        <f t="shared" si="233"/>
        <v>0</v>
      </c>
      <c r="AL473" s="187">
        <f t="shared" si="230"/>
        <v>7</v>
      </c>
      <c r="AM473" s="139">
        <f t="shared" ref="AM473:AM478" si="234">SUM(AI473:AL473)</f>
        <v>20</v>
      </c>
    </row>
    <row r="474" spans="3:39" outlineLevel="1" x14ac:dyDescent="0.15">
      <c r="C474" s="419"/>
      <c r="D474" s="430">
        <v>1</v>
      </c>
      <c r="E474" s="418" t="s">
        <v>84</v>
      </c>
      <c r="F474" s="140">
        <v>16</v>
      </c>
      <c r="G474" s="110" t="s">
        <v>31</v>
      </c>
      <c r="H474" s="141">
        <v>0</v>
      </c>
      <c r="I474" s="141" t="s">
        <v>32</v>
      </c>
      <c r="J474" s="141">
        <v>19</v>
      </c>
      <c r="K474" s="141" t="s">
        <v>31</v>
      </c>
      <c r="L474" s="142">
        <v>0</v>
      </c>
      <c r="M474" s="143">
        <v>3</v>
      </c>
      <c r="N474" s="109"/>
      <c r="O474" s="110" t="s">
        <v>31</v>
      </c>
      <c r="P474" s="110"/>
      <c r="Q474" s="110" t="s">
        <v>32</v>
      </c>
      <c r="R474" s="110"/>
      <c r="S474" s="110" t="s">
        <v>31</v>
      </c>
      <c r="T474" s="111"/>
      <c r="U474" s="112"/>
      <c r="V474" s="130">
        <v>1360</v>
      </c>
      <c r="W474" s="114">
        <f t="shared" si="228"/>
        <v>4080</v>
      </c>
      <c r="X474" s="199"/>
      <c r="Y474" s="133">
        <v>20</v>
      </c>
      <c r="Z474" s="134">
        <v>1</v>
      </c>
      <c r="AA474" s="134"/>
      <c r="AB474" s="134">
        <v>5</v>
      </c>
      <c r="AC474" s="411">
        <f t="shared" si="231"/>
        <v>26</v>
      </c>
      <c r="AD474" s="136"/>
      <c r="AE474" s="137"/>
      <c r="AF474" s="137"/>
      <c r="AG474" s="137"/>
      <c r="AH474" s="196">
        <f t="shared" si="232"/>
        <v>0</v>
      </c>
      <c r="AI474" s="125">
        <f t="shared" si="233"/>
        <v>20</v>
      </c>
      <c r="AJ474" s="126">
        <f t="shared" si="233"/>
        <v>1</v>
      </c>
      <c r="AK474" s="127">
        <f t="shared" si="233"/>
        <v>0</v>
      </c>
      <c r="AL474" s="187">
        <f t="shared" si="230"/>
        <v>5</v>
      </c>
      <c r="AM474" s="139">
        <f t="shared" si="234"/>
        <v>26</v>
      </c>
    </row>
    <row r="475" spans="3:39" outlineLevel="1" x14ac:dyDescent="0.15">
      <c r="C475" s="419"/>
      <c r="D475" s="430">
        <v>1</v>
      </c>
      <c r="E475" s="418" t="s">
        <v>85</v>
      </c>
      <c r="F475" s="420"/>
      <c r="G475" s="110" t="s">
        <v>31</v>
      </c>
      <c r="H475" s="110">
        <v>0</v>
      </c>
      <c r="I475" s="110" t="s">
        <v>32</v>
      </c>
      <c r="J475" s="110"/>
      <c r="K475" s="110" t="s">
        <v>31</v>
      </c>
      <c r="L475" s="111">
        <v>0</v>
      </c>
      <c r="M475" s="112"/>
      <c r="N475" s="109">
        <v>20</v>
      </c>
      <c r="O475" s="110" t="s">
        <v>31</v>
      </c>
      <c r="P475" s="110">
        <v>0</v>
      </c>
      <c r="Q475" s="110" t="s">
        <v>32</v>
      </c>
      <c r="R475" s="110">
        <v>22</v>
      </c>
      <c r="S475" s="110" t="s">
        <v>31</v>
      </c>
      <c r="T475" s="111">
        <v>0</v>
      </c>
      <c r="U475" s="112">
        <v>2</v>
      </c>
      <c r="V475" s="130">
        <v>690</v>
      </c>
      <c r="W475" s="114">
        <v>1380</v>
      </c>
      <c r="X475" s="199"/>
      <c r="Y475" s="133"/>
      <c r="Z475" s="134"/>
      <c r="AA475" s="134"/>
      <c r="AB475" s="134">
        <v>5</v>
      </c>
      <c r="AC475" s="411">
        <f t="shared" si="231"/>
        <v>5</v>
      </c>
      <c r="AD475" s="136"/>
      <c r="AE475" s="137"/>
      <c r="AF475" s="137"/>
      <c r="AG475" s="137"/>
      <c r="AH475" s="196">
        <f t="shared" si="232"/>
        <v>0</v>
      </c>
      <c r="AI475" s="125">
        <f t="shared" si="233"/>
        <v>0</v>
      </c>
      <c r="AJ475" s="126">
        <f t="shared" si="233"/>
        <v>0</v>
      </c>
      <c r="AK475" s="127">
        <f t="shared" si="233"/>
        <v>0</v>
      </c>
      <c r="AL475" s="187">
        <f t="shared" si="230"/>
        <v>5</v>
      </c>
      <c r="AM475" s="139">
        <f t="shared" si="234"/>
        <v>5</v>
      </c>
    </row>
    <row r="476" spans="3:39" outlineLevel="1" x14ac:dyDescent="0.15">
      <c r="C476" s="419">
        <v>43513</v>
      </c>
      <c r="D476" s="430">
        <v>1</v>
      </c>
      <c r="E476" s="108" t="s">
        <v>84</v>
      </c>
      <c r="F476" s="420">
        <v>9</v>
      </c>
      <c r="G476" s="110" t="s">
        <v>31</v>
      </c>
      <c r="H476" s="110">
        <v>0</v>
      </c>
      <c r="I476" s="110" t="s">
        <v>32</v>
      </c>
      <c r="J476" s="110">
        <v>12</v>
      </c>
      <c r="K476" s="110" t="s">
        <v>31</v>
      </c>
      <c r="L476" s="111">
        <v>0</v>
      </c>
      <c r="M476" s="112">
        <v>3</v>
      </c>
      <c r="N476" s="140"/>
      <c r="O476" s="141" t="s">
        <v>31</v>
      </c>
      <c r="P476" s="141"/>
      <c r="Q476" s="141" t="s">
        <v>32</v>
      </c>
      <c r="R476" s="141"/>
      <c r="S476" s="141" t="s">
        <v>31</v>
      </c>
      <c r="T476" s="142"/>
      <c r="U476" s="143"/>
      <c r="V476" s="414"/>
      <c r="W476" s="114">
        <f t="shared" si="228"/>
        <v>0</v>
      </c>
      <c r="X476" s="199"/>
      <c r="Y476" s="133"/>
      <c r="Z476" s="134"/>
      <c r="AA476" s="134"/>
      <c r="AB476" s="134"/>
      <c r="AC476" s="411">
        <f t="shared" si="231"/>
        <v>0</v>
      </c>
      <c r="AD476" s="136">
        <v>11</v>
      </c>
      <c r="AE476" s="137">
        <v>1</v>
      </c>
      <c r="AF476" s="137"/>
      <c r="AG476" s="137">
        <v>7</v>
      </c>
      <c r="AH476" s="196">
        <f t="shared" si="232"/>
        <v>19</v>
      </c>
      <c r="AI476" s="125">
        <f t="shared" si="233"/>
        <v>11</v>
      </c>
      <c r="AJ476" s="126">
        <f t="shared" si="233"/>
        <v>1</v>
      </c>
      <c r="AK476" s="127">
        <f t="shared" si="233"/>
        <v>0</v>
      </c>
      <c r="AL476" s="187">
        <f t="shared" si="230"/>
        <v>7</v>
      </c>
      <c r="AM476" s="139">
        <f t="shared" si="234"/>
        <v>19</v>
      </c>
    </row>
    <row r="477" spans="3:39" outlineLevel="1" x14ac:dyDescent="0.15">
      <c r="C477" s="419"/>
      <c r="D477" s="430">
        <v>1</v>
      </c>
      <c r="E477" s="108" t="s">
        <v>281</v>
      </c>
      <c r="F477" s="420">
        <v>14</v>
      </c>
      <c r="G477" s="110" t="s">
        <v>31</v>
      </c>
      <c r="H477" s="110">
        <v>0</v>
      </c>
      <c r="I477" s="110" t="s">
        <v>32</v>
      </c>
      <c r="J477" s="110">
        <v>17</v>
      </c>
      <c r="K477" s="110" t="s">
        <v>31</v>
      </c>
      <c r="L477" s="111">
        <v>0</v>
      </c>
      <c r="M477" s="112">
        <v>3</v>
      </c>
      <c r="N477" s="140"/>
      <c r="O477" s="141" t="s">
        <v>31</v>
      </c>
      <c r="P477" s="141"/>
      <c r="Q477" s="141" t="s">
        <v>32</v>
      </c>
      <c r="R477" s="141"/>
      <c r="S477" s="141" t="s">
        <v>31</v>
      </c>
      <c r="T477" s="142"/>
      <c r="U477" s="143"/>
      <c r="V477" s="130">
        <v>1360</v>
      </c>
      <c r="W477" s="114">
        <f>SUM(M477*V477)</f>
        <v>4080</v>
      </c>
      <c r="X477" s="199"/>
      <c r="Y477" s="133">
        <v>20</v>
      </c>
      <c r="Z477" s="134"/>
      <c r="AA477" s="134"/>
      <c r="AB477" s="134">
        <v>5</v>
      </c>
      <c r="AC477" s="411">
        <f t="shared" si="231"/>
        <v>25</v>
      </c>
      <c r="AD477" s="136"/>
      <c r="AE477" s="137"/>
      <c r="AF477" s="137"/>
      <c r="AG477" s="137"/>
      <c r="AH477" s="196">
        <f t="shared" si="232"/>
        <v>0</v>
      </c>
      <c r="AI477" s="125">
        <f t="shared" si="233"/>
        <v>20</v>
      </c>
      <c r="AJ477" s="126">
        <f t="shared" si="233"/>
        <v>0</v>
      </c>
      <c r="AK477" s="127">
        <f t="shared" si="233"/>
        <v>0</v>
      </c>
      <c r="AL477" s="187">
        <f>AB477+AG477</f>
        <v>5</v>
      </c>
      <c r="AM477" s="139">
        <f t="shared" si="234"/>
        <v>25</v>
      </c>
    </row>
    <row r="478" spans="3:39" outlineLevel="1" x14ac:dyDescent="0.15">
      <c r="C478" s="419"/>
      <c r="D478" s="430">
        <v>1</v>
      </c>
      <c r="E478" s="418" t="s">
        <v>280</v>
      </c>
      <c r="F478" s="420">
        <v>17</v>
      </c>
      <c r="G478" s="110" t="s">
        <v>31</v>
      </c>
      <c r="H478" s="110">
        <v>0</v>
      </c>
      <c r="I478" s="110" t="s">
        <v>32</v>
      </c>
      <c r="J478" s="110">
        <v>19</v>
      </c>
      <c r="K478" s="110" t="s">
        <v>31</v>
      </c>
      <c r="L478" s="111">
        <v>0</v>
      </c>
      <c r="M478" s="112">
        <v>2</v>
      </c>
      <c r="N478" s="140"/>
      <c r="O478" s="141" t="s">
        <v>31</v>
      </c>
      <c r="P478" s="141"/>
      <c r="Q478" s="141" t="s">
        <v>32</v>
      </c>
      <c r="R478" s="141"/>
      <c r="S478" s="141" t="s">
        <v>31</v>
      </c>
      <c r="T478" s="142"/>
      <c r="U478" s="143"/>
      <c r="V478" s="414">
        <v>1360</v>
      </c>
      <c r="W478" s="114">
        <f t="shared" si="228"/>
        <v>2720</v>
      </c>
      <c r="X478" s="199"/>
      <c r="Y478" s="133"/>
      <c r="Z478" s="134">
        <v>11</v>
      </c>
      <c r="AA478" s="134"/>
      <c r="AB478" s="134">
        <v>5</v>
      </c>
      <c r="AC478" s="411">
        <f t="shared" si="231"/>
        <v>16</v>
      </c>
      <c r="AD478" s="136"/>
      <c r="AE478" s="137"/>
      <c r="AF478" s="137"/>
      <c r="AG478" s="137"/>
      <c r="AH478" s="196">
        <f t="shared" si="232"/>
        <v>0</v>
      </c>
      <c r="AI478" s="125">
        <f t="shared" si="233"/>
        <v>0</v>
      </c>
      <c r="AJ478" s="126">
        <f t="shared" si="233"/>
        <v>11</v>
      </c>
      <c r="AK478" s="127">
        <f t="shared" si="233"/>
        <v>0</v>
      </c>
      <c r="AL478" s="187">
        <f t="shared" si="230"/>
        <v>5</v>
      </c>
      <c r="AM478" s="139">
        <f t="shared" si="234"/>
        <v>16</v>
      </c>
    </row>
    <row r="479" spans="3:39" outlineLevel="1" x14ac:dyDescent="0.15">
      <c r="C479" s="419"/>
      <c r="D479" s="430">
        <v>1</v>
      </c>
      <c r="E479" s="108" t="s">
        <v>280</v>
      </c>
      <c r="F479" s="420">
        <v>19</v>
      </c>
      <c r="G479" s="110" t="s">
        <v>31</v>
      </c>
      <c r="H479" s="110">
        <v>0</v>
      </c>
      <c r="I479" s="110" t="s">
        <v>32</v>
      </c>
      <c r="J479" s="110">
        <v>22</v>
      </c>
      <c r="K479" s="110" t="s">
        <v>31</v>
      </c>
      <c r="L479" s="111">
        <v>0</v>
      </c>
      <c r="M479" s="112">
        <v>3</v>
      </c>
      <c r="N479" s="140"/>
      <c r="O479" s="141" t="s">
        <v>31</v>
      </c>
      <c r="P479" s="141"/>
      <c r="Q479" s="141" t="s">
        <v>32</v>
      </c>
      <c r="R479" s="141"/>
      <c r="S479" s="141" t="s">
        <v>31</v>
      </c>
      <c r="T479" s="142"/>
      <c r="U479" s="143"/>
      <c r="V479" s="130">
        <v>1360</v>
      </c>
      <c r="W479" s="114">
        <f>SUM(M479*V479)</f>
        <v>4080</v>
      </c>
      <c r="X479" s="199"/>
      <c r="Y479" s="133"/>
      <c r="Z479" s="134"/>
      <c r="AA479" s="134"/>
      <c r="AB479" s="134">
        <v>8</v>
      </c>
      <c r="AC479" s="411">
        <f t="shared" si="231"/>
        <v>8</v>
      </c>
      <c r="AD479" s="136"/>
      <c r="AE479" s="137"/>
      <c r="AF479" s="137"/>
      <c r="AG479" s="137"/>
      <c r="AH479" s="196">
        <f t="shared" si="222"/>
        <v>0</v>
      </c>
      <c r="AI479" s="125">
        <f t="shared" si="225"/>
        <v>0</v>
      </c>
      <c r="AJ479" s="126">
        <f t="shared" si="226"/>
        <v>0</v>
      </c>
      <c r="AK479" s="127">
        <f t="shared" si="227"/>
        <v>0</v>
      </c>
      <c r="AL479" s="187">
        <f t="shared" si="230"/>
        <v>8</v>
      </c>
      <c r="AM479" s="139">
        <f t="shared" si="220"/>
        <v>8</v>
      </c>
    </row>
    <row r="480" spans="3:39" outlineLevel="1" x14ac:dyDescent="0.15">
      <c r="C480" s="419">
        <v>43514</v>
      </c>
      <c r="D480" s="430">
        <v>1</v>
      </c>
      <c r="E480" s="418" t="s">
        <v>85</v>
      </c>
      <c r="F480" s="420"/>
      <c r="G480" s="110" t="s">
        <v>31</v>
      </c>
      <c r="H480" s="110">
        <v>0</v>
      </c>
      <c r="I480" s="110" t="s">
        <v>32</v>
      </c>
      <c r="J480" s="110"/>
      <c r="K480" s="110" t="s">
        <v>31</v>
      </c>
      <c r="L480" s="111">
        <v>0</v>
      </c>
      <c r="M480" s="112"/>
      <c r="N480" s="140">
        <v>12</v>
      </c>
      <c r="O480" s="141" t="s">
        <v>31</v>
      </c>
      <c r="P480" s="141">
        <v>0</v>
      </c>
      <c r="Q480" s="141" t="s">
        <v>32</v>
      </c>
      <c r="R480" s="141">
        <v>17</v>
      </c>
      <c r="S480" s="141" t="s">
        <v>31</v>
      </c>
      <c r="T480" s="142">
        <v>0</v>
      </c>
      <c r="U480" s="143">
        <v>5</v>
      </c>
      <c r="V480" s="130">
        <v>690</v>
      </c>
      <c r="W480" s="114">
        <v>3450</v>
      </c>
      <c r="X480" s="199"/>
      <c r="Y480" s="133"/>
      <c r="Z480" s="134"/>
      <c r="AA480" s="134"/>
      <c r="AB480" s="134">
        <v>2</v>
      </c>
      <c r="AC480" s="411">
        <f t="shared" si="231"/>
        <v>2</v>
      </c>
      <c r="AD480" s="136"/>
      <c r="AE480" s="137"/>
      <c r="AF480" s="137"/>
      <c r="AG480" s="137"/>
      <c r="AH480" s="196">
        <f t="shared" si="222"/>
        <v>0</v>
      </c>
      <c r="AI480" s="125">
        <f t="shared" si="225"/>
        <v>0</v>
      </c>
      <c r="AJ480" s="126">
        <f t="shared" si="226"/>
        <v>0</v>
      </c>
      <c r="AK480" s="127">
        <f t="shared" si="227"/>
        <v>0</v>
      </c>
      <c r="AL480" s="187">
        <f t="shared" si="230"/>
        <v>2</v>
      </c>
      <c r="AM480" s="139">
        <f t="shared" si="220"/>
        <v>2</v>
      </c>
    </row>
    <row r="481" spans="3:39" outlineLevel="1" x14ac:dyDescent="0.15">
      <c r="C481" s="419"/>
      <c r="D481" s="430">
        <v>1</v>
      </c>
      <c r="E481" s="108" t="s">
        <v>282</v>
      </c>
      <c r="F481" s="420">
        <v>19</v>
      </c>
      <c r="G481" s="110" t="s">
        <v>31</v>
      </c>
      <c r="H481" s="110">
        <v>0</v>
      </c>
      <c r="I481" s="110" t="s">
        <v>32</v>
      </c>
      <c r="J481" s="110">
        <v>21</v>
      </c>
      <c r="K481" s="110" t="s">
        <v>31</v>
      </c>
      <c r="L481" s="111">
        <v>0</v>
      </c>
      <c r="M481" s="112">
        <v>2</v>
      </c>
      <c r="N481" s="140"/>
      <c r="O481" s="141" t="s">
        <v>31</v>
      </c>
      <c r="P481" s="141"/>
      <c r="Q481" s="141" t="s">
        <v>32</v>
      </c>
      <c r="R481" s="141"/>
      <c r="S481" s="141" t="s">
        <v>31</v>
      </c>
      <c r="T481" s="142"/>
      <c r="U481" s="143"/>
      <c r="V481" s="130">
        <v>1360</v>
      </c>
      <c r="W481" s="114">
        <f>SUM(M481*V481)</f>
        <v>2720</v>
      </c>
      <c r="X481" s="199" t="s">
        <v>125</v>
      </c>
      <c r="Y481" s="133"/>
      <c r="Z481" s="134"/>
      <c r="AA481" s="134"/>
      <c r="AB481" s="134">
        <v>5</v>
      </c>
      <c r="AC481" s="411">
        <f t="shared" si="231"/>
        <v>5</v>
      </c>
      <c r="AD481" s="136"/>
      <c r="AE481" s="137"/>
      <c r="AF481" s="137"/>
      <c r="AG481" s="137"/>
      <c r="AH481" s="196">
        <f t="shared" si="222"/>
        <v>0</v>
      </c>
      <c r="AI481" s="125">
        <f t="shared" si="225"/>
        <v>0</v>
      </c>
      <c r="AJ481" s="126">
        <f t="shared" si="226"/>
        <v>0</v>
      </c>
      <c r="AK481" s="127">
        <f t="shared" si="227"/>
        <v>0</v>
      </c>
      <c r="AL481" s="187">
        <f t="shared" si="230"/>
        <v>5</v>
      </c>
      <c r="AM481" s="139">
        <f t="shared" si="220"/>
        <v>5</v>
      </c>
    </row>
    <row r="482" spans="3:39" outlineLevel="1" x14ac:dyDescent="0.15">
      <c r="C482" s="419">
        <v>43515</v>
      </c>
      <c r="D482" s="430">
        <v>1</v>
      </c>
      <c r="E482" s="418" t="s">
        <v>85</v>
      </c>
      <c r="F482" s="420"/>
      <c r="G482" s="110" t="s">
        <v>31</v>
      </c>
      <c r="H482" s="110">
        <v>0</v>
      </c>
      <c r="I482" s="110" t="s">
        <v>32</v>
      </c>
      <c r="J482" s="110"/>
      <c r="K482" s="110" t="s">
        <v>31</v>
      </c>
      <c r="L482" s="111">
        <v>0</v>
      </c>
      <c r="M482" s="112"/>
      <c r="N482" s="140">
        <v>10</v>
      </c>
      <c r="O482" s="141" t="s">
        <v>31</v>
      </c>
      <c r="P482" s="141">
        <v>30</v>
      </c>
      <c r="Q482" s="141" t="s">
        <v>32</v>
      </c>
      <c r="R482" s="141">
        <v>12</v>
      </c>
      <c r="S482" s="141" t="s">
        <v>31</v>
      </c>
      <c r="T482" s="142">
        <v>30</v>
      </c>
      <c r="U482" s="143">
        <v>2</v>
      </c>
      <c r="V482" s="130">
        <v>690</v>
      </c>
      <c r="W482" s="114">
        <v>1380</v>
      </c>
      <c r="X482" s="131"/>
      <c r="Y482" s="132"/>
      <c r="Z482" s="133"/>
      <c r="AA482" s="134"/>
      <c r="AB482" s="135">
        <v>6</v>
      </c>
      <c r="AC482" s="120">
        <f t="shared" si="223"/>
        <v>6</v>
      </c>
      <c r="AD482" s="136"/>
      <c r="AE482" s="136"/>
      <c r="AF482" s="137"/>
      <c r="AG482" s="138"/>
      <c r="AH482" s="196">
        <f t="shared" si="222"/>
        <v>0</v>
      </c>
      <c r="AI482" s="125">
        <f t="shared" si="225"/>
        <v>0</v>
      </c>
      <c r="AJ482" s="126">
        <f t="shared" si="226"/>
        <v>0</v>
      </c>
      <c r="AK482" s="127">
        <f t="shared" si="227"/>
        <v>0</v>
      </c>
      <c r="AL482" s="187">
        <f>AB482+AG482</f>
        <v>6</v>
      </c>
      <c r="AM482" s="139">
        <f t="shared" si="220"/>
        <v>6</v>
      </c>
    </row>
    <row r="483" spans="3:39" outlineLevel="1" x14ac:dyDescent="0.15">
      <c r="C483" s="419"/>
      <c r="D483" s="430">
        <v>1</v>
      </c>
      <c r="E483" s="108" t="s">
        <v>84</v>
      </c>
      <c r="F483" s="420">
        <v>16</v>
      </c>
      <c r="G483" s="110" t="s">
        <v>31</v>
      </c>
      <c r="H483" s="110">
        <v>0</v>
      </c>
      <c r="I483" s="110" t="s">
        <v>32</v>
      </c>
      <c r="J483" s="110">
        <v>18</v>
      </c>
      <c r="K483" s="110" t="s">
        <v>31</v>
      </c>
      <c r="L483" s="111">
        <v>0</v>
      </c>
      <c r="M483" s="112">
        <v>2</v>
      </c>
      <c r="N483" s="140"/>
      <c r="O483" s="141" t="s">
        <v>31</v>
      </c>
      <c r="P483" s="141"/>
      <c r="Q483" s="141" t="s">
        <v>32</v>
      </c>
      <c r="R483" s="141"/>
      <c r="S483" s="141" t="s">
        <v>31</v>
      </c>
      <c r="T483" s="142"/>
      <c r="U483" s="143"/>
      <c r="V483" s="130"/>
      <c r="W483" s="114">
        <f t="shared" si="221"/>
        <v>0</v>
      </c>
      <c r="X483" s="131"/>
      <c r="Y483" s="132"/>
      <c r="Z483" s="133"/>
      <c r="AA483" s="134"/>
      <c r="AB483" s="135"/>
      <c r="AC483" s="120">
        <f t="shared" si="223"/>
        <v>0</v>
      </c>
      <c r="AD483" s="136">
        <v>12</v>
      </c>
      <c r="AE483" s="136"/>
      <c r="AF483" s="137"/>
      <c r="AG483" s="138">
        <v>4</v>
      </c>
      <c r="AH483" s="196">
        <f t="shared" si="222"/>
        <v>16</v>
      </c>
      <c r="AI483" s="125">
        <f t="shared" si="225"/>
        <v>12</v>
      </c>
      <c r="AJ483" s="126">
        <f t="shared" si="226"/>
        <v>0</v>
      </c>
      <c r="AK483" s="127">
        <f t="shared" si="227"/>
        <v>0</v>
      </c>
      <c r="AL483" s="187">
        <f t="shared" si="230"/>
        <v>4</v>
      </c>
      <c r="AM483" s="139">
        <f t="shared" si="220"/>
        <v>16</v>
      </c>
    </row>
    <row r="484" spans="3:39" outlineLevel="1" x14ac:dyDescent="0.15">
      <c r="C484" s="419">
        <v>43516</v>
      </c>
      <c r="D484" s="430">
        <v>1</v>
      </c>
      <c r="E484" s="418" t="s">
        <v>283</v>
      </c>
      <c r="F484" s="420">
        <v>16</v>
      </c>
      <c r="G484" s="110" t="s">
        <v>31</v>
      </c>
      <c r="H484" s="110">
        <v>0</v>
      </c>
      <c r="I484" s="110" t="s">
        <v>32</v>
      </c>
      <c r="J484" s="110">
        <v>17</v>
      </c>
      <c r="K484" s="110" t="s">
        <v>31</v>
      </c>
      <c r="L484" s="111">
        <v>30</v>
      </c>
      <c r="M484" s="112">
        <v>1.5</v>
      </c>
      <c r="N484" s="140"/>
      <c r="O484" s="141" t="s">
        <v>31</v>
      </c>
      <c r="P484" s="141"/>
      <c r="Q484" s="141" t="s">
        <v>32</v>
      </c>
      <c r="R484" s="141"/>
      <c r="S484" s="141" t="s">
        <v>31</v>
      </c>
      <c r="T484" s="142"/>
      <c r="U484" s="143"/>
      <c r="V484" s="130"/>
      <c r="W484" s="114">
        <f t="shared" si="221"/>
        <v>0</v>
      </c>
      <c r="X484" s="131"/>
      <c r="Y484" s="132"/>
      <c r="Z484" s="133"/>
      <c r="AA484" s="134"/>
      <c r="AB484" s="135"/>
      <c r="AC484" s="120">
        <f t="shared" si="223"/>
        <v>0</v>
      </c>
      <c r="AD484" s="136"/>
      <c r="AE484" s="136">
        <v>13</v>
      </c>
      <c r="AF484" s="137"/>
      <c r="AG484" s="138">
        <v>1</v>
      </c>
      <c r="AH484" s="196">
        <f t="shared" si="222"/>
        <v>14</v>
      </c>
      <c r="AI484" s="125">
        <f t="shared" si="225"/>
        <v>0</v>
      </c>
      <c r="AJ484" s="126">
        <f t="shared" si="226"/>
        <v>13</v>
      </c>
      <c r="AK484" s="127">
        <f t="shared" si="227"/>
        <v>0</v>
      </c>
      <c r="AL484" s="187">
        <f t="shared" si="230"/>
        <v>1</v>
      </c>
      <c r="AM484" s="139">
        <f t="shared" si="220"/>
        <v>14</v>
      </c>
    </row>
    <row r="485" spans="3:39" outlineLevel="1" x14ac:dyDescent="0.15">
      <c r="C485" s="419"/>
      <c r="D485" s="430">
        <v>1</v>
      </c>
      <c r="E485" s="108" t="s">
        <v>84</v>
      </c>
      <c r="F485" s="420">
        <v>19</v>
      </c>
      <c r="G485" s="110" t="s">
        <v>31</v>
      </c>
      <c r="H485" s="110">
        <v>0</v>
      </c>
      <c r="I485" s="110" t="s">
        <v>32</v>
      </c>
      <c r="J485" s="110">
        <v>21</v>
      </c>
      <c r="K485" s="110" t="s">
        <v>31</v>
      </c>
      <c r="L485" s="111">
        <v>0</v>
      </c>
      <c r="M485" s="112">
        <v>2</v>
      </c>
      <c r="N485" s="140"/>
      <c r="O485" s="141" t="s">
        <v>31</v>
      </c>
      <c r="P485" s="141"/>
      <c r="Q485" s="141" t="s">
        <v>32</v>
      </c>
      <c r="R485" s="141"/>
      <c r="S485" s="141" t="s">
        <v>31</v>
      </c>
      <c r="T485" s="142"/>
      <c r="U485" s="143"/>
      <c r="V485" s="130">
        <v>1360</v>
      </c>
      <c r="W485" s="114">
        <f>SUM(M485*V485)</f>
        <v>2720</v>
      </c>
      <c r="X485" s="131"/>
      <c r="Y485" s="132"/>
      <c r="Z485" s="133"/>
      <c r="AA485" s="134"/>
      <c r="AB485" s="135">
        <v>10</v>
      </c>
      <c r="AC485" s="120">
        <f t="shared" si="223"/>
        <v>10</v>
      </c>
      <c r="AD485" s="136"/>
      <c r="AE485" s="136"/>
      <c r="AF485" s="137"/>
      <c r="AG485" s="138"/>
      <c r="AH485" s="196">
        <f t="shared" si="222"/>
        <v>0</v>
      </c>
      <c r="AI485" s="125">
        <f t="shared" si="225"/>
        <v>0</v>
      </c>
      <c r="AJ485" s="126">
        <f t="shared" si="226"/>
        <v>0</v>
      </c>
      <c r="AK485" s="127">
        <f t="shared" si="227"/>
        <v>0</v>
      </c>
      <c r="AL485" s="187">
        <f t="shared" si="230"/>
        <v>10</v>
      </c>
      <c r="AM485" s="139">
        <f t="shared" si="220"/>
        <v>10</v>
      </c>
    </row>
    <row r="486" spans="3:39" outlineLevel="1" x14ac:dyDescent="0.15">
      <c r="C486" s="419">
        <v>43517</v>
      </c>
      <c r="D486" s="430">
        <v>1</v>
      </c>
      <c r="E486" s="108" t="s">
        <v>84</v>
      </c>
      <c r="F486" s="420">
        <v>16</v>
      </c>
      <c r="G486" s="110" t="s">
        <v>31</v>
      </c>
      <c r="H486" s="110">
        <v>0</v>
      </c>
      <c r="I486" s="110" t="s">
        <v>32</v>
      </c>
      <c r="J486" s="110">
        <v>18</v>
      </c>
      <c r="K486" s="110" t="s">
        <v>31</v>
      </c>
      <c r="L486" s="111">
        <v>0</v>
      </c>
      <c r="M486" s="112">
        <v>2</v>
      </c>
      <c r="N486" s="140"/>
      <c r="O486" s="141" t="s">
        <v>31</v>
      </c>
      <c r="P486" s="141"/>
      <c r="Q486" s="141" t="s">
        <v>32</v>
      </c>
      <c r="R486" s="141"/>
      <c r="S486" s="141" t="s">
        <v>31</v>
      </c>
      <c r="T486" s="142"/>
      <c r="U486" s="143"/>
      <c r="V486" s="130"/>
      <c r="W486" s="114">
        <f t="shared" si="221"/>
        <v>0</v>
      </c>
      <c r="X486" s="131"/>
      <c r="Y486" s="132"/>
      <c r="Z486" s="133"/>
      <c r="AA486" s="134"/>
      <c r="AB486" s="135"/>
      <c r="AC486" s="120">
        <f t="shared" si="223"/>
        <v>0</v>
      </c>
      <c r="AD486" s="136">
        <v>11</v>
      </c>
      <c r="AE486" s="136"/>
      <c r="AF486" s="137"/>
      <c r="AG486" s="138">
        <v>5</v>
      </c>
      <c r="AH486" s="196">
        <f t="shared" si="222"/>
        <v>16</v>
      </c>
      <c r="AI486" s="125">
        <f t="shared" si="225"/>
        <v>11</v>
      </c>
      <c r="AJ486" s="126">
        <f t="shared" si="226"/>
        <v>0</v>
      </c>
      <c r="AK486" s="127">
        <f t="shared" si="227"/>
        <v>0</v>
      </c>
      <c r="AL486" s="187">
        <f t="shared" si="230"/>
        <v>5</v>
      </c>
      <c r="AM486" s="139">
        <f t="shared" si="220"/>
        <v>16</v>
      </c>
    </row>
    <row r="487" spans="3:39" outlineLevel="1" x14ac:dyDescent="0.15">
      <c r="C487" s="419">
        <v>43518</v>
      </c>
      <c r="D487" s="430">
        <v>1</v>
      </c>
      <c r="E487" s="418" t="s">
        <v>237</v>
      </c>
      <c r="F487" s="420">
        <v>13</v>
      </c>
      <c r="G487" s="110" t="s">
        <v>31</v>
      </c>
      <c r="H487" s="110">
        <v>0</v>
      </c>
      <c r="I487" s="110" t="s">
        <v>32</v>
      </c>
      <c r="J487" s="110">
        <v>15</v>
      </c>
      <c r="K487" s="110" t="s">
        <v>31</v>
      </c>
      <c r="L487" s="111">
        <v>0</v>
      </c>
      <c r="M487" s="112">
        <v>2</v>
      </c>
      <c r="N487" s="109"/>
      <c r="O487" s="110" t="s">
        <v>31</v>
      </c>
      <c r="P487" s="110"/>
      <c r="Q487" s="110" t="s">
        <v>32</v>
      </c>
      <c r="R487" s="110"/>
      <c r="S487" s="110" t="s">
        <v>31</v>
      </c>
      <c r="T487" s="111"/>
      <c r="U487" s="112"/>
      <c r="V487" s="130">
        <v>1360</v>
      </c>
      <c r="W487" s="114">
        <f t="shared" si="221"/>
        <v>2720</v>
      </c>
      <c r="X487" s="131" t="s">
        <v>125</v>
      </c>
      <c r="Y487" s="132"/>
      <c r="Z487" s="133"/>
      <c r="AA487" s="134"/>
      <c r="AB487" s="135">
        <v>19</v>
      </c>
      <c r="AC487" s="120">
        <f t="shared" si="223"/>
        <v>19</v>
      </c>
      <c r="AD487" s="136"/>
      <c r="AE487" s="136"/>
      <c r="AF487" s="137"/>
      <c r="AG487" s="138"/>
      <c r="AH487" s="196">
        <f t="shared" si="222"/>
        <v>0</v>
      </c>
      <c r="AI487" s="125">
        <f t="shared" si="225"/>
        <v>0</v>
      </c>
      <c r="AJ487" s="126">
        <f t="shared" si="226"/>
        <v>0</v>
      </c>
      <c r="AK487" s="127">
        <f t="shared" si="227"/>
        <v>0</v>
      </c>
      <c r="AL487" s="187">
        <f t="shared" si="230"/>
        <v>19</v>
      </c>
      <c r="AM487" s="139">
        <f t="shared" si="220"/>
        <v>19</v>
      </c>
    </row>
    <row r="488" spans="3:39" outlineLevel="1" x14ac:dyDescent="0.15">
      <c r="C488" s="419"/>
      <c r="D488" s="430">
        <v>1</v>
      </c>
      <c r="E488" s="418" t="s">
        <v>84</v>
      </c>
      <c r="F488" s="420">
        <v>16</v>
      </c>
      <c r="G488" s="110" t="s">
        <v>31</v>
      </c>
      <c r="H488" s="110">
        <v>0</v>
      </c>
      <c r="I488" s="110" t="s">
        <v>32</v>
      </c>
      <c r="J488" s="110">
        <v>17</v>
      </c>
      <c r="K488" s="110" t="s">
        <v>31</v>
      </c>
      <c r="L488" s="111">
        <v>30</v>
      </c>
      <c r="M488" s="112">
        <v>1.5</v>
      </c>
      <c r="N488" s="109"/>
      <c r="O488" s="110" t="s">
        <v>31</v>
      </c>
      <c r="P488" s="110"/>
      <c r="Q488" s="110" t="s">
        <v>32</v>
      </c>
      <c r="R488" s="110"/>
      <c r="S488" s="110" t="s">
        <v>31</v>
      </c>
      <c r="T488" s="111"/>
      <c r="U488" s="112"/>
      <c r="V488" s="130"/>
      <c r="W488" s="114">
        <f t="shared" si="221"/>
        <v>0</v>
      </c>
      <c r="X488" s="131"/>
      <c r="Y488" s="132"/>
      <c r="Z488" s="133"/>
      <c r="AA488" s="134"/>
      <c r="AB488" s="135"/>
      <c r="AC488" s="120">
        <f t="shared" si="223"/>
        <v>0</v>
      </c>
      <c r="AD488" s="136"/>
      <c r="AE488" s="136">
        <v>14</v>
      </c>
      <c r="AF488" s="137"/>
      <c r="AG488" s="138">
        <v>3</v>
      </c>
      <c r="AH488" s="196">
        <f t="shared" si="222"/>
        <v>17</v>
      </c>
      <c r="AI488" s="125">
        <f t="shared" si="225"/>
        <v>0</v>
      </c>
      <c r="AJ488" s="126">
        <f t="shared" si="226"/>
        <v>14</v>
      </c>
      <c r="AK488" s="127">
        <f t="shared" si="227"/>
        <v>0</v>
      </c>
      <c r="AL488" s="187">
        <f t="shared" si="230"/>
        <v>3</v>
      </c>
      <c r="AM488" s="139">
        <f t="shared" si="220"/>
        <v>17</v>
      </c>
    </row>
    <row r="489" spans="3:39" outlineLevel="1" x14ac:dyDescent="0.15">
      <c r="C489" s="419">
        <v>43519</v>
      </c>
      <c r="D489" s="430">
        <v>1</v>
      </c>
      <c r="E489" s="418" t="s">
        <v>84</v>
      </c>
      <c r="F489" s="420">
        <v>9</v>
      </c>
      <c r="G489" s="110" t="s">
        <v>31</v>
      </c>
      <c r="H489" s="110">
        <v>0</v>
      </c>
      <c r="I489" s="110" t="s">
        <v>32</v>
      </c>
      <c r="J489" s="110">
        <v>12</v>
      </c>
      <c r="K489" s="110" t="s">
        <v>31</v>
      </c>
      <c r="L489" s="111">
        <v>0</v>
      </c>
      <c r="M489" s="112">
        <v>3</v>
      </c>
      <c r="N489" s="140"/>
      <c r="O489" s="141" t="s">
        <v>31</v>
      </c>
      <c r="P489" s="141"/>
      <c r="Q489" s="141" t="s">
        <v>32</v>
      </c>
      <c r="R489" s="141"/>
      <c r="S489" s="141" t="s">
        <v>31</v>
      </c>
      <c r="T489" s="142"/>
      <c r="U489" s="143"/>
      <c r="V489" s="130"/>
      <c r="W489" s="114">
        <f t="shared" si="221"/>
        <v>0</v>
      </c>
      <c r="X489" s="131"/>
      <c r="Y489" s="132"/>
      <c r="Z489" s="133"/>
      <c r="AA489" s="134"/>
      <c r="AB489" s="135"/>
      <c r="AC489" s="120">
        <f t="shared" si="223"/>
        <v>0</v>
      </c>
      <c r="AD489" s="136"/>
      <c r="AE489" s="136">
        <v>10</v>
      </c>
      <c r="AF489" s="137"/>
      <c r="AG489" s="138">
        <v>2</v>
      </c>
      <c r="AH489" s="196">
        <f t="shared" si="222"/>
        <v>12</v>
      </c>
      <c r="AI489" s="125">
        <f t="shared" si="225"/>
        <v>0</v>
      </c>
      <c r="AJ489" s="151">
        <f>Z489+AE489</f>
        <v>10</v>
      </c>
      <c r="AK489" s="127">
        <f t="shared" si="227"/>
        <v>0</v>
      </c>
      <c r="AL489" s="187">
        <f t="shared" si="230"/>
        <v>2</v>
      </c>
      <c r="AM489" s="139">
        <f t="shared" ref="AM489:AM496" si="235">SUM(AI489:AL489)</f>
        <v>12</v>
      </c>
    </row>
    <row r="490" spans="3:39" outlineLevel="1" x14ac:dyDescent="0.15">
      <c r="C490" s="419"/>
      <c r="D490" s="430">
        <v>1</v>
      </c>
      <c r="E490" s="418" t="s">
        <v>84</v>
      </c>
      <c r="F490" s="420">
        <v>12</v>
      </c>
      <c r="G490" s="110" t="s">
        <v>31</v>
      </c>
      <c r="H490" s="110">
        <v>0</v>
      </c>
      <c r="I490" s="110" t="s">
        <v>32</v>
      </c>
      <c r="J490" s="110">
        <v>14</v>
      </c>
      <c r="K490" s="110" t="s">
        <v>31</v>
      </c>
      <c r="L490" s="111">
        <v>0</v>
      </c>
      <c r="M490" s="112">
        <v>2</v>
      </c>
      <c r="N490" s="140"/>
      <c r="O490" s="141" t="s">
        <v>31</v>
      </c>
      <c r="P490" s="141"/>
      <c r="Q490" s="141" t="s">
        <v>32</v>
      </c>
      <c r="R490" s="141"/>
      <c r="S490" s="141" t="s">
        <v>31</v>
      </c>
      <c r="T490" s="142"/>
      <c r="U490" s="143"/>
      <c r="V490" s="130">
        <v>1360</v>
      </c>
      <c r="W490" s="114">
        <f t="shared" si="221"/>
        <v>2720</v>
      </c>
      <c r="X490" s="131"/>
      <c r="Y490" s="132">
        <v>15</v>
      </c>
      <c r="Z490" s="133"/>
      <c r="AA490" s="134"/>
      <c r="AB490" s="135">
        <v>3</v>
      </c>
      <c r="AC490" s="120">
        <f t="shared" si="223"/>
        <v>18</v>
      </c>
      <c r="AD490" s="136"/>
      <c r="AE490" s="136"/>
      <c r="AF490" s="137"/>
      <c r="AG490" s="138"/>
      <c r="AH490" s="196">
        <f t="shared" si="222"/>
        <v>0</v>
      </c>
      <c r="AI490" s="125">
        <f t="shared" si="225"/>
        <v>15</v>
      </c>
      <c r="AJ490" s="126">
        <f t="shared" si="226"/>
        <v>0</v>
      </c>
      <c r="AK490" s="127">
        <f t="shared" si="227"/>
        <v>0</v>
      </c>
      <c r="AL490" s="187">
        <f t="shared" si="230"/>
        <v>3</v>
      </c>
      <c r="AM490" s="139">
        <f t="shared" si="235"/>
        <v>18</v>
      </c>
    </row>
    <row r="491" spans="3:39" outlineLevel="1" x14ac:dyDescent="0.15">
      <c r="C491" s="419"/>
      <c r="D491" s="430">
        <v>1</v>
      </c>
      <c r="E491" s="418" t="s">
        <v>84</v>
      </c>
      <c r="F491" s="420">
        <v>14</v>
      </c>
      <c r="G491" s="110" t="s">
        <v>31</v>
      </c>
      <c r="H491" s="110">
        <v>0</v>
      </c>
      <c r="I491" s="110" t="s">
        <v>32</v>
      </c>
      <c r="J491" s="110">
        <v>16</v>
      </c>
      <c r="K491" s="110" t="s">
        <v>31</v>
      </c>
      <c r="L491" s="111">
        <v>0</v>
      </c>
      <c r="M491" s="112">
        <v>2</v>
      </c>
      <c r="N491" s="140"/>
      <c r="O491" s="141" t="s">
        <v>31</v>
      </c>
      <c r="P491" s="141"/>
      <c r="Q491" s="141" t="s">
        <v>32</v>
      </c>
      <c r="R491" s="141"/>
      <c r="S491" s="141" t="s">
        <v>31</v>
      </c>
      <c r="T491" s="142"/>
      <c r="U491" s="143"/>
      <c r="V491" s="130"/>
      <c r="W491" s="114">
        <f t="shared" si="221"/>
        <v>0</v>
      </c>
      <c r="X491" s="131"/>
      <c r="Y491" s="132"/>
      <c r="Z491" s="133"/>
      <c r="AA491" s="134"/>
      <c r="AB491" s="135"/>
      <c r="AC491" s="120">
        <f t="shared" si="223"/>
        <v>0</v>
      </c>
      <c r="AD491" s="136">
        <v>9</v>
      </c>
      <c r="AE491" s="136"/>
      <c r="AF491" s="137"/>
      <c r="AG491" s="138">
        <v>3</v>
      </c>
      <c r="AH491" s="196">
        <f t="shared" si="222"/>
        <v>12</v>
      </c>
      <c r="AI491" s="387">
        <f t="shared" si="225"/>
        <v>9</v>
      </c>
      <c r="AJ491" s="388">
        <f t="shared" si="226"/>
        <v>0</v>
      </c>
      <c r="AK491" s="389">
        <f t="shared" si="227"/>
        <v>0</v>
      </c>
      <c r="AL491" s="187">
        <f t="shared" si="230"/>
        <v>3</v>
      </c>
      <c r="AM491" s="390">
        <f t="shared" si="235"/>
        <v>12</v>
      </c>
    </row>
    <row r="492" spans="3:39" outlineLevel="1" x14ac:dyDescent="0.15">
      <c r="C492" s="419"/>
      <c r="D492" s="430">
        <v>1</v>
      </c>
      <c r="E492" s="108" t="s">
        <v>284</v>
      </c>
      <c r="F492" s="420"/>
      <c r="G492" s="110" t="s">
        <v>31</v>
      </c>
      <c r="H492" s="110">
        <v>0</v>
      </c>
      <c r="I492" s="110" t="s">
        <v>32</v>
      </c>
      <c r="J492" s="110"/>
      <c r="K492" s="110" t="s">
        <v>77</v>
      </c>
      <c r="L492" s="111">
        <v>0</v>
      </c>
      <c r="M492" s="112"/>
      <c r="N492" s="140">
        <v>16</v>
      </c>
      <c r="O492" s="141" t="s">
        <v>31</v>
      </c>
      <c r="P492" s="141">
        <v>0</v>
      </c>
      <c r="Q492" s="141" t="s">
        <v>32</v>
      </c>
      <c r="R492" s="141">
        <v>18</v>
      </c>
      <c r="S492" s="141" t="s">
        <v>31</v>
      </c>
      <c r="T492" s="142">
        <v>0</v>
      </c>
      <c r="U492" s="143">
        <v>2</v>
      </c>
      <c r="V492" s="130">
        <v>690</v>
      </c>
      <c r="W492" s="114">
        <v>1380</v>
      </c>
      <c r="X492" s="131"/>
      <c r="Y492" s="132"/>
      <c r="Z492" s="133"/>
      <c r="AA492" s="134"/>
      <c r="AB492" s="135">
        <v>5</v>
      </c>
      <c r="AC492" s="120">
        <f t="shared" si="223"/>
        <v>5</v>
      </c>
      <c r="AD492" s="136"/>
      <c r="AE492" s="136"/>
      <c r="AF492" s="137"/>
      <c r="AG492" s="138"/>
      <c r="AH492" s="196">
        <f t="shared" si="222"/>
        <v>0</v>
      </c>
      <c r="AI492" s="415">
        <f t="shared" ref="AI492:AK493" si="236">Y492+AD492</f>
        <v>0</v>
      </c>
      <c r="AJ492" s="416">
        <f t="shared" si="236"/>
        <v>0</v>
      </c>
      <c r="AK492" s="409">
        <f t="shared" si="236"/>
        <v>0</v>
      </c>
      <c r="AL492" s="187">
        <f t="shared" si="230"/>
        <v>5</v>
      </c>
      <c r="AM492" s="197">
        <f t="shared" si="235"/>
        <v>5</v>
      </c>
    </row>
    <row r="493" spans="3:39" outlineLevel="1" x14ac:dyDescent="0.15">
      <c r="C493" s="419"/>
      <c r="D493" s="430">
        <v>1</v>
      </c>
      <c r="E493" s="108" t="s">
        <v>285</v>
      </c>
      <c r="F493" s="420">
        <v>18</v>
      </c>
      <c r="G493" s="110" t="s">
        <v>31</v>
      </c>
      <c r="H493" s="110">
        <v>0</v>
      </c>
      <c r="I493" s="110" t="s">
        <v>32</v>
      </c>
      <c r="J493" s="110">
        <v>21</v>
      </c>
      <c r="K493" s="110" t="s">
        <v>77</v>
      </c>
      <c r="L493" s="111">
        <v>0</v>
      </c>
      <c r="M493" s="112">
        <v>3</v>
      </c>
      <c r="N493" s="140"/>
      <c r="O493" s="141" t="s">
        <v>31</v>
      </c>
      <c r="P493" s="141"/>
      <c r="Q493" s="141" t="s">
        <v>32</v>
      </c>
      <c r="R493" s="141"/>
      <c r="S493" s="141" t="s">
        <v>31</v>
      </c>
      <c r="T493" s="142"/>
      <c r="U493" s="143"/>
      <c r="V493" s="130">
        <v>1360</v>
      </c>
      <c r="W493" s="114">
        <f t="shared" si="221"/>
        <v>4080</v>
      </c>
      <c r="X493" s="131"/>
      <c r="Y493" s="132">
        <v>24</v>
      </c>
      <c r="Z493" s="133"/>
      <c r="AA493" s="134"/>
      <c r="AB493" s="135">
        <v>6</v>
      </c>
      <c r="AC493" s="120">
        <f t="shared" si="223"/>
        <v>30</v>
      </c>
      <c r="AD493" s="136"/>
      <c r="AE493" s="136"/>
      <c r="AF493" s="137"/>
      <c r="AG493" s="138"/>
      <c r="AH493" s="196">
        <f t="shared" si="222"/>
        <v>0</v>
      </c>
      <c r="AI493" s="415">
        <f t="shared" si="236"/>
        <v>24</v>
      </c>
      <c r="AJ493" s="416">
        <f t="shared" si="236"/>
        <v>0</v>
      </c>
      <c r="AK493" s="409">
        <f t="shared" si="236"/>
        <v>0</v>
      </c>
      <c r="AL493" s="187">
        <f t="shared" si="230"/>
        <v>6</v>
      </c>
      <c r="AM493" s="197">
        <f t="shared" si="235"/>
        <v>30</v>
      </c>
    </row>
    <row r="494" spans="3:39" outlineLevel="1" x14ac:dyDescent="0.15">
      <c r="C494" s="419">
        <v>43520</v>
      </c>
      <c r="D494" s="430">
        <v>1</v>
      </c>
      <c r="E494" s="108" t="s">
        <v>84</v>
      </c>
      <c r="F494" s="420">
        <v>9</v>
      </c>
      <c r="G494" s="110" t="s">
        <v>31</v>
      </c>
      <c r="H494" s="110">
        <v>0</v>
      </c>
      <c r="I494" s="110" t="s">
        <v>32</v>
      </c>
      <c r="J494" s="110">
        <v>12</v>
      </c>
      <c r="K494" s="110" t="s">
        <v>31</v>
      </c>
      <c r="L494" s="111">
        <v>0</v>
      </c>
      <c r="M494" s="112">
        <v>3</v>
      </c>
      <c r="N494" s="140"/>
      <c r="O494" s="141" t="s">
        <v>31</v>
      </c>
      <c r="P494" s="141"/>
      <c r="Q494" s="141" t="s">
        <v>32</v>
      </c>
      <c r="R494" s="141"/>
      <c r="S494" s="141" t="s">
        <v>31</v>
      </c>
      <c r="T494" s="142"/>
      <c r="U494" s="143"/>
      <c r="V494" s="130"/>
      <c r="W494" s="114">
        <f t="shared" si="221"/>
        <v>0</v>
      </c>
      <c r="X494" s="131"/>
      <c r="Y494" s="132"/>
      <c r="Z494" s="133"/>
      <c r="AA494" s="134"/>
      <c r="AB494" s="135"/>
      <c r="AC494" s="120">
        <f>SUM(Y494:AB494)</f>
        <v>0</v>
      </c>
      <c r="AD494" s="136">
        <v>7</v>
      </c>
      <c r="AE494" s="136"/>
      <c r="AF494" s="137"/>
      <c r="AG494" s="138">
        <v>4</v>
      </c>
      <c r="AH494" s="196">
        <f>SUM(AD494:AG494)</f>
        <v>11</v>
      </c>
      <c r="AI494" s="415">
        <f t="shared" ref="AI494:AL495" si="237">Y494+AD494</f>
        <v>7</v>
      </c>
      <c r="AJ494" s="416">
        <f t="shared" si="237"/>
        <v>0</v>
      </c>
      <c r="AK494" s="409">
        <f t="shared" si="237"/>
        <v>0</v>
      </c>
      <c r="AL494" s="187">
        <f t="shared" si="237"/>
        <v>4</v>
      </c>
      <c r="AM494" s="197">
        <f t="shared" si="235"/>
        <v>11</v>
      </c>
    </row>
    <row r="495" spans="3:39" outlineLevel="1" x14ac:dyDescent="0.15">
      <c r="C495" s="419"/>
      <c r="D495" s="430">
        <v>1</v>
      </c>
      <c r="E495" s="108" t="s">
        <v>85</v>
      </c>
      <c r="F495" s="420">
        <v>13</v>
      </c>
      <c r="G495" s="110" t="s">
        <v>31</v>
      </c>
      <c r="H495" s="110">
        <v>0</v>
      </c>
      <c r="I495" s="110" t="s">
        <v>32</v>
      </c>
      <c r="J495" s="110">
        <v>17</v>
      </c>
      <c r="K495" s="110" t="s">
        <v>31</v>
      </c>
      <c r="L495" s="111">
        <v>0</v>
      </c>
      <c r="M495" s="112">
        <v>4</v>
      </c>
      <c r="N495" s="140"/>
      <c r="O495" s="141" t="s">
        <v>31</v>
      </c>
      <c r="P495" s="141"/>
      <c r="Q495" s="141" t="s">
        <v>32</v>
      </c>
      <c r="R495" s="141"/>
      <c r="S495" s="141" t="s">
        <v>31</v>
      </c>
      <c r="T495" s="142"/>
      <c r="U495" s="143"/>
      <c r="V495" s="130"/>
      <c r="W495" s="114">
        <f t="shared" si="221"/>
        <v>0</v>
      </c>
      <c r="X495" s="199"/>
      <c r="Y495" s="133"/>
      <c r="Z495" s="134"/>
      <c r="AA495" s="134"/>
      <c r="AB495" s="134"/>
      <c r="AC495" s="411">
        <f>SUM(Y495:AB495)</f>
        <v>0</v>
      </c>
      <c r="AD495" s="136"/>
      <c r="AE495" s="137">
        <v>14</v>
      </c>
      <c r="AF495" s="137"/>
      <c r="AG495" s="137">
        <v>3</v>
      </c>
      <c r="AH495" s="196">
        <f>SUM(AD495:AG495)</f>
        <v>17</v>
      </c>
      <c r="AI495" s="415">
        <f t="shared" si="237"/>
        <v>0</v>
      </c>
      <c r="AJ495" s="416">
        <f t="shared" si="237"/>
        <v>14</v>
      </c>
      <c r="AK495" s="409">
        <f t="shared" si="237"/>
        <v>0</v>
      </c>
      <c r="AL495" s="187">
        <f t="shared" si="237"/>
        <v>3</v>
      </c>
      <c r="AM495" s="197">
        <f t="shared" si="235"/>
        <v>17</v>
      </c>
    </row>
    <row r="496" spans="3:39" outlineLevel="1" x14ac:dyDescent="0.15">
      <c r="C496" s="419"/>
      <c r="D496" s="430">
        <v>1</v>
      </c>
      <c r="E496" s="108" t="s">
        <v>286</v>
      </c>
      <c r="F496" s="420">
        <v>17</v>
      </c>
      <c r="G496" s="110" t="s">
        <v>31</v>
      </c>
      <c r="H496" s="110">
        <v>0</v>
      </c>
      <c r="I496" s="110" t="s">
        <v>32</v>
      </c>
      <c r="J496" s="110">
        <v>20</v>
      </c>
      <c r="K496" s="110" t="s">
        <v>31</v>
      </c>
      <c r="L496" s="111">
        <v>0</v>
      </c>
      <c r="M496" s="112">
        <v>3</v>
      </c>
      <c r="N496" s="140"/>
      <c r="O496" s="141" t="s">
        <v>31</v>
      </c>
      <c r="P496" s="141"/>
      <c r="Q496" s="141" t="s">
        <v>32</v>
      </c>
      <c r="R496" s="141"/>
      <c r="S496" s="141" t="s">
        <v>31</v>
      </c>
      <c r="T496" s="142"/>
      <c r="U496" s="143"/>
      <c r="V496" s="130">
        <v>1360</v>
      </c>
      <c r="W496" s="114">
        <f t="shared" si="221"/>
        <v>4080</v>
      </c>
      <c r="X496" s="131"/>
      <c r="Y496" s="132">
        <v>20</v>
      </c>
      <c r="Z496" s="133"/>
      <c r="AA496" s="134"/>
      <c r="AB496" s="135">
        <v>10</v>
      </c>
      <c r="AC496" s="120">
        <f t="shared" si="223"/>
        <v>30</v>
      </c>
      <c r="AD496" s="136"/>
      <c r="AE496" s="136"/>
      <c r="AF496" s="137"/>
      <c r="AG496" s="138"/>
      <c r="AH496" s="196">
        <f t="shared" si="222"/>
        <v>0</v>
      </c>
      <c r="AI496" s="415">
        <f t="shared" ref="AI496:AK499" si="238">Y496+AD496</f>
        <v>20</v>
      </c>
      <c r="AJ496" s="416">
        <f t="shared" si="238"/>
        <v>0</v>
      </c>
      <c r="AK496" s="409">
        <f t="shared" si="238"/>
        <v>0</v>
      </c>
      <c r="AL496" s="187">
        <f t="shared" si="230"/>
        <v>10</v>
      </c>
      <c r="AM496" s="197">
        <f t="shared" si="235"/>
        <v>30</v>
      </c>
    </row>
    <row r="497" spans="2:39" outlineLevel="1" x14ac:dyDescent="0.15">
      <c r="C497" s="419"/>
      <c r="D497" s="430">
        <v>1</v>
      </c>
      <c r="E497" s="421" t="s">
        <v>84</v>
      </c>
      <c r="F497" s="420">
        <v>20</v>
      </c>
      <c r="G497" s="110" t="s">
        <v>31</v>
      </c>
      <c r="H497" s="110">
        <v>0</v>
      </c>
      <c r="I497" s="110" t="s">
        <v>32</v>
      </c>
      <c r="J497" s="110">
        <v>22</v>
      </c>
      <c r="K497" s="110" t="s">
        <v>31</v>
      </c>
      <c r="L497" s="111">
        <v>0</v>
      </c>
      <c r="M497" s="112">
        <v>2</v>
      </c>
      <c r="N497" s="140"/>
      <c r="O497" s="141" t="s">
        <v>31</v>
      </c>
      <c r="P497" s="141"/>
      <c r="Q497" s="141" t="s">
        <v>32</v>
      </c>
      <c r="R497" s="141"/>
      <c r="S497" s="141" t="s">
        <v>31</v>
      </c>
      <c r="T497" s="142"/>
      <c r="U497" s="143"/>
      <c r="V497" s="130">
        <v>1360</v>
      </c>
      <c r="W497" s="114">
        <f t="shared" si="221"/>
        <v>2720</v>
      </c>
      <c r="X497" s="199"/>
      <c r="Y497" s="133"/>
      <c r="Z497" s="134"/>
      <c r="AA497" s="134"/>
      <c r="AB497" s="134">
        <v>15</v>
      </c>
      <c r="AC497" s="411">
        <f>SUM(Y497:AB497)</f>
        <v>15</v>
      </c>
      <c r="AD497" s="136"/>
      <c r="AE497" s="137"/>
      <c r="AF497" s="137"/>
      <c r="AG497" s="137"/>
      <c r="AH497" s="196">
        <f t="shared" ref="AH497:AH506" si="239">SUM(AD497:AG497)</f>
        <v>0</v>
      </c>
      <c r="AI497" s="415">
        <f t="shared" si="238"/>
        <v>0</v>
      </c>
      <c r="AJ497" s="416">
        <f t="shared" si="238"/>
        <v>0</v>
      </c>
      <c r="AK497" s="409">
        <f t="shared" si="238"/>
        <v>0</v>
      </c>
      <c r="AL497" s="187">
        <f t="shared" ref="AL497:AL506" si="240">AB497+AG497</f>
        <v>15</v>
      </c>
      <c r="AM497" s="197">
        <f t="shared" ref="AM497:AM506" si="241">SUM(AI497:AL497)</f>
        <v>15</v>
      </c>
    </row>
    <row r="498" spans="2:39" outlineLevel="1" x14ac:dyDescent="0.15">
      <c r="C498" s="419">
        <v>43521</v>
      </c>
      <c r="D498" s="430">
        <v>1</v>
      </c>
      <c r="E498" s="418" t="s">
        <v>85</v>
      </c>
      <c r="F498" s="420"/>
      <c r="G498" s="110" t="s">
        <v>31</v>
      </c>
      <c r="H498" s="110">
        <v>0</v>
      </c>
      <c r="I498" s="110" t="s">
        <v>32</v>
      </c>
      <c r="J498" s="110"/>
      <c r="K498" s="110" t="s">
        <v>31</v>
      </c>
      <c r="L498" s="111">
        <v>0</v>
      </c>
      <c r="M498" s="112"/>
      <c r="N498" s="140">
        <v>10</v>
      </c>
      <c r="O498" s="141" t="s">
        <v>31</v>
      </c>
      <c r="P498" s="141">
        <v>30</v>
      </c>
      <c r="Q498" s="141" t="s">
        <v>32</v>
      </c>
      <c r="R498" s="141">
        <v>12</v>
      </c>
      <c r="S498" s="141" t="s">
        <v>31</v>
      </c>
      <c r="T498" s="142">
        <v>30</v>
      </c>
      <c r="U498" s="143">
        <v>2</v>
      </c>
      <c r="V498" s="130">
        <v>690</v>
      </c>
      <c r="W498" s="114">
        <v>1380</v>
      </c>
      <c r="X498" s="199"/>
      <c r="Y498" s="133"/>
      <c r="Z498" s="134"/>
      <c r="AA498" s="134"/>
      <c r="AB498" s="134">
        <v>7</v>
      </c>
      <c r="AC498" s="411">
        <f>SUM(Y498:AB498)</f>
        <v>7</v>
      </c>
      <c r="AD498" s="136"/>
      <c r="AE498" s="137"/>
      <c r="AF498" s="137"/>
      <c r="AG498" s="137"/>
      <c r="AH498" s="196">
        <f t="shared" si="239"/>
        <v>0</v>
      </c>
      <c r="AI498" s="415">
        <f t="shared" si="238"/>
        <v>0</v>
      </c>
      <c r="AJ498" s="416">
        <f t="shared" si="238"/>
        <v>0</v>
      </c>
      <c r="AK498" s="409">
        <f t="shared" si="238"/>
        <v>0</v>
      </c>
      <c r="AL498" s="187">
        <f t="shared" si="240"/>
        <v>7</v>
      </c>
      <c r="AM498" s="197">
        <f t="shared" si="241"/>
        <v>7</v>
      </c>
    </row>
    <row r="499" spans="2:39" outlineLevel="1" x14ac:dyDescent="0.15">
      <c r="C499" s="419"/>
      <c r="D499" s="430">
        <v>1</v>
      </c>
      <c r="E499" s="421" t="s">
        <v>84</v>
      </c>
      <c r="F499" s="420">
        <v>16</v>
      </c>
      <c r="G499" s="110" t="s">
        <v>31</v>
      </c>
      <c r="H499" s="110">
        <v>0</v>
      </c>
      <c r="I499" s="110" t="s">
        <v>32</v>
      </c>
      <c r="J499" s="110">
        <v>17</v>
      </c>
      <c r="K499" s="110" t="s">
        <v>31</v>
      </c>
      <c r="L499" s="111">
        <v>30</v>
      </c>
      <c r="M499" s="112">
        <v>1.5</v>
      </c>
      <c r="N499" s="140"/>
      <c r="O499" s="141" t="s">
        <v>31</v>
      </c>
      <c r="P499" s="141"/>
      <c r="Q499" s="141" t="s">
        <v>32</v>
      </c>
      <c r="R499" s="141"/>
      <c r="S499" s="141" t="s">
        <v>31</v>
      </c>
      <c r="T499" s="142"/>
      <c r="U499" s="143"/>
      <c r="V499" s="414"/>
      <c r="W499" s="114">
        <f t="shared" si="221"/>
        <v>0</v>
      </c>
      <c r="X499" s="199"/>
      <c r="Y499" s="133"/>
      <c r="Z499" s="134"/>
      <c r="AA499" s="134"/>
      <c r="AB499" s="134"/>
      <c r="AC499" s="411">
        <f>SUM(Y499:AB499)</f>
        <v>0</v>
      </c>
      <c r="AD499" s="136"/>
      <c r="AE499" s="137">
        <v>9</v>
      </c>
      <c r="AF499" s="137"/>
      <c r="AG499" s="137">
        <v>2</v>
      </c>
      <c r="AH499" s="196">
        <f t="shared" si="239"/>
        <v>11</v>
      </c>
      <c r="AI499" s="415">
        <f t="shared" si="238"/>
        <v>0</v>
      </c>
      <c r="AJ499" s="416">
        <f t="shared" si="238"/>
        <v>9</v>
      </c>
      <c r="AK499" s="409">
        <f t="shared" si="238"/>
        <v>0</v>
      </c>
      <c r="AL499" s="187">
        <f t="shared" si="240"/>
        <v>2</v>
      </c>
      <c r="AM499" s="197">
        <f t="shared" si="241"/>
        <v>11</v>
      </c>
    </row>
    <row r="500" spans="2:39" outlineLevel="1" x14ac:dyDescent="0.15">
      <c r="C500" s="419"/>
      <c r="D500" s="430">
        <v>1</v>
      </c>
      <c r="E500" s="108" t="s">
        <v>84</v>
      </c>
      <c r="F500" s="420">
        <v>19</v>
      </c>
      <c r="G500" s="110" t="s">
        <v>31</v>
      </c>
      <c r="H500" s="110">
        <v>0</v>
      </c>
      <c r="I500" s="110" t="s">
        <v>32</v>
      </c>
      <c r="J500" s="110">
        <v>21</v>
      </c>
      <c r="K500" s="110" t="s">
        <v>31</v>
      </c>
      <c r="L500" s="111">
        <v>0</v>
      </c>
      <c r="M500" s="112">
        <v>2</v>
      </c>
      <c r="N500" s="140"/>
      <c r="O500" s="141" t="s">
        <v>31</v>
      </c>
      <c r="P500" s="141"/>
      <c r="Q500" s="141" t="s">
        <v>32</v>
      </c>
      <c r="R500" s="141"/>
      <c r="S500" s="141" t="s">
        <v>31</v>
      </c>
      <c r="T500" s="142"/>
      <c r="U500" s="143"/>
      <c r="V500" s="130">
        <v>1360</v>
      </c>
      <c r="W500" s="114">
        <f t="shared" ref="W500:W506" si="242">SUM(M500*V500)</f>
        <v>2720</v>
      </c>
      <c r="X500" s="199" t="s">
        <v>125</v>
      </c>
      <c r="Y500" s="133"/>
      <c r="Z500" s="134"/>
      <c r="AA500" s="134"/>
      <c r="AB500" s="134">
        <v>3</v>
      </c>
      <c r="AC500" s="411">
        <f t="shared" ref="AC500:AC505" si="243">SUM(Y500:AB500)</f>
        <v>3</v>
      </c>
      <c r="AD500" s="136"/>
      <c r="AE500" s="137"/>
      <c r="AF500" s="137"/>
      <c r="AG500" s="137"/>
      <c r="AH500" s="196">
        <f t="shared" si="239"/>
        <v>0</v>
      </c>
      <c r="AI500" s="415">
        <f t="shared" ref="AI500:AK505" si="244">Y500+AD500</f>
        <v>0</v>
      </c>
      <c r="AJ500" s="416">
        <f t="shared" si="244"/>
        <v>0</v>
      </c>
      <c r="AK500" s="409">
        <f t="shared" si="244"/>
        <v>0</v>
      </c>
      <c r="AL500" s="187">
        <f t="shared" si="240"/>
        <v>3</v>
      </c>
      <c r="AM500" s="197">
        <f t="shared" si="241"/>
        <v>3</v>
      </c>
    </row>
    <row r="501" spans="2:39" outlineLevel="1" x14ac:dyDescent="0.15">
      <c r="C501" s="419">
        <v>43522</v>
      </c>
      <c r="D501" s="430">
        <v>1</v>
      </c>
      <c r="E501" s="418" t="s">
        <v>85</v>
      </c>
      <c r="F501" s="140">
        <v>10</v>
      </c>
      <c r="G501" s="141" t="s">
        <v>31</v>
      </c>
      <c r="H501" s="141">
        <v>30</v>
      </c>
      <c r="I501" s="141" t="s">
        <v>32</v>
      </c>
      <c r="J501" s="141">
        <v>12</v>
      </c>
      <c r="K501" s="141" t="s">
        <v>31</v>
      </c>
      <c r="L501" s="142">
        <v>30</v>
      </c>
      <c r="M501" s="143">
        <v>2</v>
      </c>
      <c r="N501" s="140"/>
      <c r="O501" s="141" t="s">
        <v>31</v>
      </c>
      <c r="P501" s="141"/>
      <c r="Q501" s="141" t="s">
        <v>32</v>
      </c>
      <c r="R501" s="141"/>
      <c r="S501" s="141" t="s">
        <v>31</v>
      </c>
      <c r="T501" s="142"/>
      <c r="U501" s="143"/>
      <c r="V501" s="130">
        <v>1360</v>
      </c>
      <c r="W501" s="114">
        <f t="shared" si="242"/>
        <v>2720</v>
      </c>
      <c r="X501" s="199"/>
      <c r="Y501" s="133"/>
      <c r="Z501" s="134"/>
      <c r="AA501" s="134"/>
      <c r="AB501" s="134">
        <v>10</v>
      </c>
      <c r="AC501" s="411">
        <f t="shared" si="243"/>
        <v>10</v>
      </c>
      <c r="AD501" s="136"/>
      <c r="AE501" s="137"/>
      <c r="AF501" s="137"/>
      <c r="AG501" s="137"/>
      <c r="AH501" s="196">
        <f>SUM(AD501:AG501)</f>
        <v>0</v>
      </c>
      <c r="AI501" s="415">
        <f t="shared" ref="AI501:AL502" si="245">Y501+AD501</f>
        <v>0</v>
      </c>
      <c r="AJ501" s="416">
        <f t="shared" si="245"/>
        <v>0</v>
      </c>
      <c r="AK501" s="409">
        <f t="shared" si="245"/>
        <v>0</v>
      </c>
      <c r="AL501" s="187">
        <f t="shared" si="245"/>
        <v>10</v>
      </c>
      <c r="AM501" s="197">
        <f>SUM(AI501:AL501)</f>
        <v>10</v>
      </c>
    </row>
    <row r="502" spans="2:39" outlineLevel="1" x14ac:dyDescent="0.15">
      <c r="C502" s="419"/>
      <c r="D502" s="430">
        <v>1</v>
      </c>
      <c r="E502" s="488" t="s">
        <v>287</v>
      </c>
      <c r="F502" s="420">
        <v>12</v>
      </c>
      <c r="G502" s="110" t="s">
        <v>31</v>
      </c>
      <c r="H502" s="110">
        <v>30</v>
      </c>
      <c r="I502" s="110" t="s">
        <v>32</v>
      </c>
      <c r="J502" s="110">
        <v>15</v>
      </c>
      <c r="K502" s="110" t="s">
        <v>31</v>
      </c>
      <c r="L502" s="111">
        <v>0</v>
      </c>
      <c r="M502" s="112">
        <v>2.5</v>
      </c>
      <c r="N502" s="140"/>
      <c r="O502" s="141" t="s">
        <v>31</v>
      </c>
      <c r="P502" s="141"/>
      <c r="Q502" s="141" t="s">
        <v>32</v>
      </c>
      <c r="R502" s="141"/>
      <c r="S502" s="141" t="s">
        <v>31</v>
      </c>
      <c r="T502" s="142"/>
      <c r="U502" s="143"/>
      <c r="V502" s="130"/>
      <c r="W502" s="114">
        <f t="shared" si="242"/>
        <v>0</v>
      </c>
      <c r="X502" s="199"/>
      <c r="Y502" s="133"/>
      <c r="Z502" s="134"/>
      <c r="AA502" s="134"/>
      <c r="AB502" s="134"/>
      <c r="AC502" s="411">
        <f t="shared" si="243"/>
        <v>0</v>
      </c>
      <c r="AD502" s="136"/>
      <c r="AE502" s="137"/>
      <c r="AF502" s="137"/>
      <c r="AG502" s="137">
        <v>12</v>
      </c>
      <c r="AH502" s="196">
        <f>SUM(AD502:AG502)</f>
        <v>12</v>
      </c>
      <c r="AI502" s="415">
        <f t="shared" si="245"/>
        <v>0</v>
      </c>
      <c r="AJ502" s="416">
        <f t="shared" si="245"/>
        <v>0</v>
      </c>
      <c r="AK502" s="409">
        <f t="shared" si="245"/>
        <v>0</v>
      </c>
      <c r="AL502" s="187">
        <f t="shared" si="245"/>
        <v>12</v>
      </c>
      <c r="AM502" s="197">
        <f>SUM(AI502:AL502)</f>
        <v>12</v>
      </c>
    </row>
    <row r="503" spans="2:39" outlineLevel="1" x14ac:dyDescent="0.15">
      <c r="C503" s="419"/>
      <c r="D503" s="430">
        <v>1</v>
      </c>
      <c r="E503" s="108" t="s">
        <v>84</v>
      </c>
      <c r="F503" s="420">
        <v>16</v>
      </c>
      <c r="G503" s="110" t="s">
        <v>31</v>
      </c>
      <c r="H503" s="110">
        <v>0</v>
      </c>
      <c r="I503" s="110" t="s">
        <v>32</v>
      </c>
      <c r="J503" s="110">
        <v>18</v>
      </c>
      <c r="K503" s="110" t="s">
        <v>31</v>
      </c>
      <c r="L503" s="111">
        <v>0</v>
      </c>
      <c r="M503" s="112">
        <v>2</v>
      </c>
      <c r="N503" s="140"/>
      <c r="O503" s="141" t="s">
        <v>31</v>
      </c>
      <c r="P503" s="141"/>
      <c r="Q503" s="141" t="s">
        <v>32</v>
      </c>
      <c r="R503" s="141"/>
      <c r="S503" s="141" t="s">
        <v>31</v>
      </c>
      <c r="T503" s="142"/>
      <c r="U503" s="143"/>
      <c r="V503" s="130"/>
      <c r="W503" s="114">
        <f t="shared" si="242"/>
        <v>0</v>
      </c>
      <c r="X503" s="199"/>
      <c r="Y503" s="133"/>
      <c r="Z503" s="134"/>
      <c r="AA503" s="134"/>
      <c r="AB503" s="134"/>
      <c r="AC503" s="411">
        <f t="shared" si="243"/>
        <v>0</v>
      </c>
      <c r="AD503" s="136">
        <v>17</v>
      </c>
      <c r="AE503" s="137"/>
      <c r="AF503" s="137"/>
      <c r="AG503" s="137">
        <v>5</v>
      </c>
      <c r="AH503" s="196">
        <f t="shared" si="239"/>
        <v>22</v>
      </c>
      <c r="AI503" s="415">
        <f t="shared" si="244"/>
        <v>17</v>
      </c>
      <c r="AJ503" s="416">
        <f t="shared" si="244"/>
        <v>0</v>
      </c>
      <c r="AK503" s="409">
        <f t="shared" si="244"/>
        <v>0</v>
      </c>
      <c r="AL503" s="187">
        <f t="shared" si="240"/>
        <v>5</v>
      </c>
      <c r="AM503" s="197">
        <f t="shared" si="241"/>
        <v>22</v>
      </c>
    </row>
    <row r="504" spans="2:39" outlineLevel="1" x14ac:dyDescent="0.15">
      <c r="C504" s="419">
        <v>43523</v>
      </c>
      <c r="D504" s="430">
        <v>1</v>
      </c>
      <c r="E504" s="421" t="s">
        <v>84</v>
      </c>
      <c r="F504" s="420">
        <v>16</v>
      </c>
      <c r="G504" s="110" t="s">
        <v>31</v>
      </c>
      <c r="H504" s="110">
        <v>0</v>
      </c>
      <c r="I504" s="110" t="s">
        <v>32</v>
      </c>
      <c r="J504" s="110">
        <v>17</v>
      </c>
      <c r="K504" s="110" t="s">
        <v>31</v>
      </c>
      <c r="L504" s="111">
        <v>30</v>
      </c>
      <c r="M504" s="112">
        <v>1.5</v>
      </c>
      <c r="N504" s="140"/>
      <c r="O504" s="141" t="s">
        <v>31</v>
      </c>
      <c r="P504" s="141"/>
      <c r="Q504" s="141" t="s">
        <v>32</v>
      </c>
      <c r="R504" s="141"/>
      <c r="S504" s="141" t="s">
        <v>31</v>
      </c>
      <c r="T504" s="142"/>
      <c r="U504" s="143"/>
      <c r="V504" s="130"/>
      <c r="W504" s="114">
        <f>SUM(M504*V504)</f>
        <v>0</v>
      </c>
      <c r="X504" s="199"/>
      <c r="Y504" s="133"/>
      <c r="Z504" s="134"/>
      <c r="AA504" s="134"/>
      <c r="AB504" s="134"/>
      <c r="AC504" s="411">
        <f t="shared" si="243"/>
        <v>0</v>
      </c>
      <c r="AD504" s="136"/>
      <c r="AE504" s="137">
        <v>14</v>
      </c>
      <c r="AF504" s="137"/>
      <c r="AG504" s="137">
        <v>2</v>
      </c>
      <c r="AH504" s="196">
        <f>SUM(AD504:AG504)</f>
        <v>16</v>
      </c>
      <c r="AI504" s="415">
        <f>Y504+AD504</f>
        <v>0</v>
      </c>
      <c r="AJ504" s="416">
        <f>Z504+AE504</f>
        <v>14</v>
      </c>
      <c r="AK504" s="409">
        <f>AA504+AF504</f>
        <v>0</v>
      </c>
      <c r="AL504" s="187">
        <f>AB504+AG504</f>
        <v>2</v>
      </c>
      <c r="AM504" s="197">
        <f>SUM(AI504:AL504)</f>
        <v>16</v>
      </c>
    </row>
    <row r="505" spans="2:39" outlineLevel="1" x14ac:dyDescent="0.15">
      <c r="C505" s="419"/>
      <c r="D505" s="430">
        <v>1</v>
      </c>
      <c r="E505" s="108" t="s">
        <v>84</v>
      </c>
      <c r="F505" s="420">
        <v>19</v>
      </c>
      <c r="G505" s="110" t="s">
        <v>31</v>
      </c>
      <c r="H505" s="110">
        <v>0</v>
      </c>
      <c r="I505" s="110" t="s">
        <v>32</v>
      </c>
      <c r="J505" s="110">
        <v>21</v>
      </c>
      <c r="K505" s="110" t="s">
        <v>31</v>
      </c>
      <c r="L505" s="111">
        <v>0</v>
      </c>
      <c r="M505" s="112">
        <v>2</v>
      </c>
      <c r="N505" s="140"/>
      <c r="O505" s="141" t="s">
        <v>31</v>
      </c>
      <c r="P505" s="141"/>
      <c r="Q505" s="141" t="s">
        <v>32</v>
      </c>
      <c r="R505" s="141"/>
      <c r="S505" s="141" t="s">
        <v>31</v>
      </c>
      <c r="T505" s="142"/>
      <c r="U505" s="143"/>
      <c r="V505" s="130">
        <v>1360</v>
      </c>
      <c r="W505" s="114">
        <f>SUM(M505*V505)</f>
        <v>2720</v>
      </c>
      <c r="X505" s="199"/>
      <c r="Y505" s="133"/>
      <c r="Z505" s="134"/>
      <c r="AA505" s="134"/>
      <c r="AB505" s="134">
        <v>10</v>
      </c>
      <c r="AC505" s="411">
        <f t="shared" si="243"/>
        <v>10</v>
      </c>
      <c r="AD505" s="136"/>
      <c r="AE505" s="137"/>
      <c r="AF505" s="137"/>
      <c r="AG505" s="137"/>
      <c r="AH505" s="196">
        <f t="shared" si="239"/>
        <v>0</v>
      </c>
      <c r="AI505" s="415">
        <f t="shared" si="244"/>
        <v>0</v>
      </c>
      <c r="AJ505" s="416">
        <f t="shared" si="244"/>
        <v>0</v>
      </c>
      <c r="AK505" s="409">
        <f t="shared" si="244"/>
        <v>0</v>
      </c>
      <c r="AL505" s="187">
        <f t="shared" si="240"/>
        <v>10</v>
      </c>
      <c r="AM505" s="197">
        <f t="shared" si="241"/>
        <v>10</v>
      </c>
    </row>
    <row r="506" spans="2:39" outlineLevel="1" x14ac:dyDescent="0.15">
      <c r="C506" s="419">
        <v>43524</v>
      </c>
      <c r="D506" s="430">
        <v>1</v>
      </c>
      <c r="E506" s="108" t="s">
        <v>84</v>
      </c>
      <c r="F506" s="420">
        <v>16</v>
      </c>
      <c r="G506" s="110" t="s">
        <v>31</v>
      </c>
      <c r="H506" s="110">
        <v>0</v>
      </c>
      <c r="I506" s="110" t="s">
        <v>32</v>
      </c>
      <c r="J506" s="110">
        <v>18</v>
      </c>
      <c r="K506" s="110" t="s">
        <v>31</v>
      </c>
      <c r="L506" s="111">
        <v>0</v>
      </c>
      <c r="M506" s="112">
        <v>2</v>
      </c>
      <c r="N506" s="140"/>
      <c r="O506" s="141" t="s">
        <v>31</v>
      </c>
      <c r="P506" s="141"/>
      <c r="Q506" s="141" t="s">
        <v>32</v>
      </c>
      <c r="R506" s="141"/>
      <c r="S506" s="141" t="s">
        <v>31</v>
      </c>
      <c r="T506" s="142"/>
      <c r="U506" s="143"/>
      <c r="V506" s="130"/>
      <c r="W506" s="114">
        <f t="shared" si="242"/>
        <v>0</v>
      </c>
      <c r="X506" s="199"/>
      <c r="Y506" s="133"/>
      <c r="Z506" s="134"/>
      <c r="AA506" s="134"/>
      <c r="AB506" s="134"/>
      <c r="AC506" s="411">
        <f>SUM(Y506:AB506)</f>
        <v>0</v>
      </c>
      <c r="AD506" s="136">
        <v>19</v>
      </c>
      <c r="AE506" s="137"/>
      <c r="AF506" s="137"/>
      <c r="AG506" s="137">
        <v>5</v>
      </c>
      <c r="AH506" s="196">
        <f t="shared" si="239"/>
        <v>24</v>
      </c>
      <c r="AI506" s="415">
        <f>Y506+AD506</f>
        <v>19</v>
      </c>
      <c r="AJ506" s="416">
        <f>Z506+AE506</f>
        <v>0</v>
      </c>
      <c r="AK506" s="409">
        <f>AA506+AF506</f>
        <v>0</v>
      </c>
      <c r="AL506" s="187">
        <f t="shared" si="240"/>
        <v>5</v>
      </c>
      <c r="AM506" s="197">
        <f t="shared" si="241"/>
        <v>24</v>
      </c>
    </row>
    <row r="507" spans="2:39" ht="12.75" outlineLevel="1" thickBot="1" x14ac:dyDescent="0.2">
      <c r="B507" s="156" t="s">
        <v>45</v>
      </c>
      <c r="C507" s="157">
        <f>COUNTA(C438:C506)</f>
        <v>28</v>
      </c>
      <c r="D507" s="157">
        <f>COUNTA(D438:D506)</f>
        <v>69</v>
      </c>
      <c r="E507" s="181"/>
      <c r="F507" s="391"/>
      <c r="G507" s="218"/>
      <c r="H507" s="218"/>
      <c r="I507" s="218"/>
      <c r="J507" s="218"/>
      <c r="K507" s="218"/>
      <c r="L507" s="392"/>
      <c r="M507" s="393"/>
      <c r="N507" s="391"/>
      <c r="O507" s="218"/>
      <c r="P507" s="218"/>
      <c r="Q507" s="218"/>
      <c r="R507" s="218"/>
      <c r="S507" s="218"/>
      <c r="T507" s="412"/>
      <c r="U507" s="393"/>
      <c r="V507" s="394">
        <f>COUNT(V438:V506)</f>
        <v>38</v>
      </c>
      <c r="W507" s="194">
        <f>SUM(W438:W506)</f>
        <v>107740</v>
      </c>
      <c r="X507" s="395"/>
      <c r="Y507" s="396">
        <f>SUM(Y438:Y491)</f>
        <v>101</v>
      </c>
      <c r="Z507" s="397">
        <f>SUM(Z438:Z491)</f>
        <v>68</v>
      </c>
      <c r="AA507" s="397">
        <f>SUM(AA438:AA491)</f>
        <v>0</v>
      </c>
      <c r="AB507" s="398">
        <f>SUM(AB438:AB501)</f>
        <v>229</v>
      </c>
      <c r="AC507" s="399">
        <f>SUM(AC438:AC491)</f>
        <v>342</v>
      </c>
      <c r="AD507" s="400">
        <f>SUM(AD438:AD491)</f>
        <v>164</v>
      </c>
      <c r="AE507" s="401">
        <f>SUM(AE438:AE491)</f>
        <v>151</v>
      </c>
      <c r="AF507" s="401">
        <f>SUM(AF438:AF491)</f>
        <v>0</v>
      </c>
      <c r="AG507" s="402">
        <f>SUM(AG438:AG506)</f>
        <v>121</v>
      </c>
      <c r="AH507" s="403">
        <f>SUM(AH438:AH491)</f>
        <v>403</v>
      </c>
      <c r="AI507" s="404">
        <f t="shared" ref="AI507:AK523" si="246">Y507+AD507</f>
        <v>265</v>
      </c>
      <c r="AJ507" s="405">
        <f t="shared" si="246"/>
        <v>219</v>
      </c>
      <c r="AK507" s="406">
        <f t="shared" si="246"/>
        <v>0</v>
      </c>
      <c r="AL507" s="407">
        <f t="shared" ref="AL507:AL538" si="247">AB507+AG507</f>
        <v>350</v>
      </c>
      <c r="AM507" s="408">
        <f>SUM(AI507:AL507)</f>
        <v>834</v>
      </c>
    </row>
    <row r="508" spans="2:39" outlineLevel="1" x14ac:dyDescent="0.15">
      <c r="C508" s="417">
        <v>43525</v>
      </c>
      <c r="D508" s="385">
        <v>1</v>
      </c>
      <c r="E508" s="421" t="s">
        <v>84</v>
      </c>
      <c r="F508" s="420">
        <v>16</v>
      </c>
      <c r="G508" s="110" t="s">
        <v>31</v>
      </c>
      <c r="H508" s="110">
        <v>0</v>
      </c>
      <c r="I508" s="110" t="s">
        <v>32</v>
      </c>
      <c r="J508" s="110">
        <v>17</v>
      </c>
      <c r="K508" s="110" t="s">
        <v>31</v>
      </c>
      <c r="L508" s="111">
        <v>30</v>
      </c>
      <c r="M508" s="112">
        <v>1.5</v>
      </c>
      <c r="N508" s="140"/>
      <c r="O508" s="141" t="s">
        <v>31</v>
      </c>
      <c r="P508" s="141"/>
      <c r="Q508" s="141" t="s">
        <v>32</v>
      </c>
      <c r="R508" s="141"/>
      <c r="S508" s="141" t="s">
        <v>31</v>
      </c>
      <c r="T508" s="142"/>
      <c r="U508" s="143"/>
      <c r="V508" s="414"/>
      <c r="W508" s="114">
        <f>SUM(M508*V508)</f>
        <v>0</v>
      </c>
      <c r="X508" s="199"/>
      <c r="Y508" s="133"/>
      <c r="Z508" s="134"/>
      <c r="AA508" s="134"/>
      <c r="AB508" s="134"/>
      <c r="AC508" s="411">
        <f>SUM(Y508:AB508)</f>
        <v>0</v>
      </c>
      <c r="AD508" s="136"/>
      <c r="AE508" s="137">
        <v>9</v>
      </c>
      <c r="AF508" s="137"/>
      <c r="AG508" s="137">
        <v>2</v>
      </c>
      <c r="AH508" s="196">
        <f t="shared" ref="AH508:AH569" si="248">SUM(AD508:AG508)</f>
        <v>11</v>
      </c>
      <c r="AI508" s="125">
        <f t="shared" si="246"/>
        <v>0</v>
      </c>
      <c r="AJ508" s="126">
        <f t="shared" si="246"/>
        <v>9</v>
      </c>
      <c r="AK508" s="127">
        <f t="shared" si="246"/>
        <v>0</v>
      </c>
      <c r="AL508" s="128">
        <f t="shared" si="247"/>
        <v>2</v>
      </c>
      <c r="AM508" s="139">
        <f t="shared" ref="AM508:AM591" si="249">SUM(AI508:AL508)</f>
        <v>11</v>
      </c>
    </row>
    <row r="509" spans="2:39" outlineLevel="1" x14ac:dyDescent="0.15">
      <c r="C509" s="417">
        <v>43526</v>
      </c>
      <c r="D509" s="385">
        <v>1</v>
      </c>
      <c r="E509" s="108" t="s">
        <v>288</v>
      </c>
      <c r="F509" s="420">
        <v>9</v>
      </c>
      <c r="G509" s="110" t="s">
        <v>31</v>
      </c>
      <c r="H509" s="110">
        <v>0</v>
      </c>
      <c r="I509" s="110" t="s">
        <v>32</v>
      </c>
      <c r="J509" s="110">
        <v>12</v>
      </c>
      <c r="K509" s="110" t="s">
        <v>31</v>
      </c>
      <c r="L509" s="111">
        <v>0</v>
      </c>
      <c r="M509" s="112">
        <v>3</v>
      </c>
      <c r="N509" s="109"/>
      <c r="O509" s="110" t="s">
        <v>31</v>
      </c>
      <c r="P509" s="110"/>
      <c r="Q509" s="110" t="s">
        <v>32</v>
      </c>
      <c r="R509" s="110"/>
      <c r="S509" s="110" t="s">
        <v>31</v>
      </c>
      <c r="T509" s="111"/>
      <c r="U509" s="112"/>
      <c r="V509" s="130">
        <v>1360</v>
      </c>
      <c r="W509" s="114">
        <f t="shared" ref="W509:W567" si="250">SUM(M509*V509)</f>
        <v>4080</v>
      </c>
      <c r="X509" s="131"/>
      <c r="Y509" s="132"/>
      <c r="Z509" s="133">
        <v>30</v>
      </c>
      <c r="AA509" s="134"/>
      <c r="AB509" s="135">
        <v>10</v>
      </c>
      <c r="AC509" s="120">
        <f t="shared" ref="AC509:AC569" si="251">SUM(Y509:AB509)</f>
        <v>40</v>
      </c>
      <c r="AD509" s="136"/>
      <c r="AE509" s="136"/>
      <c r="AF509" s="137"/>
      <c r="AG509" s="138"/>
      <c r="AH509" s="196">
        <f t="shared" si="248"/>
        <v>0</v>
      </c>
      <c r="AI509" s="125">
        <f t="shared" si="246"/>
        <v>0</v>
      </c>
      <c r="AJ509" s="126">
        <f t="shared" si="246"/>
        <v>30</v>
      </c>
      <c r="AK509" s="127">
        <f t="shared" si="246"/>
        <v>0</v>
      </c>
      <c r="AL509" s="128">
        <f t="shared" si="247"/>
        <v>10</v>
      </c>
      <c r="AM509" s="139">
        <f t="shared" si="249"/>
        <v>40</v>
      </c>
    </row>
    <row r="510" spans="2:39" outlineLevel="1" x14ac:dyDescent="0.15">
      <c r="C510" s="417"/>
      <c r="D510" s="385">
        <v>1</v>
      </c>
      <c r="E510" s="418" t="s">
        <v>84</v>
      </c>
      <c r="F510" s="420">
        <v>12</v>
      </c>
      <c r="G510" s="110" t="s">
        <v>31</v>
      </c>
      <c r="H510" s="110">
        <v>0</v>
      </c>
      <c r="I510" s="110" t="s">
        <v>32</v>
      </c>
      <c r="J510" s="110">
        <v>14</v>
      </c>
      <c r="K510" s="110" t="s">
        <v>31</v>
      </c>
      <c r="L510" s="111">
        <v>0</v>
      </c>
      <c r="M510" s="112">
        <v>2</v>
      </c>
      <c r="N510" s="140"/>
      <c r="O510" s="141" t="s">
        <v>31</v>
      </c>
      <c r="P510" s="141"/>
      <c r="Q510" s="141" t="s">
        <v>32</v>
      </c>
      <c r="R510" s="141"/>
      <c r="S510" s="141" t="s">
        <v>31</v>
      </c>
      <c r="T510" s="142"/>
      <c r="U510" s="143"/>
      <c r="V510" s="130">
        <v>1360</v>
      </c>
      <c r="W510" s="114">
        <f t="shared" si="250"/>
        <v>2720</v>
      </c>
      <c r="X510" s="131"/>
      <c r="Y510" s="132">
        <v>15</v>
      </c>
      <c r="Z510" s="133"/>
      <c r="AA510" s="134"/>
      <c r="AB510" s="135">
        <v>3</v>
      </c>
      <c r="AC510" s="120">
        <f t="shared" si="251"/>
        <v>18</v>
      </c>
      <c r="AD510" s="136"/>
      <c r="AE510" s="136"/>
      <c r="AF510" s="137"/>
      <c r="AG510" s="138"/>
      <c r="AH510" s="196">
        <f t="shared" si="248"/>
        <v>0</v>
      </c>
      <c r="AI510" s="125">
        <f t="shared" si="246"/>
        <v>15</v>
      </c>
      <c r="AJ510" s="126">
        <f t="shared" si="246"/>
        <v>0</v>
      </c>
      <c r="AK510" s="127">
        <f t="shared" si="246"/>
        <v>0</v>
      </c>
      <c r="AL510" s="128">
        <f t="shared" si="247"/>
        <v>3</v>
      </c>
      <c r="AM510" s="139">
        <f t="shared" si="249"/>
        <v>18</v>
      </c>
    </row>
    <row r="511" spans="2:39" outlineLevel="1" x14ac:dyDescent="0.15">
      <c r="C511" s="417"/>
      <c r="D511" s="385">
        <v>1</v>
      </c>
      <c r="E511" s="418" t="s">
        <v>84</v>
      </c>
      <c r="F511" s="420">
        <v>14</v>
      </c>
      <c r="G511" s="110" t="s">
        <v>31</v>
      </c>
      <c r="H511" s="110">
        <v>0</v>
      </c>
      <c r="I511" s="110" t="s">
        <v>32</v>
      </c>
      <c r="J511" s="110">
        <v>16</v>
      </c>
      <c r="K511" s="110" t="s">
        <v>31</v>
      </c>
      <c r="L511" s="111">
        <v>0</v>
      </c>
      <c r="M511" s="112">
        <v>2</v>
      </c>
      <c r="N511" s="140"/>
      <c r="O511" s="141" t="s">
        <v>31</v>
      </c>
      <c r="P511" s="141"/>
      <c r="Q511" s="141" t="s">
        <v>32</v>
      </c>
      <c r="R511" s="141"/>
      <c r="S511" s="141" t="s">
        <v>31</v>
      </c>
      <c r="T511" s="142"/>
      <c r="U511" s="143"/>
      <c r="V511" s="130"/>
      <c r="W511" s="114">
        <f t="shared" si="250"/>
        <v>0</v>
      </c>
      <c r="X511" s="131"/>
      <c r="Y511" s="132"/>
      <c r="Z511" s="133"/>
      <c r="AA511" s="134"/>
      <c r="AB511" s="135"/>
      <c r="AC511" s="120">
        <f t="shared" si="251"/>
        <v>0</v>
      </c>
      <c r="AD511" s="136">
        <v>12</v>
      </c>
      <c r="AE511" s="136"/>
      <c r="AF511" s="137"/>
      <c r="AG511" s="138">
        <v>6</v>
      </c>
      <c r="AH511" s="196">
        <f t="shared" si="248"/>
        <v>18</v>
      </c>
      <c r="AI511" s="125">
        <f t="shared" si="246"/>
        <v>12</v>
      </c>
      <c r="AJ511" s="126">
        <f t="shared" si="246"/>
        <v>0</v>
      </c>
      <c r="AK511" s="127">
        <f t="shared" si="246"/>
        <v>0</v>
      </c>
      <c r="AL511" s="128">
        <f t="shared" si="247"/>
        <v>6</v>
      </c>
      <c r="AM511" s="139">
        <f t="shared" si="249"/>
        <v>18</v>
      </c>
    </row>
    <row r="512" spans="2:39" outlineLevel="1" x14ac:dyDescent="0.15">
      <c r="C512" s="417"/>
      <c r="D512" s="385">
        <v>1</v>
      </c>
      <c r="E512" s="418" t="s">
        <v>84</v>
      </c>
      <c r="F512" s="420">
        <v>16</v>
      </c>
      <c r="G512" s="110" t="s">
        <v>31</v>
      </c>
      <c r="H512" s="110">
        <v>0</v>
      </c>
      <c r="I512" s="110" t="s">
        <v>32</v>
      </c>
      <c r="J512" s="110">
        <v>19</v>
      </c>
      <c r="K512" s="110" t="s">
        <v>31</v>
      </c>
      <c r="L512" s="111">
        <v>0</v>
      </c>
      <c r="M512" s="112">
        <v>3</v>
      </c>
      <c r="N512" s="140"/>
      <c r="O512" s="141" t="s">
        <v>31</v>
      </c>
      <c r="P512" s="141"/>
      <c r="Q512" s="141" t="s">
        <v>32</v>
      </c>
      <c r="R512" s="141"/>
      <c r="S512" s="141" t="s">
        <v>31</v>
      </c>
      <c r="T512" s="142"/>
      <c r="U512" s="143"/>
      <c r="V512" s="130">
        <v>1360</v>
      </c>
      <c r="W512" s="114">
        <f t="shared" si="250"/>
        <v>4080</v>
      </c>
      <c r="X512" s="131"/>
      <c r="Y512" s="132"/>
      <c r="Z512" s="133">
        <v>11</v>
      </c>
      <c r="AA512" s="134"/>
      <c r="AB512" s="135">
        <v>5</v>
      </c>
      <c r="AC512" s="120">
        <f t="shared" si="251"/>
        <v>16</v>
      </c>
      <c r="AD512" s="136"/>
      <c r="AE512" s="136"/>
      <c r="AF512" s="137"/>
      <c r="AG512" s="138"/>
      <c r="AH512" s="196">
        <f t="shared" si="248"/>
        <v>0</v>
      </c>
      <c r="AI512" s="125">
        <f t="shared" si="246"/>
        <v>0</v>
      </c>
      <c r="AJ512" s="126">
        <f t="shared" si="246"/>
        <v>11</v>
      </c>
      <c r="AK512" s="127">
        <f t="shared" si="246"/>
        <v>0</v>
      </c>
      <c r="AL512" s="128">
        <f t="shared" si="247"/>
        <v>5</v>
      </c>
      <c r="AM512" s="139">
        <f t="shared" si="249"/>
        <v>16</v>
      </c>
    </row>
    <row r="513" spans="3:39" outlineLevel="1" x14ac:dyDescent="0.15">
      <c r="C513" s="417"/>
      <c r="D513" s="385">
        <v>1</v>
      </c>
      <c r="E513" s="418" t="s">
        <v>174</v>
      </c>
      <c r="F513" s="420">
        <v>19</v>
      </c>
      <c r="G513" s="110" t="s">
        <v>31</v>
      </c>
      <c r="H513" s="110">
        <v>0</v>
      </c>
      <c r="I513" s="141" t="s">
        <v>32</v>
      </c>
      <c r="J513" s="141">
        <v>21</v>
      </c>
      <c r="K513" s="141" t="s">
        <v>31</v>
      </c>
      <c r="L513" s="142">
        <v>0</v>
      </c>
      <c r="M513" s="143">
        <v>2</v>
      </c>
      <c r="N513" s="140"/>
      <c r="O513" s="141" t="s">
        <v>31</v>
      </c>
      <c r="P513" s="141"/>
      <c r="Q513" s="141" t="s">
        <v>32</v>
      </c>
      <c r="R513" s="141"/>
      <c r="S513" s="141" t="s">
        <v>31</v>
      </c>
      <c r="T513" s="142"/>
      <c r="U513" s="143"/>
      <c r="V513" s="130">
        <v>1360</v>
      </c>
      <c r="W513" s="114">
        <f t="shared" si="250"/>
        <v>2720</v>
      </c>
      <c r="X513" s="131"/>
      <c r="Y513" s="132"/>
      <c r="Z513" s="133">
        <v>22</v>
      </c>
      <c r="AA513" s="134"/>
      <c r="AB513" s="135">
        <v>8</v>
      </c>
      <c r="AC513" s="120">
        <f t="shared" si="251"/>
        <v>30</v>
      </c>
      <c r="AD513" s="136"/>
      <c r="AE513" s="136"/>
      <c r="AF513" s="137"/>
      <c r="AG513" s="138"/>
      <c r="AH513" s="196">
        <f t="shared" si="248"/>
        <v>0</v>
      </c>
      <c r="AI513" s="125"/>
      <c r="AJ513" s="126">
        <f t="shared" si="246"/>
        <v>22</v>
      </c>
      <c r="AK513" s="127"/>
      <c r="AL513" s="128">
        <f t="shared" si="247"/>
        <v>8</v>
      </c>
      <c r="AM513" s="139"/>
    </row>
    <row r="514" spans="3:39" outlineLevel="1" x14ac:dyDescent="0.15">
      <c r="C514" s="417">
        <v>43527</v>
      </c>
      <c r="D514" s="385">
        <v>1</v>
      </c>
      <c r="E514" s="418" t="s">
        <v>84</v>
      </c>
      <c r="F514" s="420">
        <v>9</v>
      </c>
      <c r="G514" s="110" t="s">
        <v>31</v>
      </c>
      <c r="H514" s="110">
        <v>0</v>
      </c>
      <c r="I514" s="110" t="s">
        <v>32</v>
      </c>
      <c r="J514" s="110">
        <v>11</v>
      </c>
      <c r="K514" s="110" t="s">
        <v>31</v>
      </c>
      <c r="L514" s="111">
        <v>0</v>
      </c>
      <c r="M514" s="112">
        <v>2</v>
      </c>
      <c r="N514" s="140"/>
      <c r="O514" s="141" t="s">
        <v>31</v>
      </c>
      <c r="P514" s="141"/>
      <c r="Q514" s="141" t="s">
        <v>32</v>
      </c>
      <c r="R514" s="141"/>
      <c r="S514" s="141" t="s">
        <v>31</v>
      </c>
      <c r="T514" s="142"/>
      <c r="U514" s="143"/>
      <c r="V514" s="130"/>
      <c r="W514" s="114">
        <f t="shared" si="250"/>
        <v>0</v>
      </c>
      <c r="X514" s="131"/>
      <c r="Y514" s="132"/>
      <c r="Z514" s="133"/>
      <c r="AA514" s="134"/>
      <c r="AB514" s="135"/>
      <c r="AC514" s="120">
        <f t="shared" si="251"/>
        <v>0</v>
      </c>
      <c r="AD514" s="136">
        <v>13</v>
      </c>
      <c r="AE514" s="136">
        <v>1</v>
      </c>
      <c r="AF514" s="137"/>
      <c r="AG514" s="138">
        <v>4</v>
      </c>
      <c r="AH514" s="196">
        <f t="shared" si="248"/>
        <v>18</v>
      </c>
      <c r="AI514" s="125">
        <f t="shared" si="246"/>
        <v>13</v>
      </c>
      <c r="AJ514" s="126">
        <f t="shared" si="246"/>
        <v>1</v>
      </c>
      <c r="AK514" s="127">
        <f t="shared" si="246"/>
        <v>0</v>
      </c>
      <c r="AL514" s="128">
        <f t="shared" si="247"/>
        <v>4</v>
      </c>
      <c r="AM514" s="139">
        <f t="shared" si="249"/>
        <v>18</v>
      </c>
    </row>
    <row r="515" spans="3:39" outlineLevel="1" x14ac:dyDescent="0.15">
      <c r="C515" s="417"/>
      <c r="D515" s="385">
        <v>1</v>
      </c>
      <c r="E515" s="418" t="s">
        <v>84</v>
      </c>
      <c r="F515" s="420">
        <v>11</v>
      </c>
      <c r="G515" s="110" t="s">
        <v>31</v>
      </c>
      <c r="H515" s="110">
        <v>0</v>
      </c>
      <c r="I515" s="110" t="s">
        <v>32</v>
      </c>
      <c r="J515" s="110">
        <v>13</v>
      </c>
      <c r="K515" s="110" t="s">
        <v>31</v>
      </c>
      <c r="L515" s="111">
        <v>0</v>
      </c>
      <c r="M515" s="112">
        <v>2</v>
      </c>
      <c r="N515" s="140"/>
      <c r="O515" s="141" t="s">
        <v>31</v>
      </c>
      <c r="P515" s="141"/>
      <c r="Q515" s="141" t="s">
        <v>32</v>
      </c>
      <c r="R515" s="141"/>
      <c r="S515" s="141" t="s">
        <v>31</v>
      </c>
      <c r="T515" s="142"/>
      <c r="U515" s="143"/>
      <c r="V515" s="130">
        <v>1360</v>
      </c>
      <c r="W515" s="114">
        <f t="shared" si="250"/>
        <v>2720</v>
      </c>
      <c r="X515" s="131"/>
      <c r="Y515" s="132">
        <v>24</v>
      </c>
      <c r="Z515" s="133"/>
      <c r="AA515" s="134"/>
      <c r="AB515" s="135">
        <v>3</v>
      </c>
      <c r="AC515" s="120">
        <f t="shared" si="251"/>
        <v>27</v>
      </c>
      <c r="AD515" s="136"/>
      <c r="AE515" s="136"/>
      <c r="AF515" s="137"/>
      <c r="AG515" s="138"/>
      <c r="AH515" s="196">
        <f t="shared" si="248"/>
        <v>0</v>
      </c>
      <c r="AI515" s="125">
        <f t="shared" si="246"/>
        <v>24</v>
      </c>
      <c r="AJ515" s="126">
        <f t="shared" si="246"/>
        <v>0</v>
      </c>
      <c r="AK515" s="127">
        <f t="shared" si="246"/>
        <v>0</v>
      </c>
      <c r="AL515" s="128">
        <f t="shared" si="247"/>
        <v>3</v>
      </c>
      <c r="AM515" s="139">
        <f t="shared" si="249"/>
        <v>27</v>
      </c>
    </row>
    <row r="516" spans="3:39" outlineLevel="1" x14ac:dyDescent="0.15">
      <c r="C516" s="417"/>
      <c r="D516" s="385">
        <v>1</v>
      </c>
      <c r="E516" s="108" t="s">
        <v>85</v>
      </c>
      <c r="F516" s="420">
        <v>13</v>
      </c>
      <c r="G516" s="110" t="s">
        <v>31</v>
      </c>
      <c r="H516" s="110">
        <v>0</v>
      </c>
      <c r="I516" s="110" t="s">
        <v>32</v>
      </c>
      <c r="J516" s="110">
        <v>17</v>
      </c>
      <c r="K516" s="110" t="s">
        <v>31</v>
      </c>
      <c r="L516" s="111">
        <v>0</v>
      </c>
      <c r="M516" s="112">
        <v>4</v>
      </c>
      <c r="N516" s="140"/>
      <c r="O516" s="141" t="s">
        <v>31</v>
      </c>
      <c r="P516" s="141"/>
      <c r="Q516" s="141" t="s">
        <v>32</v>
      </c>
      <c r="R516" s="141"/>
      <c r="S516" s="141" t="s">
        <v>31</v>
      </c>
      <c r="T516" s="142"/>
      <c r="U516" s="143"/>
      <c r="V516" s="130"/>
      <c r="W516" s="114">
        <f t="shared" si="250"/>
        <v>0</v>
      </c>
      <c r="X516" s="131"/>
      <c r="Y516" s="132"/>
      <c r="Z516" s="133"/>
      <c r="AA516" s="134"/>
      <c r="AB516" s="135"/>
      <c r="AC516" s="120">
        <f t="shared" si="251"/>
        <v>0</v>
      </c>
      <c r="AD516" s="136"/>
      <c r="AE516" s="136">
        <v>10</v>
      </c>
      <c r="AF516" s="137"/>
      <c r="AG516" s="138">
        <v>2</v>
      </c>
      <c r="AH516" s="196">
        <f t="shared" si="248"/>
        <v>12</v>
      </c>
      <c r="AI516" s="125">
        <f t="shared" si="246"/>
        <v>0</v>
      </c>
      <c r="AJ516" s="126">
        <f t="shared" si="246"/>
        <v>10</v>
      </c>
      <c r="AK516" s="127">
        <f t="shared" si="246"/>
        <v>0</v>
      </c>
      <c r="AL516" s="128">
        <f t="shared" si="247"/>
        <v>2</v>
      </c>
      <c r="AM516" s="139">
        <f t="shared" si="249"/>
        <v>12</v>
      </c>
    </row>
    <row r="517" spans="3:39" outlineLevel="1" x14ac:dyDescent="0.15">
      <c r="C517" s="417"/>
      <c r="D517" s="385">
        <v>1</v>
      </c>
      <c r="E517" s="418" t="s">
        <v>289</v>
      </c>
      <c r="F517" s="420"/>
      <c r="G517" s="110" t="s">
        <v>31</v>
      </c>
      <c r="H517" s="110">
        <v>0</v>
      </c>
      <c r="I517" s="110" t="s">
        <v>32</v>
      </c>
      <c r="J517" s="110"/>
      <c r="K517" s="110" t="s">
        <v>31</v>
      </c>
      <c r="L517" s="111">
        <v>0</v>
      </c>
      <c r="M517" s="112"/>
      <c r="N517" s="420">
        <v>17</v>
      </c>
      <c r="O517" s="110" t="s">
        <v>31</v>
      </c>
      <c r="P517" s="110">
        <v>0</v>
      </c>
      <c r="Q517" s="110" t="s">
        <v>32</v>
      </c>
      <c r="R517" s="110">
        <v>20</v>
      </c>
      <c r="S517" s="110" t="s">
        <v>31</v>
      </c>
      <c r="T517" s="111">
        <v>0</v>
      </c>
      <c r="U517" s="112">
        <v>3</v>
      </c>
      <c r="V517" s="130">
        <v>690</v>
      </c>
      <c r="W517" s="114">
        <v>2070</v>
      </c>
      <c r="X517" s="131"/>
      <c r="Y517" s="132">
        <v>4</v>
      </c>
      <c r="Z517" s="133"/>
      <c r="AA517" s="134"/>
      <c r="AB517" s="135">
        <v>3</v>
      </c>
      <c r="AC517" s="120">
        <f t="shared" si="251"/>
        <v>7</v>
      </c>
      <c r="AD517" s="136"/>
      <c r="AE517" s="136"/>
      <c r="AF517" s="137"/>
      <c r="AG517" s="138"/>
      <c r="AH517" s="196">
        <f t="shared" si="248"/>
        <v>0</v>
      </c>
      <c r="AI517" s="125">
        <f t="shared" si="246"/>
        <v>4</v>
      </c>
      <c r="AJ517" s="126">
        <f t="shared" si="246"/>
        <v>0</v>
      </c>
      <c r="AK517" s="127">
        <f t="shared" si="246"/>
        <v>0</v>
      </c>
      <c r="AL517" s="128">
        <f t="shared" si="247"/>
        <v>3</v>
      </c>
      <c r="AM517" s="139">
        <f t="shared" si="249"/>
        <v>7</v>
      </c>
    </row>
    <row r="518" spans="3:39" outlineLevel="1" x14ac:dyDescent="0.15">
      <c r="C518" s="417"/>
      <c r="D518" s="385">
        <v>1</v>
      </c>
      <c r="E518" s="108" t="s">
        <v>84</v>
      </c>
      <c r="F518" s="420">
        <v>20</v>
      </c>
      <c r="G518" s="110" t="s">
        <v>31</v>
      </c>
      <c r="H518" s="110">
        <v>0</v>
      </c>
      <c r="I518" s="110" t="s">
        <v>32</v>
      </c>
      <c r="J518" s="110">
        <v>22</v>
      </c>
      <c r="K518" s="110" t="s">
        <v>31</v>
      </c>
      <c r="L518" s="111">
        <v>0</v>
      </c>
      <c r="M518" s="112">
        <v>2</v>
      </c>
      <c r="N518" s="140"/>
      <c r="O518" s="141" t="s">
        <v>31</v>
      </c>
      <c r="P518" s="141"/>
      <c r="Q518" s="141" t="s">
        <v>32</v>
      </c>
      <c r="R518" s="141"/>
      <c r="S518" s="141" t="s">
        <v>31</v>
      </c>
      <c r="T518" s="142"/>
      <c r="U518" s="143"/>
      <c r="V518" s="130">
        <v>1360</v>
      </c>
      <c r="W518" s="114">
        <f t="shared" si="250"/>
        <v>2720</v>
      </c>
      <c r="X518" s="131"/>
      <c r="Y518" s="132"/>
      <c r="Z518" s="133"/>
      <c r="AA518" s="134"/>
      <c r="AB518" s="135">
        <v>5</v>
      </c>
      <c r="AC518" s="120">
        <f t="shared" si="251"/>
        <v>5</v>
      </c>
      <c r="AD518" s="136"/>
      <c r="AE518" s="136"/>
      <c r="AF518" s="137"/>
      <c r="AG518" s="138"/>
      <c r="AH518" s="196">
        <f t="shared" si="248"/>
        <v>0</v>
      </c>
      <c r="AI518" s="125">
        <f t="shared" si="246"/>
        <v>0</v>
      </c>
      <c r="AJ518" s="126">
        <f t="shared" si="246"/>
        <v>0</v>
      </c>
      <c r="AK518" s="127">
        <f t="shared" si="246"/>
        <v>0</v>
      </c>
      <c r="AL518" s="128">
        <f t="shared" si="247"/>
        <v>5</v>
      </c>
      <c r="AM518" s="139">
        <f t="shared" si="249"/>
        <v>5</v>
      </c>
    </row>
    <row r="519" spans="3:39" outlineLevel="1" x14ac:dyDescent="0.15">
      <c r="C519" s="417">
        <v>43528</v>
      </c>
      <c r="D519" s="385">
        <v>1</v>
      </c>
      <c r="E519" s="421" t="s">
        <v>84</v>
      </c>
      <c r="F519" s="420">
        <v>16</v>
      </c>
      <c r="G519" s="110" t="s">
        <v>31</v>
      </c>
      <c r="H519" s="110">
        <v>0</v>
      </c>
      <c r="I519" s="110" t="s">
        <v>32</v>
      </c>
      <c r="J519" s="110">
        <v>17</v>
      </c>
      <c r="K519" s="110" t="s">
        <v>31</v>
      </c>
      <c r="L519" s="111">
        <v>30</v>
      </c>
      <c r="M519" s="112">
        <v>1.5</v>
      </c>
      <c r="N519" s="140"/>
      <c r="O519" s="141" t="s">
        <v>31</v>
      </c>
      <c r="P519" s="141"/>
      <c r="Q519" s="141" t="s">
        <v>32</v>
      </c>
      <c r="R519" s="141"/>
      <c r="S519" s="141" t="s">
        <v>31</v>
      </c>
      <c r="T519" s="142"/>
      <c r="U519" s="143"/>
      <c r="V519" s="130"/>
      <c r="W519" s="114">
        <f t="shared" si="250"/>
        <v>0</v>
      </c>
      <c r="X519" s="131"/>
      <c r="Y519" s="132"/>
      <c r="Z519" s="133"/>
      <c r="AA519" s="134"/>
      <c r="AB519" s="135"/>
      <c r="AC519" s="120">
        <f t="shared" si="251"/>
        <v>0</v>
      </c>
      <c r="AD519" s="136"/>
      <c r="AE519" s="136">
        <v>4</v>
      </c>
      <c r="AF519" s="137"/>
      <c r="AG519" s="138">
        <v>2</v>
      </c>
      <c r="AH519" s="196">
        <f t="shared" si="248"/>
        <v>6</v>
      </c>
      <c r="AI519" s="125">
        <f t="shared" si="246"/>
        <v>0</v>
      </c>
      <c r="AJ519" s="126">
        <f t="shared" si="246"/>
        <v>4</v>
      </c>
      <c r="AK519" s="127">
        <f t="shared" si="246"/>
        <v>0</v>
      </c>
      <c r="AL519" s="128">
        <f t="shared" si="247"/>
        <v>2</v>
      </c>
      <c r="AM519" s="139">
        <f t="shared" si="249"/>
        <v>6</v>
      </c>
    </row>
    <row r="520" spans="3:39" outlineLevel="1" x14ac:dyDescent="0.15">
      <c r="C520" s="417"/>
      <c r="D520" s="385">
        <v>1</v>
      </c>
      <c r="E520" s="108" t="s">
        <v>84</v>
      </c>
      <c r="F520" s="420">
        <v>19</v>
      </c>
      <c r="G520" s="110" t="s">
        <v>31</v>
      </c>
      <c r="H520" s="110">
        <v>0</v>
      </c>
      <c r="I520" s="110" t="s">
        <v>32</v>
      </c>
      <c r="J520" s="110">
        <v>21</v>
      </c>
      <c r="K520" s="110" t="s">
        <v>31</v>
      </c>
      <c r="L520" s="111">
        <v>0</v>
      </c>
      <c r="M520" s="112">
        <v>2</v>
      </c>
      <c r="N520" s="140"/>
      <c r="O520" s="141" t="s">
        <v>31</v>
      </c>
      <c r="P520" s="141"/>
      <c r="Q520" s="141" t="s">
        <v>32</v>
      </c>
      <c r="R520" s="141"/>
      <c r="S520" s="141" t="s">
        <v>31</v>
      </c>
      <c r="T520" s="142"/>
      <c r="U520" s="143"/>
      <c r="V520" s="130">
        <v>1360</v>
      </c>
      <c r="W520" s="114">
        <f t="shared" si="250"/>
        <v>2720</v>
      </c>
      <c r="X520" s="131" t="s">
        <v>125</v>
      </c>
      <c r="Y520" s="132"/>
      <c r="Z520" s="133"/>
      <c r="AA520" s="134"/>
      <c r="AB520" s="135">
        <v>10</v>
      </c>
      <c r="AC520" s="120">
        <f t="shared" si="251"/>
        <v>10</v>
      </c>
      <c r="AD520" s="136"/>
      <c r="AE520" s="136"/>
      <c r="AF520" s="137"/>
      <c r="AG520" s="138"/>
      <c r="AH520" s="196">
        <f t="shared" si="248"/>
        <v>0</v>
      </c>
      <c r="AI520" s="125">
        <f t="shared" si="246"/>
        <v>0</v>
      </c>
      <c r="AJ520" s="126">
        <f t="shared" si="246"/>
        <v>0</v>
      </c>
      <c r="AK520" s="127">
        <f t="shared" si="246"/>
        <v>0</v>
      </c>
      <c r="AL520" s="128">
        <f t="shared" si="247"/>
        <v>10</v>
      </c>
      <c r="AM520" s="139">
        <f t="shared" si="249"/>
        <v>10</v>
      </c>
    </row>
    <row r="521" spans="3:39" outlineLevel="1" x14ac:dyDescent="0.15">
      <c r="C521" s="417">
        <v>43529</v>
      </c>
      <c r="D521" s="385">
        <v>1</v>
      </c>
      <c r="E521" s="418" t="s">
        <v>85</v>
      </c>
      <c r="F521" s="420"/>
      <c r="G521" s="110" t="s">
        <v>31</v>
      </c>
      <c r="H521" s="110">
        <v>0</v>
      </c>
      <c r="I521" s="110" t="s">
        <v>32</v>
      </c>
      <c r="J521" s="110"/>
      <c r="K521" s="110" t="s">
        <v>31</v>
      </c>
      <c r="L521" s="111">
        <v>0</v>
      </c>
      <c r="M521" s="112"/>
      <c r="N521" s="140">
        <v>10</v>
      </c>
      <c r="O521" s="141" t="s">
        <v>31</v>
      </c>
      <c r="P521" s="141">
        <v>30</v>
      </c>
      <c r="Q521" s="141" t="s">
        <v>32</v>
      </c>
      <c r="R521" s="141">
        <v>12</v>
      </c>
      <c r="S521" s="141" t="s">
        <v>31</v>
      </c>
      <c r="T521" s="142">
        <v>30</v>
      </c>
      <c r="U521" s="143">
        <v>2</v>
      </c>
      <c r="V521" s="130">
        <v>690</v>
      </c>
      <c r="W521" s="114">
        <v>1380</v>
      </c>
      <c r="X521" s="131"/>
      <c r="Y521" s="132"/>
      <c r="Z521" s="133"/>
      <c r="AA521" s="134"/>
      <c r="AB521" s="135">
        <v>6</v>
      </c>
      <c r="AC521" s="120">
        <f t="shared" si="251"/>
        <v>6</v>
      </c>
      <c r="AD521" s="136"/>
      <c r="AE521" s="136"/>
      <c r="AF521" s="137"/>
      <c r="AG521" s="138"/>
      <c r="AH521" s="196">
        <f t="shared" si="248"/>
        <v>0</v>
      </c>
      <c r="AI521" s="125">
        <f t="shared" si="246"/>
        <v>0</v>
      </c>
      <c r="AJ521" s="126">
        <f t="shared" si="246"/>
        <v>0</v>
      </c>
      <c r="AK521" s="127">
        <f t="shared" si="246"/>
        <v>0</v>
      </c>
      <c r="AL521" s="128">
        <f t="shared" si="247"/>
        <v>6</v>
      </c>
      <c r="AM521" s="139">
        <f t="shared" si="249"/>
        <v>6</v>
      </c>
    </row>
    <row r="522" spans="3:39" outlineLevel="1" x14ac:dyDescent="0.15">
      <c r="C522" s="417"/>
      <c r="D522" s="385">
        <v>1</v>
      </c>
      <c r="E522" s="108" t="s">
        <v>84</v>
      </c>
      <c r="F522" s="420">
        <v>16</v>
      </c>
      <c r="G522" s="110" t="s">
        <v>31</v>
      </c>
      <c r="H522" s="110">
        <v>0</v>
      </c>
      <c r="I522" s="110" t="s">
        <v>32</v>
      </c>
      <c r="J522" s="110">
        <v>18</v>
      </c>
      <c r="K522" s="110" t="s">
        <v>31</v>
      </c>
      <c r="L522" s="111">
        <v>0</v>
      </c>
      <c r="M522" s="112">
        <v>2</v>
      </c>
      <c r="N522" s="140"/>
      <c r="O522" s="141" t="s">
        <v>31</v>
      </c>
      <c r="P522" s="141"/>
      <c r="Q522" s="141" t="s">
        <v>32</v>
      </c>
      <c r="R522" s="141"/>
      <c r="S522" s="141" t="s">
        <v>31</v>
      </c>
      <c r="T522" s="142"/>
      <c r="U522" s="143"/>
      <c r="V522" s="130"/>
      <c r="W522" s="114">
        <f t="shared" si="250"/>
        <v>0</v>
      </c>
      <c r="X522" s="131"/>
      <c r="Y522" s="132"/>
      <c r="Z522" s="133"/>
      <c r="AA522" s="134"/>
      <c r="AB522" s="135"/>
      <c r="AC522" s="120">
        <f t="shared" si="251"/>
        <v>0</v>
      </c>
      <c r="AD522" s="136">
        <v>15</v>
      </c>
      <c r="AE522" s="136"/>
      <c r="AF522" s="137"/>
      <c r="AG522" s="138">
        <v>4</v>
      </c>
      <c r="AH522" s="196">
        <f t="shared" si="248"/>
        <v>19</v>
      </c>
      <c r="AI522" s="125">
        <f t="shared" si="246"/>
        <v>15</v>
      </c>
      <c r="AJ522" s="126">
        <f t="shared" si="246"/>
        <v>0</v>
      </c>
      <c r="AK522" s="127">
        <f t="shared" si="246"/>
        <v>0</v>
      </c>
      <c r="AL522" s="128">
        <f t="shared" si="247"/>
        <v>4</v>
      </c>
      <c r="AM522" s="139">
        <f t="shared" si="249"/>
        <v>19</v>
      </c>
    </row>
    <row r="523" spans="3:39" outlineLevel="1" x14ac:dyDescent="0.15">
      <c r="C523" s="417">
        <v>43530</v>
      </c>
      <c r="D523" s="385">
        <v>1</v>
      </c>
      <c r="E523" s="421" t="s">
        <v>84</v>
      </c>
      <c r="F523" s="420">
        <v>15</v>
      </c>
      <c r="G523" s="110" t="s">
        <v>31</v>
      </c>
      <c r="H523" s="110">
        <v>0</v>
      </c>
      <c r="I523" s="110" t="s">
        <v>32</v>
      </c>
      <c r="J523" s="110">
        <v>17</v>
      </c>
      <c r="K523" s="110" t="s">
        <v>31</v>
      </c>
      <c r="L523" s="111">
        <v>30</v>
      </c>
      <c r="M523" s="112">
        <v>2.5</v>
      </c>
      <c r="N523" s="140"/>
      <c r="O523" s="141" t="s">
        <v>31</v>
      </c>
      <c r="P523" s="141"/>
      <c r="Q523" s="141" t="s">
        <v>32</v>
      </c>
      <c r="R523" s="141"/>
      <c r="S523" s="141" t="s">
        <v>31</v>
      </c>
      <c r="T523" s="142"/>
      <c r="U523" s="143"/>
      <c r="V523" s="130"/>
      <c r="W523" s="114">
        <f t="shared" si="250"/>
        <v>0</v>
      </c>
      <c r="X523" s="131"/>
      <c r="Y523" s="132"/>
      <c r="Z523" s="133"/>
      <c r="AA523" s="134"/>
      <c r="AB523" s="135"/>
      <c r="AC523" s="120">
        <f t="shared" si="251"/>
        <v>0</v>
      </c>
      <c r="AD523" s="136"/>
      <c r="AE523" s="136">
        <v>10</v>
      </c>
      <c r="AF523" s="137"/>
      <c r="AG523" s="138">
        <v>2</v>
      </c>
      <c r="AH523" s="196">
        <f t="shared" si="248"/>
        <v>12</v>
      </c>
      <c r="AI523" s="125">
        <f t="shared" si="246"/>
        <v>0</v>
      </c>
      <c r="AJ523" s="126">
        <f t="shared" si="246"/>
        <v>10</v>
      </c>
      <c r="AK523" s="127">
        <f t="shared" si="246"/>
        <v>0</v>
      </c>
      <c r="AL523" s="128">
        <f t="shared" si="247"/>
        <v>2</v>
      </c>
      <c r="AM523" s="139">
        <f t="shared" si="249"/>
        <v>12</v>
      </c>
    </row>
    <row r="524" spans="3:39" outlineLevel="1" x14ac:dyDescent="0.15">
      <c r="C524" s="417"/>
      <c r="D524" s="385">
        <v>1</v>
      </c>
      <c r="E524" s="418" t="s">
        <v>290</v>
      </c>
      <c r="F524" s="420">
        <v>18</v>
      </c>
      <c r="G524" s="110" t="s">
        <v>31</v>
      </c>
      <c r="H524" s="110">
        <v>0</v>
      </c>
      <c r="I524" s="110" t="s">
        <v>32</v>
      </c>
      <c r="J524" s="110">
        <v>20</v>
      </c>
      <c r="K524" s="110" t="s">
        <v>31</v>
      </c>
      <c r="L524" s="111">
        <v>0</v>
      </c>
      <c r="M524" s="112">
        <v>2</v>
      </c>
      <c r="N524" s="140"/>
      <c r="O524" s="141" t="s">
        <v>31</v>
      </c>
      <c r="P524" s="141"/>
      <c r="Q524" s="141" t="s">
        <v>32</v>
      </c>
      <c r="R524" s="141"/>
      <c r="S524" s="141" t="s">
        <v>31</v>
      </c>
      <c r="T524" s="142"/>
      <c r="U524" s="143"/>
      <c r="V524" s="130">
        <v>1360</v>
      </c>
      <c r="W524" s="114">
        <f t="shared" si="250"/>
        <v>2720</v>
      </c>
      <c r="X524" s="131"/>
      <c r="Y524" s="132"/>
      <c r="Z524" s="133"/>
      <c r="AA524" s="134"/>
      <c r="AB524" s="135">
        <v>9</v>
      </c>
      <c r="AC524" s="120">
        <f t="shared" si="251"/>
        <v>9</v>
      </c>
      <c r="AD524" s="136"/>
      <c r="AE524" s="136"/>
      <c r="AF524" s="137"/>
      <c r="AG524" s="138"/>
      <c r="AH524" s="196">
        <f t="shared" si="248"/>
        <v>0</v>
      </c>
      <c r="AI524" s="125">
        <f t="shared" ref="AI524:AK590" si="252">Y524+AD524</f>
        <v>0</v>
      </c>
      <c r="AJ524" s="126">
        <f t="shared" si="252"/>
        <v>0</v>
      </c>
      <c r="AK524" s="127">
        <f t="shared" si="252"/>
        <v>0</v>
      </c>
      <c r="AL524" s="128">
        <f t="shared" si="247"/>
        <v>9</v>
      </c>
      <c r="AM524" s="139">
        <f t="shared" si="249"/>
        <v>9</v>
      </c>
    </row>
    <row r="525" spans="3:39" outlineLevel="1" x14ac:dyDescent="0.15">
      <c r="C525" s="417">
        <v>43531</v>
      </c>
      <c r="D525" s="385">
        <v>1</v>
      </c>
      <c r="E525" s="418" t="s">
        <v>291</v>
      </c>
      <c r="F525" s="420"/>
      <c r="G525" s="110" t="s">
        <v>31</v>
      </c>
      <c r="H525" s="110">
        <v>0</v>
      </c>
      <c r="I525" s="110" t="s">
        <v>32</v>
      </c>
      <c r="J525" s="110"/>
      <c r="K525" s="110" t="s">
        <v>31</v>
      </c>
      <c r="L525" s="111">
        <v>0</v>
      </c>
      <c r="M525" s="112"/>
      <c r="N525" s="140">
        <v>13</v>
      </c>
      <c r="O525" s="141" t="s">
        <v>31</v>
      </c>
      <c r="P525" s="141">
        <v>0</v>
      </c>
      <c r="Q525" s="141" t="s">
        <v>32</v>
      </c>
      <c r="R525" s="141">
        <v>16</v>
      </c>
      <c r="S525" s="141" t="s">
        <v>31</v>
      </c>
      <c r="T525" s="142">
        <v>0</v>
      </c>
      <c r="U525" s="143">
        <v>2</v>
      </c>
      <c r="V525" s="130">
        <v>690</v>
      </c>
      <c r="W525" s="114">
        <v>1380</v>
      </c>
      <c r="X525" s="131"/>
      <c r="Y525" s="132"/>
      <c r="Z525" s="133"/>
      <c r="AA525" s="134">
        <v>6</v>
      </c>
      <c r="AB525" s="135">
        <v>1</v>
      </c>
      <c r="AC525" s="120">
        <f>SUM(Y525:AB525)</f>
        <v>7</v>
      </c>
      <c r="AD525" s="136"/>
      <c r="AE525" s="136"/>
      <c r="AF525" s="137"/>
      <c r="AG525" s="138"/>
      <c r="AH525" s="196">
        <f t="shared" si="248"/>
        <v>0</v>
      </c>
      <c r="AI525" s="125">
        <f t="shared" si="252"/>
        <v>0</v>
      </c>
      <c r="AJ525" s="126">
        <f t="shared" si="252"/>
        <v>0</v>
      </c>
      <c r="AK525" s="127">
        <f t="shared" si="252"/>
        <v>6</v>
      </c>
      <c r="AL525" s="128">
        <f t="shared" si="247"/>
        <v>1</v>
      </c>
      <c r="AM525" s="139">
        <f t="shared" si="249"/>
        <v>7</v>
      </c>
    </row>
    <row r="526" spans="3:39" outlineLevel="1" x14ac:dyDescent="0.15">
      <c r="C526" s="417"/>
      <c r="D526" s="385">
        <v>1</v>
      </c>
      <c r="E526" s="108" t="s">
        <v>84</v>
      </c>
      <c r="F526" s="420">
        <v>16</v>
      </c>
      <c r="G526" s="110" t="s">
        <v>31</v>
      </c>
      <c r="H526" s="110">
        <v>0</v>
      </c>
      <c r="I526" s="110" t="s">
        <v>32</v>
      </c>
      <c r="J526" s="110">
        <v>18</v>
      </c>
      <c r="K526" s="110" t="s">
        <v>31</v>
      </c>
      <c r="L526" s="111">
        <v>0</v>
      </c>
      <c r="M526" s="112">
        <v>2</v>
      </c>
      <c r="N526" s="140"/>
      <c r="O526" s="141" t="s">
        <v>31</v>
      </c>
      <c r="P526" s="141"/>
      <c r="Q526" s="141" t="s">
        <v>32</v>
      </c>
      <c r="R526" s="141"/>
      <c r="S526" s="141" t="s">
        <v>31</v>
      </c>
      <c r="T526" s="142"/>
      <c r="U526" s="143"/>
      <c r="V526" s="130"/>
      <c r="W526" s="114">
        <f t="shared" si="250"/>
        <v>0</v>
      </c>
      <c r="X526" s="131"/>
      <c r="Y526" s="132"/>
      <c r="Z526" s="133"/>
      <c r="AA526" s="134"/>
      <c r="AB526" s="135"/>
      <c r="AC526" s="120">
        <f t="shared" si="251"/>
        <v>0</v>
      </c>
      <c r="AD526" s="136">
        <v>22</v>
      </c>
      <c r="AE526" s="136"/>
      <c r="AF526" s="137"/>
      <c r="AG526" s="138">
        <v>2</v>
      </c>
      <c r="AH526" s="196">
        <f t="shared" si="248"/>
        <v>24</v>
      </c>
      <c r="AI526" s="125">
        <f t="shared" si="252"/>
        <v>22</v>
      </c>
      <c r="AJ526" s="126">
        <f t="shared" si="252"/>
        <v>0</v>
      </c>
      <c r="AK526" s="127">
        <f t="shared" si="252"/>
        <v>0</v>
      </c>
      <c r="AL526" s="128">
        <f t="shared" si="247"/>
        <v>2</v>
      </c>
      <c r="AM526" s="139">
        <f t="shared" si="249"/>
        <v>24</v>
      </c>
    </row>
    <row r="527" spans="3:39" outlineLevel="1" x14ac:dyDescent="0.15">
      <c r="C527" s="417">
        <v>43532</v>
      </c>
      <c r="D527" s="385">
        <v>1</v>
      </c>
      <c r="E527" s="418" t="s">
        <v>237</v>
      </c>
      <c r="F527" s="420">
        <v>13</v>
      </c>
      <c r="G527" s="110" t="s">
        <v>31</v>
      </c>
      <c r="H527" s="110">
        <v>0</v>
      </c>
      <c r="I527" s="110" t="s">
        <v>32</v>
      </c>
      <c r="J527" s="110">
        <v>15</v>
      </c>
      <c r="K527" s="110" t="s">
        <v>31</v>
      </c>
      <c r="L527" s="111">
        <v>0</v>
      </c>
      <c r="M527" s="112">
        <v>2</v>
      </c>
      <c r="N527" s="109"/>
      <c r="O527" s="110" t="s">
        <v>31</v>
      </c>
      <c r="P527" s="110"/>
      <c r="Q527" s="110" t="s">
        <v>32</v>
      </c>
      <c r="R527" s="110"/>
      <c r="S527" s="110" t="s">
        <v>31</v>
      </c>
      <c r="T527" s="111"/>
      <c r="U527" s="112"/>
      <c r="V527" s="130">
        <v>1360</v>
      </c>
      <c r="W527" s="114">
        <f t="shared" si="250"/>
        <v>2720</v>
      </c>
      <c r="X527" s="131" t="s">
        <v>125</v>
      </c>
      <c r="Y527" s="132"/>
      <c r="Z527" s="133"/>
      <c r="AA527" s="134"/>
      <c r="AB527" s="135">
        <v>19</v>
      </c>
      <c r="AC527" s="120">
        <f t="shared" si="251"/>
        <v>19</v>
      </c>
      <c r="AD527" s="136"/>
      <c r="AE527" s="136"/>
      <c r="AF527" s="137"/>
      <c r="AG527" s="138"/>
      <c r="AH527" s="196">
        <f t="shared" si="248"/>
        <v>0</v>
      </c>
      <c r="AI527" s="125">
        <f t="shared" si="252"/>
        <v>0</v>
      </c>
      <c r="AJ527" s="126">
        <f t="shared" si="252"/>
        <v>0</v>
      </c>
      <c r="AK527" s="127">
        <f t="shared" si="252"/>
        <v>0</v>
      </c>
      <c r="AL527" s="128">
        <f t="shared" si="247"/>
        <v>19</v>
      </c>
      <c r="AM527" s="139">
        <f t="shared" si="249"/>
        <v>19</v>
      </c>
    </row>
    <row r="528" spans="3:39" outlineLevel="1" x14ac:dyDescent="0.15">
      <c r="C528" s="417"/>
      <c r="D528" s="385">
        <v>1</v>
      </c>
      <c r="E528" s="421" t="s">
        <v>84</v>
      </c>
      <c r="F528" s="420">
        <v>16</v>
      </c>
      <c r="G528" s="110" t="s">
        <v>31</v>
      </c>
      <c r="H528" s="110">
        <v>0</v>
      </c>
      <c r="I528" s="110" t="s">
        <v>32</v>
      </c>
      <c r="J528" s="110">
        <v>17</v>
      </c>
      <c r="K528" s="110" t="s">
        <v>31</v>
      </c>
      <c r="L528" s="111">
        <v>30</v>
      </c>
      <c r="M528" s="112">
        <v>1.5</v>
      </c>
      <c r="N528" s="140"/>
      <c r="O528" s="141" t="s">
        <v>31</v>
      </c>
      <c r="P528" s="141"/>
      <c r="Q528" s="141" t="s">
        <v>32</v>
      </c>
      <c r="R528" s="141"/>
      <c r="S528" s="141" t="s">
        <v>31</v>
      </c>
      <c r="T528" s="142"/>
      <c r="U528" s="143"/>
      <c r="V528" s="130"/>
      <c r="W528" s="114">
        <f t="shared" si="250"/>
        <v>0</v>
      </c>
      <c r="X528" s="131"/>
      <c r="Y528" s="132"/>
      <c r="Z528" s="133"/>
      <c r="AA528" s="134"/>
      <c r="AB528" s="135"/>
      <c r="AC528" s="120">
        <f t="shared" si="251"/>
        <v>0</v>
      </c>
      <c r="AD528" s="136"/>
      <c r="AE528" s="136">
        <v>12</v>
      </c>
      <c r="AF528" s="137"/>
      <c r="AG528" s="138">
        <v>2</v>
      </c>
      <c r="AH528" s="196">
        <f t="shared" si="248"/>
        <v>14</v>
      </c>
      <c r="AI528" s="125">
        <f t="shared" si="252"/>
        <v>0</v>
      </c>
      <c r="AJ528" s="126">
        <f t="shared" si="252"/>
        <v>12</v>
      </c>
      <c r="AK528" s="127">
        <f t="shared" si="252"/>
        <v>0</v>
      </c>
      <c r="AL528" s="128">
        <f t="shared" si="247"/>
        <v>2</v>
      </c>
      <c r="AM528" s="139">
        <f t="shared" si="249"/>
        <v>14</v>
      </c>
    </row>
    <row r="529" spans="3:39" outlineLevel="1" x14ac:dyDescent="0.15">
      <c r="C529" s="417">
        <v>43533</v>
      </c>
      <c r="D529" s="385">
        <v>1</v>
      </c>
      <c r="E529" s="108" t="s">
        <v>84</v>
      </c>
      <c r="F529" s="420">
        <v>9</v>
      </c>
      <c r="G529" s="110" t="s">
        <v>31</v>
      </c>
      <c r="H529" s="110">
        <v>0</v>
      </c>
      <c r="I529" s="110" t="s">
        <v>32</v>
      </c>
      <c r="J529" s="110">
        <v>12</v>
      </c>
      <c r="K529" s="110" t="s">
        <v>31</v>
      </c>
      <c r="L529" s="111">
        <v>0</v>
      </c>
      <c r="M529" s="112">
        <v>3</v>
      </c>
      <c r="N529" s="140"/>
      <c r="O529" s="141" t="s">
        <v>31</v>
      </c>
      <c r="P529" s="141"/>
      <c r="Q529" s="141" t="s">
        <v>32</v>
      </c>
      <c r="R529" s="141"/>
      <c r="S529" s="141" t="s">
        <v>31</v>
      </c>
      <c r="T529" s="142"/>
      <c r="U529" s="143"/>
      <c r="V529" s="130"/>
      <c r="W529" s="114">
        <f t="shared" si="250"/>
        <v>0</v>
      </c>
      <c r="X529" s="199"/>
      <c r="Y529" s="133"/>
      <c r="Z529" s="134"/>
      <c r="AA529" s="134"/>
      <c r="AB529" s="134"/>
      <c r="AC529" s="120">
        <f t="shared" si="251"/>
        <v>0</v>
      </c>
      <c r="AD529" s="136"/>
      <c r="AE529" s="136">
        <v>10</v>
      </c>
      <c r="AF529" s="137"/>
      <c r="AG529" s="138">
        <v>2</v>
      </c>
      <c r="AH529" s="196">
        <f t="shared" si="248"/>
        <v>12</v>
      </c>
      <c r="AI529" s="125">
        <f t="shared" si="252"/>
        <v>0</v>
      </c>
      <c r="AJ529" s="126">
        <f t="shared" si="252"/>
        <v>10</v>
      </c>
      <c r="AK529" s="127">
        <f t="shared" si="252"/>
        <v>0</v>
      </c>
      <c r="AL529" s="128">
        <f t="shared" si="247"/>
        <v>2</v>
      </c>
      <c r="AM529" s="139">
        <f t="shared" si="249"/>
        <v>12</v>
      </c>
    </row>
    <row r="530" spans="3:39" outlineLevel="1" x14ac:dyDescent="0.15">
      <c r="C530" s="417"/>
      <c r="D530" s="385">
        <v>1</v>
      </c>
      <c r="E530" s="418" t="s">
        <v>84</v>
      </c>
      <c r="F530" s="420">
        <v>12</v>
      </c>
      <c r="G530" s="110" t="s">
        <v>31</v>
      </c>
      <c r="H530" s="110">
        <v>0</v>
      </c>
      <c r="I530" s="110" t="s">
        <v>32</v>
      </c>
      <c r="J530" s="110">
        <v>14</v>
      </c>
      <c r="K530" s="110" t="s">
        <v>31</v>
      </c>
      <c r="L530" s="111">
        <v>0</v>
      </c>
      <c r="M530" s="112">
        <v>2</v>
      </c>
      <c r="N530" s="140"/>
      <c r="O530" s="141" t="s">
        <v>31</v>
      </c>
      <c r="P530" s="141"/>
      <c r="Q530" s="141" t="s">
        <v>32</v>
      </c>
      <c r="R530" s="141"/>
      <c r="S530" s="141" t="s">
        <v>31</v>
      </c>
      <c r="T530" s="142"/>
      <c r="U530" s="143"/>
      <c r="V530" s="130">
        <v>1360</v>
      </c>
      <c r="W530" s="114">
        <f t="shared" si="250"/>
        <v>2720</v>
      </c>
      <c r="X530" s="131"/>
      <c r="Y530" s="132">
        <v>15</v>
      </c>
      <c r="Z530" s="133"/>
      <c r="AA530" s="134"/>
      <c r="AB530" s="135">
        <v>3</v>
      </c>
      <c r="AC530" s="120">
        <f t="shared" si="251"/>
        <v>18</v>
      </c>
      <c r="AD530" s="136"/>
      <c r="AE530" s="136"/>
      <c r="AF530" s="137"/>
      <c r="AG530" s="138"/>
      <c r="AH530" s="196">
        <f t="shared" si="248"/>
        <v>0</v>
      </c>
      <c r="AI530" s="125">
        <f t="shared" si="252"/>
        <v>15</v>
      </c>
      <c r="AJ530" s="126">
        <f t="shared" si="252"/>
        <v>0</v>
      </c>
      <c r="AK530" s="127">
        <f t="shared" si="252"/>
        <v>0</v>
      </c>
      <c r="AL530" s="128">
        <f t="shared" si="247"/>
        <v>3</v>
      </c>
      <c r="AM530" s="139">
        <f t="shared" si="249"/>
        <v>18</v>
      </c>
    </row>
    <row r="531" spans="3:39" outlineLevel="1" x14ac:dyDescent="0.15">
      <c r="C531" s="417"/>
      <c r="D531" s="385">
        <v>1</v>
      </c>
      <c r="E531" s="418" t="s">
        <v>84</v>
      </c>
      <c r="F531" s="420">
        <v>14</v>
      </c>
      <c r="G531" s="110" t="s">
        <v>31</v>
      </c>
      <c r="H531" s="110">
        <v>0</v>
      </c>
      <c r="I531" s="110" t="s">
        <v>32</v>
      </c>
      <c r="J531" s="110">
        <v>16</v>
      </c>
      <c r="K531" s="110" t="s">
        <v>31</v>
      </c>
      <c r="L531" s="111">
        <v>0</v>
      </c>
      <c r="M531" s="112">
        <v>2</v>
      </c>
      <c r="N531" s="140"/>
      <c r="O531" s="141" t="s">
        <v>31</v>
      </c>
      <c r="P531" s="141"/>
      <c r="Q531" s="141" t="s">
        <v>32</v>
      </c>
      <c r="R531" s="141"/>
      <c r="S531" s="141" t="s">
        <v>31</v>
      </c>
      <c r="T531" s="142"/>
      <c r="U531" s="143"/>
      <c r="V531" s="130"/>
      <c r="W531" s="114">
        <f t="shared" si="250"/>
        <v>0</v>
      </c>
      <c r="X531" s="131"/>
      <c r="Y531" s="132"/>
      <c r="Z531" s="133"/>
      <c r="AA531" s="134"/>
      <c r="AB531" s="135"/>
      <c r="AC531" s="120">
        <f t="shared" si="251"/>
        <v>0</v>
      </c>
      <c r="AD531" s="136">
        <v>11</v>
      </c>
      <c r="AE531" s="136"/>
      <c r="AF531" s="137"/>
      <c r="AG531" s="138">
        <v>4</v>
      </c>
      <c r="AH531" s="196">
        <f t="shared" si="248"/>
        <v>15</v>
      </c>
      <c r="AI531" s="125">
        <f t="shared" si="252"/>
        <v>11</v>
      </c>
      <c r="AJ531" s="126">
        <f t="shared" si="252"/>
        <v>0</v>
      </c>
      <c r="AK531" s="127">
        <f t="shared" si="252"/>
        <v>0</v>
      </c>
      <c r="AL531" s="128">
        <f t="shared" si="247"/>
        <v>4</v>
      </c>
      <c r="AM531" s="139">
        <f t="shared" si="249"/>
        <v>15</v>
      </c>
    </row>
    <row r="532" spans="3:39" outlineLevel="1" x14ac:dyDescent="0.15">
      <c r="C532" s="417"/>
      <c r="D532" s="385">
        <v>1</v>
      </c>
      <c r="E532" s="108" t="s">
        <v>292</v>
      </c>
      <c r="F532" s="420">
        <v>16</v>
      </c>
      <c r="G532" s="110" t="s">
        <v>31</v>
      </c>
      <c r="H532" s="110">
        <v>0</v>
      </c>
      <c r="I532" s="110" t="s">
        <v>32</v>
      </c>
      <c r="J532" s="110">
        <v>19</v>
      </c>
      <c r="K532" s="110" t="s">
        <v>31</v>
      </c>
      <c r="L532" s="111">
        <v>0</v>
      </c>
      <c r="M532" s="112">
        <v>3</v>
      </c>
      <c r="N532" s="140"/>
      <c r="O532" s="141" t="s">
        <v>31</v>
      </c>
      <c r="P532" s="141"/>
      <c r="Q532" s="141" t="s">
        <v>32</v>
      </c>
      <c r="R532" s="141"/>
      <c r="S532" s="141" t="s">
        <v>31</v>
      </c>
      <c r="T532" s="142"/>
      <c r="U532" s="143"/>
      <c r="V532" s="130">
        <v>1360</v>
      </c>
      <c r="W532" s="114">
        <f t="shared" si="250"/>
        <v>4080</v>
      </c>
      <c r="X532" s="131"/>
      <c r="Y532" s="132"/>
      <c r="Z532" s="133">
        <v>12</v>
      </c>
      <c r="AA532" s="134"/>
      <c r="AB532" s="135">
        <v>5</v>
      </c>
      <c r="AC532" s="120">
        <f t="shared" si="251"/>
        <v>17</v>
      </c>
      <c r="AD532" s="136"/>
      <c r="AE532" s="136"/>
      <c r="AF532" s="137"/>
      <c r="AG532" s="138"/>
      <c r="AH532" s="196">
        <f t="shared" si="248"/>
        <v>0</v>
      </c>
      <c r="AI532" s="125">
        <f t="shared" si="252"/>
        <v>0</v>
      </c>
      <c r="AJ532" s="126">
        <f t="shared" si="252"/>
        <v>12</v>
      </c>
      <c r="AK532" s="127">
        <f t="shared" si="252"/>
        <v>0</v>
      </c>
      <c r="AL532" s="128">
        <f t="shared" si="247"/>
        <v>5</v>
      </c>
      <c r="AM532" s="139">
        <f t="shared" si="249"/>
        <v>17</v>
      </c>
    </row>
    <row r="533" spans="3:39" outlineLevel="1" x14ac:dyDescent="0.15">
      <c r="C533" s="417"/>
      <c r="D533" s="385">
        <v>1</v>
      </c>
      <c r="E533" s="108" t="s">
        <v>84</v>
      </c>
      <c r="F533" s="420">
        <v>19</v>
      </c>
      <c r="G533" s="110" t="s">
        <v>31</v>
      </c>
      <c r="H533" s="110">
        <v>0</v>
      </c>
      <c r="I533" s="110" t="s">
        <v>32</v>
      </c>
      <c r="J533" s="110">
        <v>21</v>
      </c>
      <c r="K533" s="110" t="s">
        <v>31</v>
      </c>
      <c r="L533" s="111">
        <v>0</v>
      </c>
      <c r="M533" s="112">
        <v>2</v>
      </c>
      <c r="N533" s="140"/>
      <c r="O533" s="141" t="s">
        <v>31</v>
      </c>
      <c r="P533" s="141"/>
      <c r="Q533" s="141" t="s">
        <v>32</v>
      </c>
      <c r="R533" s="141"/>
      <c r="S533" s="141" t="s">
        <v>31</v>
      </c>
      <c r="T533" s="142"/>
      <c r="U533" s="143"/>
      <c r="V533" s="130">
        <v>1360</v>
      </c>
      <c r="W533" s="114">
        <f t="shared" si="250"/>
        <v>2720</v>
      </c>
      <c r="X533" s="131"/>
      <c r="Y533" s="132"/>
      <c r="Z533" s="133">
        <v>20</v>
      </c>
      <c r="AA533" s="134"/>
      <c r="AB533" s="135">
        <v>4</v>
      </c>
      <c r="AC533" s="120">
        <f t="shared" si="251"/>
        <v>24</v>
      </c>
      <c r="AD533" s="136"/>
      <c r="AE533" s="136"/>
      <c r="AF533" s="137"/>
      <c r="AG533" s="138"/>
      <c r="AH533" s="196">
        <f t="shared" si="248"/>
        <v>0</v>
      </c>
      <c r="AI533" s="125">
        <f t="shared" si="252"/>
        <v>0</v>
      </c>
      <c r="AJ533" s="126">
        <f t="shared" si="252"/>
        <v>20</v>
      </c>
      <c r="AK533" s="127">
        <f t="shared" si="252"/>
        <v>0</v>
      </c>
      <c r="AL533" s="128">
        <f t="shared" si="247"/>
        <v>4</v>
      </c>
      <c r="AM533" s="139">
        <f t="shared" si="249"/>
        <v>24</v>
      </c>
    </row>
    <row r="534" spans="3:39" outlineLevel="1" x14ac:dyDescent="0.15">
      <c r="C534" s="417">
        <v>43534</v>
      </c>
      <c r="D534" s="385">
        <v>1</v>
      </c>
      <c r="E534" s="418" t="s">
        <v>84</v>
      </c>
      <c r="F534" s="420">
        <v>9</v>
      </c>
      <c r="G534" s="110" t="s">
        <v>31</v>
      </c>
      <c r="H534" s="110">
        <v>0</v>
      </c>
      <c r="I534" s="110" t="s">
        <v>32</v>
      </c>
      <c r="J534" s="110">
        <v>11</v>
      </c>
      <c r="K534" s="110" t="s">
        <v>31</v>
      </c>
      <c r="L534" s="111">
        <v>0</v>
      </c>
      <c r="M534" s="112">
        <v>2</v>
      </c>
      <c r="N534" s="140"/>
      <c r="O534" s="141" t="s">
        <v>31</v>
      </c>
      <c r="P534" s="141"/>
      <c r="Q534" s="141" t="s">
        <v>32</v>
      </c>
      <c r="R534" s="141"/>
      <c r="S534" s="141" t="s">
        <v>31</v>
      </c>
      <c r="T534" s="142"/>
      <c r="U534" s="143"/>
      <c r="V534" s="130"/>
      <c r="W534" s="114">
        <f>SUM(M534*V534)</f>
        <v>0</v>
      </c>
      <c r="X534" s="131"/>
      <c r="Y534" s="132"/>
      <c r="Z534" s="133"/>
      <c r="AA534" s="134"/>
      <c r="AB534" s="135"/>
      <c r="AC534" s="120">
        <f t="shared" si="251"/>
        <v>0</v>
      </c>
      <c r="AD534" s="136">
        <v>14</v>
      </c>
      <c r="AE534" s="136"/>
      <c r="AF534" s="137"/>
      <c r="AG534" s="138">
        <v>6</v>
      </c>
      <c r="AH534" s="196">
        <f t="shared" si="248"/>
        <v>20</v>
      </c>
      <c r="AI534" s="125">
        <f t="shared" si="252"/>
        <v>14</v>
      </c>
      <c r="AJ534" s="126">
        <f t="shared" si="252"/>
        <v>0</v>
      </c>
      <c r="AK534" s="127">
        <f t="shared" si="252"/>
        <v>0</v>
      </c>
      <c r="AL534" s="128">
        <f t="shared" si="247"/>
        <v>6</v>
      </c>
      <c r="AM534" s="139">
        <f t="shared" si="249"/>
        <v>20</v>
      </c>
    </row>
    <row r="535" spans="3:39" outlineLevel="1" x14ac:dyDescent="0.15">
      <c r="C535" s="417"/>
      <c r="D535" s="385">
        <v>1</v>
      </c>
      <c r="E535" s="418" t="s">
        <v>84</v>
      </c>
      <c r="F535" s="420">
        <v>11</v>
      </c>
      <c r="G535" s="110" t="s">
        <v>31</v>
      </c>
      <c r="H535" s="110">
        <v>0</v>
      </c>
      <c r="I535" s="110" t="s">
        <v>32</v>
      </c>
      <c r="J535" s="110">
        <v>13</v>
      </c>
      <c r="K535" s="110" t="s">
        <v>31</v>
      </c>
      <c r="L535" s="111">
        <v>0</v>
      </c>
      <c r="M535" s="112">
        <v>2</v>
      </c>
      <c r="N535" s="140"/>
      <c r="O535" s="141" t="s">
        <v>31</v>
      </c>
      <c r="P535" s="141"/>
      <c r="Q535" s="141" t="s">
        <v>32</v>
      </c>
      <c r="R535" s="141"/>
      <c r="S535" s="141" t="s">
        <v>31</v>
      </c>
      <c r="T535" s="142"/>
      <c r="U535" s="143"/>
      <c r="V535" s="130">
        <v>1360</v>
      </c>
      <c r="W535" s="114">
        <f>SUM(M535*V535)</f>
        <v>2720</v>
      </c>
      <c r="X535" s="131"/>
      <c r="Y535" s="132">
        <v>40</v>
      </c>
      <c r="Z535" s="133"/>
      <c r="AA535" s="134"/>
      <c r="AB535" s="135">
        <v>3</v>
      </c>
      <c r="AC535" s="120">
        <f t="shared" si="251"/>
        <v>43</v>
      </c>
      <c r="AD535" s="136"/>
      <c r="AE535" s="136"/>
      <c r="AF535" s="137"/>
      <c r="AG535" s="138"/>
      <c r="AH535" s="196">
        <f t="shared" si="248"/>
        <v>0</v>
      </c>
      <c r="AI535" s="125">
        <f t="shared" si="252"/>
        <v>40</v>
      </c>
      <c r="AJ535" s="126">
        <f t="shared" si="252"/>
        <v>0</v>
      </c>
      <c r="AK535" s="127">
        <f t="shared" si="252"/>
        <v>0</v>
      </c>
      <c r="AL535" s="128">
        <f t="shared" si="247"/>
        <v>3</v>
      </c>
      <c r="AM535" s="139">
        <f t="shared" si="249"/>
        <v>43</v>
      </c>
    </row>
    <row r="536" spans="3:39" outlineLevel="1" x14ac:dyDescent="0.15">
      <c r="C536" s="417"/>
      <c r="D536" s="385">
        <v>1</v>
      </c>
      <c r="E536" s="108" t="s">
        <v>85</v>
      </c>
      <c r="F536" s="420">
        <v>13</v>
      </c>
      <c r="G536" s="110" t="s">
        <v>31</v>
      </c>
      <c r="H536" s="110">
        <v>0</v>
      </c>
      <c r="I536" s="110" t="s">
        <v>32</v>
      </c>
      <c r="J536" s="110">
        <v>17</v>
      </c>
      <c r="K536" s="110" t="s">
        <v>31</v>
      </c>
      <c r="L536" s="111">
        <v>0</v>
      </c>
      <c r="M536" s="112">
        <v>4</v>
      </c>
      <c r="N536" s="140"/>
      <c r="O536" s="141" t="s">
        <v>31</v>
      </c>
      <c r="P536" s="141"/>
      <c r="Q536" s="141" t="s">
        <v>32</v>
      </c>
      <c r="R536" s="141"/>
      <c r="S536" s="141" t="s">
        <v>31</v>
      </c>
      <c r="T536" s="142"/>
      <c r="U536" s="143"/>
      <c r="V536" s="130"/>
      <c r="W536" s="114">
        <f>SUM(M536*V536)</f>
        <v>0</v>
      </c>
      <c r="X536" s="131"/>
      <c r="Y536" s="132"/>
      <c r="Z536" s="133"/>
      <c r="AA536" s="134"/>
      <c r="AB536" s="135"/>
      <c r="AC536" s="120">
        <f t="shared" si="251"/>
        <v>0</v>
      </c>
      <c r="AD536" s="136"/>
      <c r="AE536" s="136">
        <v>25</v>
      </c>
      <c r="AF536" s="137"/>
      <c r="AG536" s="138">
        <v>5</v>
      </c>
      <c r="AH536" s="196">
        <f t="shared" si="248"/>
        <v>30</v>
      </c>
      <c r="AI536" s="125">
        <f t="shared" si="252"/>
        <v>0</v>
      </c>
      <c r="AJ536" s="126">
        <f t="shared" si="252"/>
        <v>25</v>
      </c>
      <c r="AK536" s="127">
        <f t="shared" si="252"/>
        <v>0</v>
      </c>
      <c r="AL536" s="128">
        <f t="shared" si="247"/>
        <v>5</v>
      </c>
      <c r="AM536" s="139">
        <f t="shared" si="249"/>
        <v>30</v>
      </c>
    </row>
    <row r="537" spans="3:39" outlineLevel="1" x14ac:dyDescent="0.15">
      <c r="C537" s="417"/>
      <c r="D537" s="385">
        <v>1</v>
      </c>
      <c r="E537" s="418" t="s">
        <v>84</v>
      </c>
      <c r="F537" s="420">
        <v>17</v>
      </c>
      <c r="G537" s="110" t="s">
        <v>31</v>
      </c>
      <c r="H537" s="110">
        <v>0</v>
      </c>
      <c r="I537" s="110" t="s">
        <v>32</v>
      </c>
      <c r="J537" s="110">
        <v>20</v>
      </c>
      <c r="K537" s="110" t="s">
        <v>31</v>
      </c>
      <c r="L537" s="111">
        <v>0</v>
      </c>
      <c r="M537" s="112">
        <v>3</v>
      </c>
      <c r="N537" s="140"/>
      <c r="O537" s="141" t="s">
        <v>31</v>
      </c>
      <c r="P537" s="141"/>
      <c r="Q537" s="141" t="s">
        <v>32</v>
      </c>
      <c r="R537" s="141"/>
      <c r="S537" s="141" t="s">
        <v>31</v>
      </c>
      <c r="T537" s="142"/>
      <c r="U537" s="143"/>
      <c r="V537" s="130">
        <v>1360</v>
      </c>
      <c r="W537" s="114">
        <f t="shared" si="250"/>
        <v>4080</v>
      </c>
      <c r="X537" s="131"/>
      <c r="Y537" s="132">
        <v>15</v>
      </c>
      <c r="Z537" s="133"/>
      <c r="AA537" s="134"/>
      <c r="AB537" s="135">
        <v>5</v>
      </c>
      <c r="AC537" s="120">
        <f t="shared" si="251"/>
        <v>20</v>
      </c>
      <c r="AD537" s="136"/>
      <c r="AE537" s="136"/>
      <c r="AF537" s="137"/>
      <c r="AG537" s="138"/>
      <c r="AH537" s="196">
        <f t="shared" si="248"/>
        <v>0</v>
      </c>
      <c r="AI537" s="125">
        <f t="shared" si="252"/>
        <v>15</v>
      </c>
      <c r="AJ537" s="126">
        <f t="shared" si="252"/>
        <v>0</v>
      </c>
      <c r="AK537" s="127">
        <f t="shared" si="252"/>
        <v>0</v>
      </c>
      <c r="AL537" s="128">
        <f t="shared" si="247"/>
        <v>5</v>
      </c>
      <c r="AM537" s="139">
        <f t="shared" si="249"/>
        <v>20</v>
      </c>
    </row>
    <row r="538" spans="3:39" outlineLevel="1" x14ac:dyDescent="0.15">
      <c r="C538" s="417"/>
      <c r="D538" s="385">
        <v>1</v>
      </c>
      <c r="E538" s="108" t="s">
        <v>84</v>
      </c>
      <c r="F538" s="420">
        <v>20</v>
      </c>
      <c r="G538" s="110" t="s">
        <v>31</v>
      </c>
      <c r="H538" s="110">
        <v>0</v>
      </c>
      <c r="I538" s="110" t="s">
        <v>32</v>
      </c>
      <c r="J538" s="110">
        <v>22</v>
      </c>
      <c r="K538" s="110" t="s">
        <v>31</v>
      </c>
      <c r="L538" s="111">
        <v>0</v>
      </c>
      <c r="M538" s="112">
        <v>2</v>
      </c>
      <c r="N538" s="109"/>
      <c r="O538" s="110" t="s">
        <v>31</v>
      </c>
      <c r="P538" s="110"/>
      <c r="Q538" s="110" t="s">
        <v>32</v>
      </c>
      <c r="R538" s="110"/>
      <c r="S538" s="110" t="s">
        <v>31</v>
      </c>
      <c r="T538" s="111"/>
      <c r="U538" s="112"/>
      <c r="V538" s="130">
        <v>1360</v>
      </c>
      <c r="W538" s="114">
        <f t="shared" si="250"/>
        <v>2720</v>
      </c>
      <c r="X538" s="131"/>
      <c r="Y538" s="132"/>
      <c r="Z538" s="133"/>
      <c r="AA538" s="134"/>
      <c r="AB538" s="135">
        <v>14</v>
      </c>
      <c r="AC538" s="120">
        <f t="shared" si="251"/>
        <v>14</v>
      </c>
      <c r="AD538" s="136"/>
      <c r="AE538" s="136"/>
      <c r="AF538" s="137"/>
      <c r="AG538" s="138"/>
      <c r="AH538" s="196">
        <f t="shared" si="248"/>
        <v>0</v>
      </c>
      <c r="AI538" s="125">
        <f t="shared" si="252"/>
        <v>0</v>
      </c>
      <c r="AJ538" s="126">
        <f t="shared" si="252"/>
        <v>0</v>
      </c>
      <c r="AK538" s="127">
        <f t="shared" si="252"/>
        <v>0</v>
      </c>
      <c r="AL538" s="128">
        <f t="shared" si="247"/>
        <v>14</v>
      </c>
      <c r="AM538" s="139">
        <f t="shared" si="249"/>
        <v>14</v>
      </c>
    </row>
    <row r="539" spans="3:39" outlineLevel="1" x14ac:dyDescent="0.15">
      <c r="C539" s="417">
        <v>43535</v>
      </c>
      <c r="D539" s="385">
        <v>1</v>
      </c>
      <c r="E539" s="421" t="s">
        <v>84</v>
      </c>
      <c r="F539" s="420">
        <v>16</v>
      </c>
      <c r="G539" s="110" t="s">
        <v>31</v>
      </c>
      <c r="H539" s="110">
        <v>0</v>
      </c>
      <c r="I539" s="110" t="s">
        <v>32</v>
      </c>
      <c r="J539" s="110">
        <v>17</v>
      </c>
      <c r="K539" s="110" t="s">
        <v>31</v>
      </c>
      <c r="L539" s="111">
        <v>30</v>
      </c>
      <c r="M539" s="112">
        <v>1.5</v>
      </c>
      <c r="N539" s="140"/>
      <c r="O539" s="141" t="s">
        <v>31</v>
      </c>
      <c r="P539" s="141"/>
      <c r="Q539" s="141" t="s">
        <v>32</v>
      </c>
      <c r="R539" s="141"/>
      <c r="S539" s="141" t="s">
        <v>31</v>
      </c>
      <c r="T539" s="142"/>
      <c r="U539" s="143"/>
      <c r="V539" s="130"/>
      <c r="W539" s="114">
        <f t="shared" si="250"/>
        <v>0</v>
      </c>
      <c r="X539" s="131"/>
      <c r="Y539" s="132"/>
      <c r="Z539" s="133"/>
      <c r="AA539" s="134"/>
      <c r="AB539" s="135"/>
      <c r="AC539" s="120">
        <f t="shared" si="251"/>
        <v>0</v>
      </c>
      <c r="AD539" s="136"/>
      <c r="AE539" s="136">
        <v>12</v>
      </c>
      <c r="AF539" s="137"/>
      <c r="AG539" s="138">
        <v>2</v>
      </c>
      <c r="AH539" s="196">
        <f t="shared" si="248"/>
        <v>14</v>
      </c>
      <c r="AI539" s="125">
        <f t="shared" si="252"/>
        <v>0</v>
      </c>
      <c r="AJ539" s="126">
        <f t="shared" si="252"/>
        <v>12</v>
      </c>
      <c r="AK539" s="127">
        <f t="shared" si="252"/>
        <v>0</v>
      </c>
      <c r="AL539" s="128">
        <f t="shared" ref="AL539:AL568" si="253">AB539+AG539</f>
        <v>2</v>
      </c>
      <c r="AM539" s="139">
        <f t="shared" si="249"/>
        <v>14</v>
      </c>
    </row>
    <row r="540" spans="3:39" outlineLevel="1" x14ac:dyDescent="0.15">
      <c r="C540" s="417"/>
      <c r="D540" s="385">
        <v>1</v>
      </c>
      <c r="E540" s="418" t="s">
        <v>84</v>
      </c>
      <c r="F540" s="420">
        <v>18</v>
      </c>
      <c r="G540" s="110" t="s">
        <v>31</v>
      </c>
      <c r="H540" s="110">
        <v>0</v>
      </c>
      <c r="I540" s="110" t="s">
        <v>32</v>
      </c>
      <c r="J540" s="110">
        <v>20</v>
      </c>
      <c r="K540" s="110" t="s">
        <v>31</v>
      </c>
      <c r="L540" s="111">
        <v>0</v>
      </c>
      <c r="M540" s="112">
        <v>2</v>
      </c>
      <c r="N540" s="140"/>
      <c r="O540" s="141" t="s">
        <v>31</v>
      </c>
      <c r="P540" s="141"/>
      <c r="Q540" s="141" t="s">
        <v>32</v>
      </c>
      <c r="R540" s="141"/>
      <c r="S540" s="141" t="s">
        <v>31</v>
      </c>
      <c r="T540" s="142"/>
      <c r="U540" s="143"/>
      <c r="V540" s="130">
        <v>1360</v>
      </c>
      <c r="W540" s="114">
        <f t="shared" si="250"/>
        <v>2720</v>
      </c>
      <c r="X540" s="131"/>
      <c r="Y540" s="132">
        <v>20</v>
      </c>
      <c r="Z540" s="133"/>
      <c r="AA540" s="134"/>
      <c r="AB540" s="135">
        <v>4</v>
      </c>
      <c r="AC540" s="120">
        <f t="shared" si="251"/>
        <v>24</v>
      </c>
      <c r="AD540" s="136"/>
      <c r="AE540" s="136"/>
      <c r="AF540" s="137"/>
      <c r="AG540" s="138"/>
      <c r="AH540" s="196">
        <f t="shared" si="248"/>
        <v>0</v>
      </c>
      <c r="AI540" s="125">
        <f t="shared" si="252"/>
        <v>20</v>
      </c>
      <c r="AJ540" s="126">
        <f t="shared" si="252"/>
        <v>0</v>
      </c>
      <c r="AK540" s="127">
        <f t="shared" si="252"/>
        <v>0</v>
      </c>
      <c r="AL540" s="128">
        <f t="shared" si="253"/>
        <v>4</v>
      </c>
      <c r="AM540" s="139">
        <f t="shared" si="249"/>
        <v>24</v>
      </c>
    </row>
    <row r="541" spans="3:39" outlineLevel="1" x14ac:dyDescent="0.15">
      <c r="C541" s="417"/>
      <c r="D541" s="385">
        <v>1</v>
      </c>
      <c r="E541" s="418" t="s">
        <v>293</v>
      </c>
      <c r="F541" s="420">
        <v>20</v>
      </c>
      <c r="G541" s="110" t="s">
        <v>31</v>
      </c>
      <c r="H541" s="110">
        <v>0</v>
      </c>
      <c r="I541" s="110" t="s">
        <v>32</v>
      </c>
      <c r="J541" s="110">
        <v>22</v>
      </c>
      <c r="K541" s="110" t="s">
        <v>31</v>
      </c>
      <c r="L541" s="111">
        <v>0</v>
      </c>
      <c r="M541" s="112">
        <v>2</v>
      </c>
      <c r="N541" s="140"/>
      <c r="O541" s="141" t="s">
        <v>31</v>
      </c>
      <c r="P541" s="141"/>
      <c r="Q541" s="141" t="s">
        <v>32</v>
      </c>
      <c r="R541" s="141"/>
      <c r="S541" s="141" t="s">
        <v>31</v>
      </c>
      <c r="T541" s="142"/>
      <c r="U541" s="143"/>
      <c r="V541" s="130">
        <v>1360</v>
      </c>
      <c r="W541" s="114">
        <f t="shared" si="250"/>
        <v>2720</v>
      </c>
      <c r="X541" s="131"/>
      <c r="Y541" s="132"/>
      <c r="Z541" s="133"/>
      <c r="AA541" s="134"/>
      <c r="AB541" s="135">
        <v>10</v>
      </c>
      <c r="AC541" s="120">
        <f t="shared" si="251"/>
        <v>10</v>
      </c>
      <c r="AD541" s="136"/>
      <c r="AE541" s="136"/>
      <c r="AF541" s="137"/>
      <c r="AG541" s="138"/>
      <c r="AH541" s="196">
        <f t="shared" si="248"/>
        <v>0</v>
      </c>
      <c r="AI541" s="125">
        <f t="shared" si="252"/>
        <v>0</v>
      </c>
      <c r="AJ541" s="126">
        <f t="shared" si="252"/>
        <v>0</v>
      </c>
      <c r="AK541" s="127">
        <f t="shared" si="252"/>
        <v>0</v>
      </c>
      <c r="AL541" s="128">
        <f t="shared" si="253"/>
        <v>10</v>
      </c>
      <c r="AM541" s="139">
        <f t="shared" si="249"/>
        <v>10</v>
      </c>
    </row>
    <row r="542" spans="3:39" outlineLevel="1" x14ac:dyDescent="0.15">
      <c r="C542" s="417">
        <v>43536</v>
      </c>
      <c r="D542" s="385">
        <v>1</v>
      </c>
      <c r="E542" s="418" t="s">
        <v>85</v>
      </c>
      <c r="F542" s="420"/>
      <c r="G542" s="110" t="s">
        <v>31</v>
      </c>
      <c r="H542" s="110">
        <v>0</v>
      </c>
      <c r="I542" s="110" t="s">
        <v>32</v>
      </c>
      <c r="J542" s="110"/>
      <c r="K542" s="110" t="s">
        <v>31</v>
      </c>
      <c r="L542" s="111">
        <v>0</v>
      </c>
      <c r="M542" s="112"/>
      <c r="N542" s="140">
        <v>10</v>
      </c>
      <c r="O542" s="141" t="s">
        <v>31</v>
      </c>
      <c r="P542" s="141">
        <v>30</v>
      </c>
      <c r="Q542" s="141" t="s">
        <v>32</v>
      </c>
      <c r="R542" s="141">
        <v>12</v>
      </c>
      <c r="S542" s="141" t="s">
        <v>31</v>
      </c>
      <c r="T542" s="142">
        <v>30</v>
      </c>
      <c r="U542" s="143">
        <v>2</v>
      </c>
      <c r="V542" s="130">
        <v>690</v>
      </c>
      <c r="W542" s="114">
        <v>1380</v>
      </c>
      <c r="X542" s="131"/>
      <c r="Y542" s="132"/>
      <c r="Z542" s="133"/>
      <c r="AA542" s="134"/>
      <c r="AB542" s="135">
        <v>6</v>
      </c>
      <c r="AC542" s="120">
        <f t="shared" si="251"/>
        <v>6</v>
      </c>
      <c r="AD542" s="136"/>
      <c r="AE542" s="136"/>
      <c r="AF542" s="137"/>
      <c r="AG542" s="138"/>
      <c r="AH542" s="196">
        <f t="shared" si="248"/>
        <v>0</v>
      </c>
      <c r="AI542" s="125">
        <f t="shared" si="252"/>
        <v>0</v>
      </c>
      <c r="AJ542" s="126">
        <f t="shared" si="252"/>
        <v>0</v>
      </c>
      <c r="AK542" s="127">
        <f t="shared" si="252"/>
        <v>0</v>
      </c>
      <c r="AL542" s="128">
        <f t="shared" si="253"/>
        <v>6</v>
      </c>
      <c r="AM542" s="139">
        <f t="shared" si="249"/>
        <v>6</v>
      </c>
    </row>
    <row r="543" spans="3:39" outlineLevel="1" x14ac:dyDescent="0.15">
      <c r="C543" s="417"/>
      <c r="D543" s="385">
        <v>1</v>
      </c>
      <c r="E543" s="108" t="s">
        <v>84</v>
      </c>
      <c r="F543" s="420">
        <v>16</v>
      </c>
      <c r="G543" s="110" t="s">
        <v>31</v>
      </c>
      <c r="H543" s="110">
        <v>0</v>
      </c>
      <c r="I543" s="110" t="s">
        <v>32</v>
      </c>
      <c r="J543" s="110">
        <v>18</v>
      </c>
      <c r="K543" s="110" t="s">
        <v>31</v>
      </c>
      <c r="L543" s="111">
        <v>0</v>
      </c>
      <c r="M543" s="112">
        <v>2</v>
      </c>
      <c r="N543" s="140"/>
      <c r="O543" s="141" t="s">
        <v>31</v>
      </c>
      <c r="P543" s="141"/>
      <c r="Q543" s="141" t="s">
        <v>32</v>
      </c>
      <c r="R543" s="141"/>
      <c r="S543" s="141" t="s">
        <v>31</v>
      </c>
      <c r="T543" s="142"/>
      <c r="U543" s="143"/>
      <c r="V543" s="130"/>
      <c r="W543" s="114">
        <f t="shared" si="250"/>
        <v>0</v>
      </c>
      <c r="X543" s="131"/>
      <c r="Y543" s="132"/>
      <c r="Z543" s="133"/>
      <c r="AA543" s="134"/>
      <c r="AB543" s="135"/>
      <c r="AC543" s="120">
        <f t="shared" si="251"/>
        <v>0</v>
      </c>
      <c r="AD543" s="136">
        <v>16</v>
      </c>
      <c r="AE543" s="136"/>
      <c r="AF543" s="137"/>
      <c r="AG543" s="138">
        <v>3</v>
      </c>
      <c r="AH543" s="196">
        <f t="shared" si="248"/>
        <v>19</v>
      </c>
      <c r="AI543" s="125">
        <f t="shared" si="252"/>
        <v>16</v>
      </c>
      <c r="AJ543" s="126">
        <f t="shared" si="252"/>
        <v>0</v>
      </c>
      <c r="AK543" s="127">
        <f t="shared" si="252"/>
        <v>0</v>
      </c>
      <c r="AL543" s="128">
        <f t="shared" si="253"/>
        <v>3</v>
      </c>
      <c r="AM543" s="139">
        <f t="shared" si="249"/>
        <v>19</v>
      </c>
    </row>
    <row r="544" spans="3:39" outlineLevel="1" x14ac:dyDescent="0.15">
      <c r="C544" s="417">
        <v>43537</v>
      </c>
      <c r="D544" s="385">
        <v>1</v>
      </c>
      <c r="E544" s="418" t="s">
        <v>85</v>
      </c>
      <c r="F544" s="420"/>
      <c r="G544" s="110" t="s">
        <v>31</v>
      </c>
      <c r="H544" s="110">
        <v>0</v>
      </c>
      <c r="I544" s="110" t="s">
        <v>32</v>
      </c>
      <c r="J544" s="110"/>
      <c r="K544" s="110" t="s">
        <v>31</v>
      </c>
      <c r="L544" s="111">
        <v>0</v>
      </c>
      <c r="M544" s="112"/>
      <c r="N544" s="140">
        <v>9</v>
      </c>
      <c r="O544" s="141" t="s">
        <v>31</v>
      </c>
      <c r="P544" s="141">
        <v>0</v>
      </c>
      <c r="Q544" s="141" t="s">
        <v>32</v>
      </c>
      <c r="R544" s="141">
        <v>12</v>
      </c>
      <c r="S544" s="141" t="s">
        <v>31</v>
      </c>
      <c r="T544" s="142">
        <v>0</v>
      </c>
      <c r="U544" s="143">
        <v>3</v>
      </c>
      <c r="V544" s="130">
        <v>690</v>
      </c>
      <c r="W544" s="114">
        <v>2070</v>
      </c>
      <c r="X544" s="131"/>
      <c r="Y544" s="132"/>
      <c r="Z544" s="133"/>
      <c r="AA544" s="134"/>
      <c r="AB544" s="135">
        <v>2</v>
      </c>
      <c r="AC544" s="120">
        <f t="shared" si="251"/>
        <v>2</v>
      </c>
      <c r="AD544" s="136"/>
      <c r="AE544" s="136"/>
      <c r="AF544" s="137"/>
      <c r="AG544" s="138"/>
      <c r="AH544" s="196">
        <f t="shared" si="248"/>
        <v>0</v>
      </c>
      <c r="AI544" s="125">
        <f t="shared" si="252"/>
        <v>0</v>
      </c>
      <c r="AJ544" s="126">
        <f t="shared" si="252"/>
        <v>0</v>
      </c>
      <c r="AK544" s="127">
        <f t="shared" si="252"/>
        <v>0</v>
      </c>
      <c r="AL544" s="128">
        <f t="shared" si="253"/>
        <v>2</v>
      </c>
      <c r="AM544" s="139">
        <f t="shared" si="249"/>
        <v>2</v>
      </c>
    </row>
    <row r="545" spans="3:39" outlineLevel="1" x14ac:dyDescent="0.15">
      <c r="C545" s="417"/>
      <c r="D545" s="385">
        <v>1</v>
      </c>
      <c r="E545" s="421" t="s">
        <v>84</v>
      </c>
      <c r="F545" s="420">
        <v>16</v>
      </c>
      <c r="G545" s="110" t="s">
        <v>31</v>
      </c>
      <c r="H545" s="110">
        <v>0</v>
      </c>
      <c r="I545" s="110" t="s">
        <v>32</v>
      </c>
      <c r="J545" s="110">
        <v>17</v>
      </c>
      <c r="K545" s="110" t="s">
        <v>31</v>
      </c>
      <c r="L545" s="111">
        <v>30</v>
      </c>
      <c r="M545" s="112">
        <v>1.5</v>
      </c>
      <c r="N545" s="140"/>
      <c r="O545" s="141" t="s">
        <v>31</v>
      </c>
      <c r="P545" s="141"/>
      <c r="Q545" s="141" t="s">
        <v>32</v>
      </c>
      <c r="R545" s="141"/>
      <c r="S545" s="141" t="s">
        <v>31</v>
      </c>
      <c r="T545" s="142"/>
      <c r="U545" s="143"/>
      <c r="V545" s="130"/>
      <c r="W545" s="114">
        <f t="shared" si="250"/>
        <v>0</v>
      </c>
      <c r="X545" s="131"/>
      <c r="Y545" s="132"/>
      <c r="Z545" s="133"/>
      <c r="AA545" s="134"/>
      <c r="AB545" s="135"/>
      <c r="AC545" s="120">
        <f t="shared" si="251"/>
        <v>0</v>
      </c>
      <c r="AD545" s="136"/>
      <c r="AE545" s="136">
        <v>10</v>
      </c>
      <c r="AF545" s="137"/>
      <c r="AG545" s="138">
        <v>3</v>
      </c>
      <c r="AH545" s="196">
        <f t="shared" si="248"/>
        <v>13</v>
      </c>
      <c r="AI545" s="125">
        <f t="shared" si="252"/>
        <v>0</v>
      </c>
      <c r="AJ545" s="126">
        <f t="shared" si="252"/>
        <v>10</v>
      </c>
      <c r="AK545" s="127">
        <f t="shared" si="252"/>
        <v>0</v>
      </c>
      <c r="AL545" s="128">
        <f t="shared" si="253"/>
        <v>3</v>
      </c>
      <c r="AM545" s="139">
        <f t="shared" si="249"/>
        <v>13</v>
      </c>
    </row>
    <row r="546" spans="3:39" outlineLevel="1" x14ac:dyDescent="0.15">
      <c r="C546" s="417"/>
      <c r="D546" s="385">
        <v>1</v>
      </c>
      <c r="E546" s="108" t="s">
        <v>84</v>
      </c>
      <c r="F546" s="420">
        <v>19</v>
      </c>
      <c r="G546" s="110" t="s">
        <v>31</v>
      </c>
      <c r="H546" s="110">
        <v>0</v>
      </c>
      <c r="I546" s="110" t="s">
        <v>32</v>
      </c>
      <c r="J546" s="110">
        <v>21</v>
      </c>
      <c r="K546" s="110" t="s">
        <v>31</v>
      </c>
      <c r="L546" s="111">
        <v>0</v>
      </c>
      <c r="M546" s="112">
        <v>2</v>
      </c>
      <c r="N546" s="140"/>
      <c r="O546" s="141" t="s">
        <v>31</v>
      </c>
      <c r="P546" s="141"/>
      <c r="Q546" s="141" t="s">
        <v>32</v>
      </c>
      <c r="R546" s="141"/>
      <c r="S546" s="141" t="s">
        <v>31</v>
      </c>
      <c r="T546" s="142"/>
      <c r="U546" s="143"/>
      <c r="V546" s="130">
        <v>1360</v>
      </c>
      <c r="W546" s="114">
        <f t="shared" si="250"/>
        <v>2720</v>
      </c>
      <c r="X546" s="131"/>
      <c r="Y546" s="132"/>
      <c r="Z546" s="133"/>
      <c r="AA546" s="134"/>
      <c r="AB546" s="135">
        <v>10</v>
      </c>
      <c r="AC546" s="120">
        <f t="shared" si="251"/>
        <v>10</v>
      </c>
      <c r="AD546" s="136"/>
      <c r="AE546" s="136"/>
      <c r="AF546" s="137"/>
      <c r="AG546" s="138"/>
      <c r="AH546" s="196">
        <f t="shared" si="248"/>
        <v>0</v>
      </c>
      <c r="AI546" s="125">
        <f t="shared" si="252"/>
        <v>0</v>
      </c>
      <c r="AJ546" s="126">
        <f t="shared" si="252"/>
        <v>0</v>
      </c>
      <c r="AK546" s="127">
        <f t="shared" si="252"/>
        <v>0</v>
      </c>
      <c r="AL546" s="128">
        <f t="shared" si="253"/>
        <v>10</v>
      </c>
      <c r="AM546" s="139">
        <f t="shared" si="249"/>
        <v>10</v>
      </c>
    </row>
    <row r="547" spans="3:39" outlineLevel="1" x14ac:dyDescent="0.15">
      <c r="C547" s="417">
        <v>43538</v>
      </c>
      <c r="D547" s="385">
        <v>1</v>
      </c>
      <c r="E547" s="108" t="s">
        <v>84</v>
      </c>
      <c r="F547" s="420">
        <v>16</v>
      </c>
      <c r="G547" s="110" t="s">
        <v>31</v>
      </c>
      <c r="H547" s="110">
        <v>0</v>
      </c>
      <c r="I547" s="110" t="s">
        <v>32</v>
      </c>
      <c r="J547" s="110">
        <v>18</v>
      </c>
      <c r="K547" s="110" t="s">
        <v>31</v>
      </c>
      <c r="L547" s="111">
        <v>0</v>
      </c>
      <c r="M547" s="112">
        <v>2</v>
      </c>
      <c r="N547" s="140"/>
      <c r="O547" s="141" t="s">
        <v>31</v>
      </c>
      <c r="P547" s="141"/>
      <c r="Q547" s="141" t="s">
        <v>32</v>
      </c>
      <c r="R547" s="141"/>
      <c r="S547" s="141" t="s">
        <v>31</v>
      </c>
      <c r="T547" s="142"/>
      <c r="U547" s="143"/>
      <c r="V547" s="130"/>
      <c r="W547" s="114">
        <f t="shared" si="250"/>
        <v>0</v>
      </c>
      <c r="X547" s="131"/>
      <c r="Y547" s="132"/>
      <c r="Z547" s="133"/>
      <c r="AA547" s="134"/>
      <c r="AB547" s="135"/>
      <c r="AC547" s="120">
        <f t="shared" si="251"/>
        <v>0</v>
      </c>
      <c r="AD547" s="136">
        <v>16</v>
      </c>
      <c r="AE547" s="136"/>
      <c r="AF547" s="137"/>
      <c r="AG547" s="138">
        <v>4</v>
      </c>
      <c r="AH547" s="196">
        <f t="shared" si="248"/>
        <v>20</v>
      </c>
      <c r="AI547" s="125">
        <f t="shared" si="252"/>
        <v>16</v>
      </c>
      <c r="AJ547" s="126">
        <f t="shared" si="252"/>
        <v>0</v>
      </c>
      <c r="AK547" s="127">
        <f t="shared" si="252"/>
        <v>0</v>
      </c>
      <c r="AL547" s="128">
        <f t="shared" si="253"/>
        <v>4</v>
      </c>
      <c r="AM547" s="139">
        <f t="shared" si="249"/>
        <v>20</v>
      </c>
    </row>
    <row r="548" spans="3:39" outlineLevel="1" x14ac:dyDescent="0.15">
      <c r="C548" s="417">
        <v>43539</v>
      </c>
      <c r="D548" s="385">
        <v>1</v>
      </c>
      <c r="E548" s="418" t="s">
        <v>84</v>
      </c>
      <c r="F548" s="420">
        <v>16</v>
      </c>
      <c r="G548" s="110" t="s">
        <v>31</v>
      </c>
      <c r="H548" s="110">
        <v>0</v>
      </c>
      <c r="I548" s="110" t="s">
        <v>32</v>
      </c>
      <c r="J548" s="110">
        <v>18</v>
      </c>
      <c r="K548" s="110" t="s">
        <v>31</v>
      </c>
      <c r="L548" s="111">
        <v>0</v>
      </c>
      <c r="M548" s="112">
        <v>2</v>
      </c>
      <c r="N548" s="140"/>
      <c r="O548" s="141" t="s">
        <v>31</v>
      </c>
      <c r="P548" s="141"/>
      <c r="Q548" s="141" t="s">
        <v>32</v>
      </c>
      <c r="R548" s="141"/>
      <c r="S548" s="141" t="s">
        <v>31</v>
      </c>
      <c r="T548" s="142"/>
      <c r="U548" s="143"/>
      <c r="V548" s="130">
        <v>1360</v>
      </c>
      <c r="W548" s="114">
        <f t="shared" si="250"/>
        <v>2720</v>
      </c>
      <c r="X548" s="131"/>
      <c r="Y548" s="132">
        <v>20</v>
      </c>
      <c r="Z548" s="133"/>
      <c r="AA548" s="134"/>
      <c r="AB548" s="135">
        <v>5</v>
      </c>
      <c r="AC548" s="120">
        <f t="shared" si="251"/>
        <v>25</v>
      </c>
      <c r="AD548" s="136"/>
      <c r="AE548" s="136"/>
      <c r="AF548" s="137"/>
      <c r="AG548" s="138"/>
      <c r="AH548" s="196">
        <f t="shared" si="248"/>
        <v>0</v>
      </c>
      <c r="AI548" s="125">
        <f t="shared" si="252"/>
        <v>20</v>
      </c>
      <c r="AJ548" s="126">
        <f t="shared" si="252"/>
        <v>0</v>
      </c>
      <c r="AK548" s="127">
        <f t="shared" si="252"/>
        <v>0</v>
      </c>
      <c r="AL548" s="128">
        <f t="shared" si="253"/>
        <v>5</v>
      </c>
      <c r="AM548" s="139">
        <f t="shared" si="249"/>
        <v>25</v>
      </c>
    </row>
    <row r="549" spans="3:39" outlineLevel="1" x14ac:dyDescent="0.15">
      <c r="C549" s="417">
        <v>43540</v>
      </c>
      <c r="D549" s="385">
        <v>1</v>
      </c>
      <c r="E549" s="108" t="s">
        <v>84</v>
      </c>
      <c r="F549" s="420">
        <v>9</v>
      </c>
      <c r="G549" s="110" t="s">
        <v>31</v>
      </c>
      <c r="H549" s="110">
        <v>0</v>
      </c>
      <c r="I549" s="110" t="s">
        <v>32</v>
      </c>
      <c r="J549" s="110">
        <v>12</v>
      </c>
      <c r="K549" s="110" t="s">
        <v>31</v>
      </c>
      <c r="L549" s="111">
        <v>0</v>
      </c>
      <c r="M549" s="112">
        <v>3</v>
      </c>
      <c r="N549" s="140"/>
      <c r="O549" s="141" t="s">
        <v>31</v>
      </c>
      <c r="P549" s="141"/>
      <c r="Q549" s="141" t="s">
        <v>32</v>
      </c>
      <c r="R549" s="141"/>
      <c r="S549" s="141" t="s">
        <v>31</v>
      </c>
      <c r="T549" s="142"/>
      <c r="U549" s="143"/>
      <c r="V549" s="130"/>
      <c r="W549" s="114">
        <f t="shared" si="250"/>
        <v>0</v>
      </c>
      <c r="X549" s="131"/>
      <c r="Y549" s="132"/>
      <c r="Z549" s="133"/>
      <c r="AA549" s="134"/>
      <c r="AB549" s="135"/>
      <c r="AC549" s="120">
        <f t="shared" si="251"/>
        <v>0</v>
      </c>
      <c r="AD549" s="136"/>
      <c r="AE549" s="136">
        <v>9</v>
      </c>
      <c r="AF549" s="137"/>
      <c r="AG549" s="138">
        <v>3</v>
      </c>
      <c r="AH549" s="196">
        <f t="shared" si="248"/>
        <v>12</v>
      </c>
      <c r="AI549" s="125">
        <f t="shared" si="252"/>
        <v>0</v>
      </c>
      <c r="AJ549" s="126">
        <f t="shared" si="252"/>
        <v>9</v>
      </c>
      <c r="AK549" s="127">
        <f t="shared" si="252"/>
        <v>0</v>
      </c>
      <c r="AL549" s="128">
        <f t="shared" si="253"/>
        <v>3</v>
      </c>
      <c r="AM549" s="139">
        <f t="shared" si="249"/>
        <v>12</v>
      </c>
    </row>
    <row r="550" spans="3:39" outlineLevel="1" x14ac:dyDescent="0.15">
      <c r="C550" s="417"/>
      <c r="D550" s="385">
        <v>1</v>
      </c>
      <c r="E550" s="418" t="s">
        <v>84</v>
      </c>
      <c r="F550" s="420">
        <v>12</v>
      </c>
      <c r="G550" s="110" t="s">
        <v>31</v>
      </c>
      <c r="H550" s="110">
        <v>0</v>
      </c>
      <c r="I550" s="110" t="s">
        <v>32</v>
      </c>
      <c r="J550" s="110">
        <v>14</v>
      </c>
      <c r="K550" s="110" t="s">
        <v>31</v>
      </c>
      <c r="L550" s="111">
        <v>0</v>
      </c>
      <c r="M550" s="112">
        <v>2</v>
      </c>
      <c r="N550" s="140"/>
      <c r="O550" s="141" t="s">
        <v>31</v>
      </c>
      <c r="P550" s="141"/>
      <c r="Q550" s="141" t="s">
        <v>32</v>
      </c>
      <c r="R550" s="141"/>
      <c r="S550" s="141" t="s">
        <v>31</v>
      </c>
      <c r="T550" s="142"/>
      <c r="U550" s="143"/>
      <c r="V550" s="130">
        <v>1360</v>
      </c>
      <c r="W550" s="114">
        <f t="shared" si="250"/>
        <v>2720</v>
      </c>
      <c r="X550" s="131"/>
      <c r="Y550" s="132">
        <v>15</v>
      </c>
      <c r="Z550" s="133"/>
      <c r="AA550" s="134"/>
      <c r="AB550" s="135">
        <v>3</v>
      </c>
      <c r="AC550" s="120">
        <f t="shared" si="251"/>
        <v>18</v>
      </c>
      <c r="AD550" s="136"/>
      <c r="AE550" s="136"/>
      <c r="AF550" s="137"/>
      <c r="AG550" s="138"/>
      <c r="AH550" s="196">
        <f t="shared" si="248"/>
        <v>0</v>
      </c>
      <c r="AI550" s="125">
        <f t="shared" si="252"/>
        <v>15</v>
      </c>
      <c r="AJ550" s="126">
        <f t="shared" si="252"/>
        <v>0</v>
      </c>
      <c r="AK550" s="127">
        <f t="shared" si="252"/>
        <v>0</v>
      </c>
      <c r="AL550" s="128">
        <f t="shared" si="253"/>
        <v>3</v>
      </c>
      <c r="AM550" s="139">
        <f t="shared" si="249"/>
        <v>18</v>
      </c>
    </row>
    <row r="551" spans="3:39" outlineLevel="1" x14ac:dyDescent="0.15">
      <c r="C551" s="417"/>
      <c r="D551" s="385">
        <v>1</v>
      </c>
      <c r="E551" s="418" t="s">
        <v>84</v>
      </c>
      <c r="F551" s="420">
        <v>14</v>
      </c>
      <c r="G551" s="110" t="s">
        <v>31</v>
      </c>
      <c r="H551" s="110">
        <v>0</v>
      </c>
      <c r="I551" s="110" t="s">
        <v>32</v>
      </c>
      <c r="J551" s="110">
        <v>16</v>
      </c>
      <c r="K551" s="110" t="s">
        <v>31</v>
      </c>
      <c r="L551" s="111">
        <v>0</v>
      </c>
      <c r="M551" s="112">
        <v>2</v>
      </c>
      <c r="N551" s="140"/>
      <c r="O551" s="141" t="s">
        <v>31</v>
      </c>
      <c r="P551" s="141"/>
      <c r="Q551" s="141" t="s">
        <v>32</v>
      </c>
      <c r="R551" s="141"/>
      <c r="S551" s="141" t="s">
        <v>31</v>
      </c>
      <c r="T551" s="142"/>
      <c r="U551" s="143"/>
      <c r="V551" s="130"/>
      <c r="W551" s="114">
        <f t="shared" si="250"/>
        <v>0</v>
      </c>
      <c r="X551" s="131"/>
      <c r="Y551" s="132"/>
      <c r="Z551" s="133"/>
      <c r="AA551" s="134"/>
      <c r="AB551" s="135"/>
      <c r="AC551" s="120">
        <f t="shared" si="251"/>
        <v>0</v>
      </c>
      <c r="AD551" s="136">
        <v>14</v>
      </c>
      <c r="AE551" s="136"/>
      <c r="AF551" s="137"/>
      <c r="AG551" s="138">
        <v>6</v>
      </c>
      <c r="AH551" s="196">
        <f t="shared" si="248"/>
        <v>20</v>
      </c>
      <c r="AI551" s="125">
        <f t="shared" si="252"/>
        <v>14</v>
      </c>
      <c r="AJ551" s="126">
        <f t="shared" si="252"/>
        <v>0</v>
      </c>
      <c r="AK551" s="127">
        <f t="shared" si="252"/>
        <v>0</v>
      </c>
      <c r="AL551" s="128">
        <f t="shared" si="253"/>
        <v>6</v>
      </c>
      <c r="AM551" s="139">
        <f t="shared" si="249"/>
        <v>20</v>
      </c>
    </row>
    <row r="552" spans="3:39" outlineLevel="1" x14ac:dyDescent="0.15">
      <c r="C552" s="417"/>
      <c r="D552" s="385">
        <v>1</v>
      </c>
      <c r="E552" s="108" t="s">
        <v>84</v>
      </c>
      <c r="F552" s="420">
        <v>16</v>
      </c>
      <c r="G552" s="110" t="s">
        <v>31</v>
      </c>
      <c r="H552" s="110">
        <v>0</v>
      </c>
      <c r="I552" s="110" t="s">
        <v>32</v>
      </c>
      <c r="J552" s="110">
        <v>19</v>
      </c>
      <c r="K552" s="110" t="s">
        <v>31</v>
      </c>
      <c r="L552" s="111">
        <v>0</v>
      </c>
      <c r="M552" s="112">
        <v>3</v>
      </c>
      <c r="N552" s="140"/>
      <c r="O552" s="141" t="s">
        <v>31</v>
      </c>
      <c r="P552" s="141"/>
      <c r="Q552" s="141" t="s">
        <v>32</v>
      </c>
      <c r="R552" s="141"/>
      <c r="S552" s="141" t="s">
        <v>31</v>
      </c>
      <c r="T552" s="142"/>
      <c r="U552" s="143"/>
      <c r="V552" s="130">
        <v>1360</v>
      </c>
      <c r="W552" s="114">
        <f t="shared" si="250"/>
        <v>4080</v>
      </c>
      <c r="X552" s="131"/>
      <c r="Y552" s="132"/>
      <c r="Z552" s="133">
        <v>15</v>
      </c>
      <c r="AA552" s="134"/>
      <c r="AB552" s="135">
        <v>3</v>
      </c>
      <c r="AC552" s="120">
        <f t="shared" si="251"/>
        <v>18</v>
      </c>
      <c r="AD552" s="136"/>
      <c r="AE552" s="136"/>
      <c r="AF552" s="137"/>
      <c r="AG552" s="138"/>
      <c r="AH552" s="196">
        <f t="shared" si="248"/>
        <v>0</v>
      </c>
      <c r="AI552" s="125">
        <f t="shared" si="252"/>
        <v>0</v>
      </c>
      <c r="AJ552" s="126">
        <f t="shared" si="252"/>
        <v>15</v>
      </c>
      <c r="AK552" s="127">
        <f t="shared" si="252"/>
        <v>0</v>
      </c>
      <c r="AL552" s="128">
        <f t="shared" si="253"/>
        <v>3</v>
      </c>
      <c r="AM552" s="139">
        <f t="shared" si="249"/>
        <v>18</v>
      </c>
    </row>
    <row r="553" spans="3:39" outlineLevel="1" x14ac:dyDescent="0.15">
      <c r="C553" s="417"/>
      <c r="D553" s="385">
        <v>1</v>
      </c>
      <c r="E553" s="108" t="s">
        <v>84</v>
      </c>
      <c r="F553" s="420">
        <v>19</v>
      </c>
      <c r="G553" s="110" t="s">
        <v>31</v>
      </c>
      <c r="H553" s="110">
        <v>0</v>
      </c>
      <c r="I553" s="110" t="s">
        <v>32</v>
      </c>
      <c r="J553" s="110">
        <v>21</v>
      </c>
      <c r="K553" s="110" t="s">
        <v>31</v>
      </c>
      <c r="L553" s="111">
        <v>0</v>
      </c>
      <c r="M553" s="112">
        <v>2</v>
      </c>
      <c r="N553" s="140"/>
      <c r="O553" s="141" t="s">
        <v>31</v>
      </c>
      <c r="P553" s="141"/>
      <c r="Q553" s="141" t="s">
        <v>32</v>
      </c>
      <c r="R553" s="141"/>
      <c r="S553" s="141" t="s">
        <v>31</v>
      </c>
      <c r="T553" s="142"/>
      <c r="U553" s="143"/>
      <c r="V553" s="130">
        <v>1360</v>
      </c>
      <c r="W553" s="114">
        <f t="shared" si="250"/>
        <v>2720</v>
      </c>
      <c r="X553" s="131" t="s">
        <v>125</v>
      </c>
      <c r="Y553" s="132"/>
      <c r="Z553" s="133"/>
      <c r="AA553" s="134"/>
      <c r="AB553" s="135">
        <v>7</v>
      </c>
      <c r="AC553" s="120">
        <f t="shared" si="251"/>
        <v>7</v>
      </c>
      <c r="AD553" s="136"/>
      <c r="AE553" s="136"/>
      <c r="AF553" s="137"/>
      <c r="AG553" s="138"/>
      <c r="AH553" s="196">
        <f t="shared" si="248"/>
        <v>0</v>
      </c>
      <c r="AI553" s="125">
        <f t="shared" ref="AI553:AK554" si="254">Y553+AD553</f>
        <v>0</v>
      </c>
      <c r="AJ553" s="126">
        <f t="shared" si="254"/>
        <v>0</v>
      </c>
      <c r="AK553" s="127">
        <f t="shared" si="254"/>
        <v>0</v>
      </c>
      <c r="AL553" s="128">
        <f t="shared" si="253"/>
        <v>7</v>
      </c>
      <c r="AM553" s="139">
        <f t="shared" ref="AM553:AM562" si="255">SUM(AI553:AL553)</f>
        <v>7</v>
      </c>
    </row>
    <row r="554" spans="3:39" outlineLevel="1" x14ac:dyDescent="0.15">
      <c r="C554" s="417">
        <v>43541</v>
      </c>
      <c r="D554" s="385">
        <v>1</v>
      </c>
      <c r="E554" s="418" t="s">
        <v>84</v>
      </c>
      <c r="F554" s="420">
        <v>9</v>
      </c>
      <c r="G554" s="110" t="s">
        <v>31</v>
      </c>
      <c r="H554" s="110">
        <v>0</v>
      </c>
      <c r="I554" s="110" t="s">
        <v>32</v>
      </c>
      <c r="J554" s="110">
        <v>11</v>
      </c>
      <c r="K554" s="110" t="s">
        <v>31</v>
      </c>
      <c r="L554" s="111">
        <v>0</v>
      </c>
      <c r="M554" s="112">
        <v>2</v>
      </c>
      <c r="N554" s="140"/>
      <c r="O554" s="141" t="s">
        <v>31</v>
      </c>
      <c r="P554" s="141"/>
      <c r="Q554" s="141" t="s">
        <v>32</v>
      </c>
      <c r="R554" s="141"/>
      <c r="S554" s="141" t="s">
        <v>31</v>
      </c>
      <c r="T554" s="142"/>
      <c r="U554" s="143"/>
      <c r="V554" s="130"/>
      <c r="W554" s="114">
        <f t="shared" si="250"/>
        <v>0</v>
      </c>
      <c r="X554" s="131"/>
      <c r="Y554" s="132"/>
      <c r="Z554" s="133"/>
      <c r="AA554" s="134"/>
      <c r="AB554" s="135"/>
      <c r="AC554" s="120">
        <f t="shared" si="251"/>
        <v>0</v>
      </c>
      <c r="AD554" s="136">
        <v>16</v>
      </c>
      <c r="AE554" s="136"/>
      <c r="AF554" s="137"/>
      <c r="AG554" s="138">
        <v>7</v>
      </c>
      <c r="AH554" s="196">
        <f t="shared" si="248"/>
        <v>23</v>
      </c>
      <c r="AI554" s="125">
        <f t="shared" si="254"/>
        <v>16</v>
      </c>
      <c r="AJ554" s="126">
        <f t="shared" si="254"/>
        <v>0</v>
      </c>
      <c r="AK554" s="127">
        <f t="shared" si="254"/>
        <v>0</v>
      </c>
      <c r="AL554" s="128">
        <f t="shared" si="253"/>
        <v>7</v>
      </c>
      <c r="AM554" s="139">
        <f t="shared" si="255"/>
        <v>23</v>
      </c>
    </row>
    <row r="555" spans="3:39" outlineLevel="1" x14ac:dyDescent="0.15">
      <c r="C555" s="417"/>
      <c r="D555" s="385">
        <v>1</v>
      </c>
      <c r="E555" s="418" t="s">
        <v>84</v>
      </c>
      <c r="F555" s="420">
        <v>11</v>
      </c>
      <c r="G555" s="110" t="s">
        <v>31</v>
      </c>
      <c r="H555" s="110">
        <v>0</v>
      </c>
      <c r="I555" s="110" t="s">
        <v>32</v>
      </c>
      <c r="J555" s="110">
        <v>13</v>
      </c>
      <c r="K555" s="110" t="s">
        <v>31</v>
      </c>
      <c r="L555" s="111">
        <v>0</v>
      </c>
      <c r="M555" s="112">
        <v>2</v>
      </c>
      <c r="N555" s="140"/>
      <c r="O555" s="141" t="s">
        <v>31</v>
      </c>
      <c r="P555" s="141"/>
      <c r="Q555" s="141" t="s">
        <v>32</v>
      </c>
      <c r="R555" s="141"/>
      <c r="S555" s="141" t="s">
        <v>31</v>
      </c>
      <c r="T555" s="142"/>
      <c r="U555" s="143"/>
      <c r="V555" s="130">
        <v>1360</v>
      </c>
      <c r="W555" s="114">
        <f t="shared" si="250"/>
        <v>2720</v>
      </c>
      <c r="X555" s="131"/>
      <c r="Y555" s="132">
        <v>30</v>
      </c>
      <c r="Z555" s="133"/>
      <c r="AA555" s="134"/>
      <c r="AB555" s="135">
        <v>3</v>
      </c>
      <c r="AC555" s="120">
        <f t="shared" si="251"/>
        <v>33</v>
      </c>
      <c r="AD555" s="136"/>
      <c r="AE555" s="136"/>
      <c r="AF555" s="137"/>
      <c r="AG555" s="138"/>
      <c r="AH555" s="196">
        <f t="shared" si="248"/>
        <v>0</v>
      </c>
      <c r="AI555" s="125">
        <f t="shared" si="252"/>
        <v>30</v>
      </c>
      <c r="AJ555" s="126">
        <f t="shared" ref="AJ555:AK557" si="256">Z555+AE555</f>
        <v>0</v>
      </c>
      <c r="AK555" s="127">
        <f t="shared" si="256"/>
        <v>0</v>
      </c>
      <c r="AL555" s="128">
        <f t="shared" si="253"/>
        <v>3</v>
      </c>
      <c r="AM555" s="139">
        <f t="shared" si="255"/>
        <v>33</v>
      </c>
    </row>
    <row r="556" spans="3:39" outlineLevel="1" x14ac:dyDescent="0.15">
      <c r="C556" s="417"/>
      <c r="D556" s="385">
        <v>1</v>
      </c>
      <c r="E556" s="418" t="s">
        <v>84</v>
      </c>
      <c r="F556" s="420">
        <v>13</v>
      </c>
      <c r="G556" s="110" t="s">
        <v>31</v>
      </c>
      <c r="H556" s="110">
        <v>0</v>
      </c>
      <c r="I556" s="110" t="s">
        <v>32</v>
      </c>
      <c r="J556" s="110">
        <v>16</v>
      </c>
      <c r="K556" s="110" t="s">
        <v>31</v>
      </c>
      <c r="L556" s="111">
        <v>0</v>
      </c>
      <c r="M556" s="112">
        <v>3</v>
      </c>
      <c r="N556" s="140"/>
      <c r="O556" s="141" t="s">
        <v>31</v>
      </c>
      <c r="P556" s="141"/>
      <c r="Q556" s="141" t="s">
        <v>32</v>
      </c>
      <c r="R556" s="141"/>
      <c r="S556" s="141" t="s">
        <v>31</v>
      </c>
      <c r="T556" s="142"/>
      <c r="U556" s="143"/>
      <c r="V556" s="130">
        <v>1360</v>
      </c>
      <c r="W556" s="114">
        <f t="shared" si="250"/>
        <v>4080</v>
      </c>
      <c r="X556" s="131"/>
      <c r="Y556" s="132">
        <v>15</v>
      </c>
      <c r="Z556" s="133"/>
      <c r="AA556" s="134"/>
      <c r="AB556" s="135">
        <v>5</v>
      </c>
      <c r="AC556" s="120">
        <f t="shared" si="251"/>
        <v>20</v>
      </c>
      <c r="AD556" s="136"/>
      <c r="AE556" s="136"/>
      <c r="AF556" s="137"/>
      <c r="AG556" s="138"/>
      <c r="AH556" s="196">
        <f t="shared" si="248"/>
        <v>0</v>
      </c>
      <c r="AI556" s="125">
        <f t="shared" si="252"/>
        <v>15</v>
      </c>
      <c r="AJ556" s="126">
        <f t="shared" si="256"/>
        <v>0</v>
      </c>
      <c r="AK556" s="127">
        <f t="shared" si="256"/>
        <v>0</v>
      </c>
      <c r="AL556" s="128">
        <f t="shared" si="253"/>
        <v>5</v>
      </c>
      <c r="AM556" s="139">
        <f t="shared" si="255"/>
        <v>20</v>
      </c>
    </row>
    <row r="557" spans="3:39" outlineLevel="1" x14ac:dyDescent="0.15">
      <c r="C557" s="417"/>
      <c r="D557" s="385">
        <v>1</v>
      </c>
      <c r="E557" s="418" t="s">
        <v>84</v>
      </c>
      <c r="F557" s="140">
        <v>17</v>
      </c>
      <c r="G557" s="110" t="s">
        <v>31</v>
      </c>
      <c r="H557" s="141">
        <v>0</v>
      </c>
      <c r="I557" s="141" t="s">
        <v>32</v>
      </c>
      <c r="J557" s="141">
        <v>19</v>
      </c>
      <c r="K557" s="110" t="s">
        <v>31</v>
      </c>
      <c r="L557" s="111">
        <v>0</v>
      </c>
      <c r="M557" s="112">
        <v>2</v>
      </c>
      <c r="N557" s="140"/>
      <c r="O557" s="141" t="s">
        <v>31</v>
      </c>
      <c r="P557" s="141"/>
      <c r="Q557" s="141" t="s">
        <v>32</v>
      </c>
      <c r="R557" s="141"/>
      <c r="S557" s="141" t="s">
        <v>31</v>
      </c>
      <c r="T557" s="142"/>
      <c r="U557" s="143"/>
      <c r="V557" s="130">
        <v>1360</v>
      </c>
      <c r="W557" s="114">
        <f t="shared" si="250"/>
        <v>2720</v>
      </c>
      <c r="X557" s="131"/>
      <c r="Y557" s="132"/>
      <c r="Z557" s="133">
        <v>12</v>
      </c>
      <c r="AA557" s="134"/>
      <c r="AB557" s="135">
        <v>4</v>
      </c>
      <c r="AC557" s="120">
        <f t="shared" si="251"/>
        <v>16</v>
      </c>
      <c r="AD557" s="136"/>
      <c r="AE557" s="136"/>
      <c r="AF557" s="137"/>
      <c r="AG557" s="138"/>
      <c r="AH557" s="196">
        <f t="shared" si="248"/>
        <v>0</v>
      </c>
      <c r="AI557" s="125">
        <f t="shared" si="252"/>
        <v>0</v>
      </c>
      <c r="AJ557" s="126">
        <f t="shared" si="256"/>
        <v>12</v>
      </c>
      <c r="AK557" s="127">
        <f t="shared" si="256"/>
        <v>0</v>
      </c>
      <c r="AL557" s="128">
        <f t="shared" si="253"/>
        <v>4</v>
      </c>
      <c r="AM557" s="139">
        <f t="shared" si="255"/>
        <v>16</v>
      </c>
    </row>
    <row r="558" spans="3:39" outlineLevel="1" x14ac:dyDescent="0.15">
      <c r="C558" s="417"/>
      <c r="D558" s="385">
        <v>1</v>
      </c>
      <c r="E558" s="418" t="s">
        <v>294</v>
      </c>
      <c r="F558" s="420">
        <v>19</v>
      </c>
      <c r="G558" s="110" t="s">
        <v>31</v>
      </c>
      <c r="H558" s="110">
        <v>0</v>
      </c>
      <c r="I558" s="110" t="s">
        <v>32</v>
      </c>
      <c r="J558" s="110">
        <v>21</v>
      </c>
      <c r="K558" s="110" t="s">
        <v>31</v>
      </c>
      <c r="L558" s="111">
        <v>0</v>
      </c>
      <c r="M558" s="112">
        <v>2</v>
      </c>
      <c r="N558" s="140"/>
      <c r="O558" s="141" t="s">
        <v>31</v>
      </c>
      <c r="P558" s="141"/>
      <c r="Q558" s="141" t="s">
        <v>32</v>
      </c>
      <c r="R558" s="141"/>
      <c r="S558" s="141" t="s">
        <v>31</v>
      </c>
      <c r="T558" s="142"/>
      <c r="U558" s="143"/>
      <c r="V558" s="130">
        <v>1360</v>
      </c>
      <c r="W558" s="114">
        <f t="shared" si="250"/>
        <v>2720</v>
      </c>
      <c r="X558" s="131"/>
      <c r="Y558" s="132"/>
      <c r="Z558" s="133"/>
      <c r="AA558" s="134">
        <v>10</v>
      </c>
      <c r="AB558" s="135">
        <v>10</v>
      </c>
      <c r="AC558" s="120">
        <f t="shared" si="251"/>
        <v>20</v>
      </c>
      <c r="AD558" s="136"/>
      <c r="AE558" s="136"/>
      <c r="AF558" s="137"/>
      <c r="AG558" s="138"/>
      <c r="AH558" s="196">
        <f t="shared" si="248"/>
        <v>0</v>
      </c>
      <c r="AI558" s="125">
        <f t="shared" si="252"/>
        <v>0</v>
      </c>
      <c r="AJ558" s="126">
        <f t="shared" si="252"/>
        <v>0</v>
      </c>
      <c r="AK558" s="127">
        <f t="shared" si="252"/>
        <v>10</v>
      </c>
      <c r="AL558" s="128">
        <f t="shared" si="253"/>
        <v>10</v>
      </c>
      <c r="AM558" s="139">
        <f t="shared" si="255"/>
        <v>20</v>
      </c>
    </row>
    <row r="559" spans="3:39" outlineLevel="1" x14ac:dyDescent="0.15">
      <c r="C559" s="417">
        <v>43542</v>
      </c>
      <c r="D559" s="385">
        <v>1</v>
      </c>
      <c r="E559" s="421" t="s">
        <v>84</v>
      </c>
      <c r="F559" s="420">
        <v>16</v>
      </c>
      <c r="G559" s="110" t="s">
        <v>31</v>
      </c>
      <c r="H559" s="110">
        <v>0</v>
      </c>
      <c r="I559" s="110" t="s">
        <v>32</v>
      </c>
      <c r="J559" s="110">
        <v>17</v>
      </c>
      <c r="K559" s="110" t="s">
        <v>31</v>
      </c>
      <c r="L559" s="111">
        <v>30</v>
      </c>
      <c r="M559" s="112">
        <v>1.5</v>
      </c>
      <c r="N559" s="140"/>
      <c r="O559" s="141" t="s">
        <v>31</v>
      </c>
      <c r="P559" s="141"/>
      <c r="Q559" s="141" t="s">
        <v>32</v>
      </c>
      <c r="R559" s="141"/>
      <c r="S559" s="141" t="s">
        <v>31</v>
      </c>
      <c r="T559" s="142"/>
      <c r="U559" s="143"/>
      <c r="V559" s="130"/>
      <c r="W559" s="114">
        <f t="shared" si="250"/>
        <v>0</v>
      </c>
      <c r="X559" s="131"/>
      <c r="Y559" s="132"/>
      <c r="Z559" s="133"/>
      <c r="AA559" s="134"/>
      <c r="AB559" s="135"/>
      <c r="AC559" s="120">
        <f t="shared" si="251"/>
        <v>0</v>
      </c>
      <c r="AD559" s="136"/>
      <c r="AE559" s="136">
        <v>9</v>
      </c>
      <c r="AF559" s="137"/>
      <c r="AG559" s="138">
        <v>1</v>
      </c>
      <c r="AH559" s="196">
        <f t="shared" si="248"/>
        <v>10</v>
      </c>
      <c r="AI559" s="125">
        <f t="shared" si="252"/>
        <v>0</v>
      </c>
      <c r="AJ559" s="126">
        <f>Z559+AE559</f>
        <v>9</v>
      </c>
      <c r="AK559" s="127">
        <f>AA559+AF559</f>
        <v>0</v>
      </c>
      <c r="AL559" s="128">
        <f t="shared" si="253"/>
        <v>1</v>
      </c>
      <c r="AM559" s="139">
        <f t="shared" si="255"/>
        <v>10</v>
      </c>
    </row>
    <row r="560" spans="3:39" outlineLevel="1" x14ac:dyDescent="0.15">
      <c r="C560" s="417">
        <v>43543</v>
      </c>
      <c r="D560" s="385">
        <v>1</v>
      </c>
      <c r="E560" s="108" t="s">
        <v>296</v>
      </c>
      <c r="F560" s="140"/>
      <c r="G560" s="110" t="s">
        <v>31</v>
      </c>
      <c r="H560" s="141">
        <v>0</v>
      </c>
      <c r="I560" s="141" t="s">
        <v>32</v>
      </c>
      <c r="J560" s="141"/>
      <c r="K560" s="141" t="s">
        <v>31</v>
      </c>
      <c r="L560" s="142">
        <v>0</v>
      </c>
      <c r="M560" s="143"/>
      <c r="N560" s="140">
        <v>10</v>
      </c>
      <c r="O560" s="141" t="s">
        <v>31</v>
      </c>
      <c r="P560" s="141">
        <v>30</v>
      </c>
      <c r="Q560" s="141" t="s">
        <v>32</v>
      </c>
      <c r="R560" s="141">
        <v>12</v>
      </c>
      <c r="S560" s="141" t="s">
        <v>31</v>
      </c>
      <c r="T560" s="142">
        <v>30</v>
      </c>
      <c r="U560" s="143">
        <v>2</v>
      </c>
      <c r="V560" s="130">
        <v>690</v>
      </c>
      <c r="W560" s="114">
        <v>1380</v>
      </c>
      <c r="X560" s="131"/>
      <c r="Y560" s="132"/>
      <c r="Z560" s="133"/>
      <c r="AA560" s="134"/>
      <c r="AB560" s="135">
        <v>5</v>
      </c>
      <c r="AC560" s="120">
        <f t="shared" si="251"/>
        <v>5</v>
      </c>
      <c r="AD560" s="136"/>
      <c r="AE560" s="136"/>
      <c r="AF560" s="137"/>
      <c r="AG560" s="138"/>
      <c r="AH560" s="196">
        <f t="shared" si="248"/>
        <v>0</v>
      </c>
      <c r="AI560" s="125">
        <f t="shared" si="252"/>
        <v>0</v>
      </c>
      <c r="AJ560" s="126">
        <f>Z560+AE560</f>
        <v>0</v>
      </c>
      <c r="AK560" s="127">
        <f t="shared" si="252"/>
        <v>0</v>
      </c>
      <c r="AL560" s="128">
        <f t="shared" si="253"/>
        <v>5</v>
      </c>
      <c r="AM560" s="139">
        <f t="shared" si="255"/>
        <v>5</v>
      </c>
    </row>
    <row r="561" spans="3:39" outlineLevel="1" x14ac:dyDescent="0.15">
      <c r="C561" s="417"/>
      <c r="D561" s="385">
        <v>1</v>
      </c>
      <c r="E561" s="108" t="s">
        <v>84</v>
      </c>
      <c r="F561" s="420">
        <v>16</v>
      </c>
      <c r="G561" s="110" t="s">
        <v>31</v>
      </c>
      <c r="H561" s="110">
        <v>0</v>
      </c>
      <c r="I561" s="110" t="s">
        <v>32</v>
      </c>
      <c r="J561" s="110">
        <v>18</v>
      </c>
      <c r="K561" s="110" t="s">
        <v>31</v>
      </c>
      <c r="L561" s="111">
        <v>0</v>
      </c>
      <c r="M561" s="112">
        <v>2</v>
      </c>
      <c r="N561" s="140"/>
      <c r="O561" s="141" t="s">
        <v>31</v>
      </c>
      <c r="P561" s="141"/>
      <c r="Q561" s="141" t="s">
        <v>32</v>
      </c>
      <c r="R561" s="141"/>
      <c r="S561" s="141" t="s">
        <v>31</v>
      </c>
      <c r="T561" s="142"/>
      <c r="U561" s="143"/>
      <c r="V561" s="130"/>
      <c r="W561" s="114">
        <f t="shared" si="250"/>
        <v>0</v>
      </c>
      <c r="X561" s="131"/>
      <c r="Y561" s="132"/>
      <c r="Z561" s="133"/>
      <c r="AA561" s="134"/>
      <c r="AB561" s="135"/>
      <c r="AC561" s="120">
        <f t="shared" si="251"/>
        <v>0</v>
      </c>
      <c r="AD561" s="136">
        <v>20</v>
      </c>
      <c r="AE561" s="136"/>
      <c r="AF561" s="137"/>
      <c r="AG561" s="138">
        <v>6</v>
      </c>
      <c r="AH561" s="196">
        <f t="shared" si="248"/>
        <v>26</v>
      </c>
      <c r="AI561" s="125">
        <f t="shared" si="252"/>
        <v>20</v>
      </c>
      <c r="AJ561" s="126">
        <f>Z561+AE561</f>
        <v>0</v>
      </c>
      <c r="AK561" s="127">
        <f>AA561+AF561</f>
        <v>0</v>
      </c>
      <c r="AL561" s="128">
        <f t="shared" si="253"/>
        <v>6</v>
      </c>
      <c r="AM561" s="139">
        <f t="shared" si="255"/>
        <v>26</v>
      </c>
    </row>
    <row r="562" spans="3:39" outlineLevel="1" x14ac:dyDescent="0.15">
      <c r="C562" s="417">
        <v>43544</v>
      </c>
      <c r="D562" s="385">
        <v>1</v>
      </c>
      <c r="E562" s="421" t="s">
        <v>84</v>
      </c>
      <c r="F562" s="420">
        <v>16</v>
      </c>
      <c r="G562" s="110" t="s">
        <v>31</v>
      </c>
      <c r="H562" s="110">
        <v>0</v>
      </c>
      <c r="I562" s="110" t="s">
        <v>32</v>
      </c>
      <c r="J562" s="110">
        <v>17</v>
      </c>
      <c r="K562" s="110" t="s">
        <v>31</v>
      </c>
      <c r="L562" s="111">
        <v>30</v>
      </c>
      <c r="M562" s="112">
        <v>1.5</v>
      </c>
      <c r="N562" s="140"/>
      <c r="O562" s="141" t="s">
        <v>31</v>
      </c>
      <c r="P562" s="141"/>
      <c r="Q562" s="141" t="s">
        <v>32</v>
      </c>
      <c r="R562" s="141"/>
      <c r="S562" s="141" t="s">
        <v>31</v>
      </c>
      <c r="T562" s="142"/>
      <c r="U562" s="143"/>
      <c r="V562" s="130"/>
      <c r="W562" s="114">
        <f t="shared" si="250"/>
        <v>0</v>
      </c>
      <c r="X562" s="131"/>
      <c r="Y562" s="132"/>
      <c r="Z562" s="133"/>
      <c r="AA562" s="134"/>
      <c r="AB562" s="135"/>
      <c r="AC562" s="120">
        <f t="shared" si="251"/>
        <v>0</v>
      </c>
      <c r="AD562" s="136"/>
      <c r="AE562" s="136">
        <v>10</v>
      </c>
      <c r="AF562" s="137"/>
      <c r="AG562" s="138">
        <v>3</v>
      </c>
      <c r="AH562" s="196">
        <f t="shared" si="248"/>
        <v>13</v>
      </c>
      <c r="AI562" s="125">
        <f t="shared" si="252"/>
        <v>0</v>
      </c>
      <c r="AJ562" s="126">
        <f>Z562+AE562</f>
        <v>10</v>
      </c>
      <c r="AK562" s="127">
        <f t="shared" si="252"/>
        <v>0</v>
      </c>
      <c r="AL562" s="128">
        <f t="shared" si="253"/>
        <v>3</v>
      </c>
      <c r="AM562" s="139">
        <f t="shared" si="255"/>
        <v>13</v>
      </c>
    </row>
    <row r="563" spans="3:39" outlineLevel="1" x14ac:dyDescent="0.15">
      <c r="C563" s="417"/>
      <c r="D563" s="385">
        <v>1</v>
      </c>
      <c r="E563" s="108" t="s">
        <v>84</v>
      </c>
      <c r="F563" s="420">
        <v>19</v>
      </c>
      <c r="G563" s="110" t="s">
        <v>31</v>
      </c>
      <c r="H563" s="110">
        <v>0</v>
      </c>
      <c r="I563" s="110" t="s">
        <v>32</v>
      </c>
      <c r="J563" s="110">
        <v>21</v>
      </c>
      <c r="K563" s="110" t="s">
        <v>31</v>
      </c>
      <c r="L563" s="111">
        <v>0</v>
      </c>
      <c r="M563" s="112">
        <v>2</v>
      </c>
      <c r="N563" s="140"/>
      <c r="O563" s="141" t="s">
        <v>31</v>
      </c>
      <c r="P563" s="141"/>
      <c r="Q563" s="141" t="s">
        <v>32</v>
      </c>
      <c r="R563" s="141"/>
      <c r="S563" s="141" t="s">
        <v>31</v>
      </c>
      <c r="T563" s="142"/>
      <c r="U563" s="143"/>
      <c r="V563" s="130">
        <v>1360</v>
      </c>
      <c r="W563" s="114">
        <f>SUM(M563*V563)</f>
        <v>2720</v>
      </c>
      <c r="X563" s="131" t="s">
        <v>125</v>
      </c>
      <c r="Y563" s="132"/>
      <c r="Z563" s="133"/>
      <c r="AA563" s="134"/>
      <c r="AB563" s="135">
        <v>7</v>
      </c>
      <c r="AC563" s="120">
        <f t="shared" si="251"/>
        <v>7</v>
      </c>
      <c r="AD563" s="136"/>
      <c r="AE563" s="136"/>
      <c r="AF563" s="137"/>
      <c r="AG563" s="138"/>
      <c r="AH563" s="196">
        <f t="shared" si="248"/>
        <v>0</v>
      </c>
      <c r="AI563" s="125">
        <f t="shared" si="252"/>
        <v>0</v>
      </c>
      <c r="AJ563" s="126">
        <f t="shared" si="252"/>
        <v>0</v>
      </c>
      <c r="AK563" s="127">
        <f t="shared" si="252"/>
        <v>0</v>
      </c>
      <c r="AL563" s="128">
        <f t="shared" si="253"/>
        <v>7</v>
      </c>
      <c r="AM563" s="139">
        <f t="shared" si="249"/>
        <v>7</v>
      </c>
    </row>
    <row r="564" spans="3:39" outlineLevel="1" x14ac:dyDescent="0.15">
      <c r="C564" s="417"/>
      <c r="D564" s="385">
        <v>1</v>
      </c>
      <c r="E564" s="418" t="s">
        <v>84</v>
      </c>
      <c r="F564" s="420">
        <v>21</v>
      </c>
      <c r="G564" s="110" t="s">
        <v>31</v>
      </c>
      <c r="H564" s="110">
        <v>0</v>
      </c>
      <c r="I564" s="110" t="s">
        <v>32</v>
      </c>
      <c r="J564" s="110">
        <v>22</v>
      </c>
      <c r="K564" s="110" t="s">
        <v>31</v>
      </c>
      <c r="L564" s="111">
        <v>0</v>
      </c>
      <c r="M564" s="112">
        <v>1</v>
      </c>
      <c r="N564" s="140"/>
      <c r="O564" s="141" t="s">
        <v>31</v>
      </c>
      <c r="P564" s="141"/>
      <c r="Q564" s="141" t="s">
        <v>32</v>
      </c>
      <c r="R564" s="141"/>
      <c r="S564" s="141" t="s">
        <v>31</v>
      </c>
      <c r="T564" s="142"/>
      <c r="U564" s="143"/>
      <c r="V564" s="130">
        <v>1360</v>
      </c>
      <c r="W564" s="114">
        <f t="shared" si="250"/>
        <v>1360</v>
      </c>
      <c r="X564" s="131"/>
      <c r="Y564" s="132"/>
      <c r="Z564" s="133"/>
      <c r="AA564" s="134"/>
      <c r="AB564" s="135">
        <v>20</v>
      </c>
      <c r="AC564" s="120">
        <f t="shared" si="251"/>
        <v>20</v>
      </c>
      <c r="AD564" s="136"/>
      <c r="AE564" s="136"/>
      <c r="AF564" s="137"/>
      <c r="AG564" s="138"/>
      <c r="AH564" s="196">
        <f t="shared" si="248"/>
        <v>0</v>
      </c>
      <c r="AI564" s="125">
        <f t="shared" si="252"/>
        <v>0</v>
      </c>
      <c r="AJ564" s="126">
        <f t="shared" si="252"/>
        <v>0</v>
      </c>
      <c r="AK564" s="127">
        <f t="shared" si="252"/>
        <v>0</v>
      </c>
      <c r="AL564" s="128">
        <f t="shared" si="253"/>
        <v>20</v>
      </c>
      <c r="AM564" s="139">
        <f t="shared" si="249"/>
        <v>20</v>
      </c>
    </row>
    <row r="565" spans="3:39" outlineLevel="1" x14ac:dyDescent="0.15">
      <c r="C565" s="417">
        <v>43545</v>
      </c>
      <c r="D565" s="385">
        <v>1</v>
      </c>
      <c r="E565" s="418" t="s">
        <v>84</v>
      </c>
      <c r="F565" s="420">
        <v>12</v>
      </c>
      <c r="G565" s="110" t="s">
        <v>31</v>
      </c>
      <c r="H565" s="110">
        <v>0</v>
      </c>
      <c r="I565" s="110" t="s">
        <v>32</v>
      </c>
      <c r="J565" s="110">
        <v>14</v>
      </c>
      <c r="K565" s="110" t="s">
        <v>31</v>
      </c>
      <c r="L565" s="111">
        <v>0</v>
      </c>
      <c r="M565" s="112">
        <v>2</v>
      </c>
      <c r="N565" s="140"/>
      <c r="O565" s="141" t="s">
        <v>31</v>
      </c>
      <c r="P565" s="141"/>
      <c r="Q565" s="141" t="s">
        <v>32</v>
      </c>
      <c r="R565" s="141"/>
      <c r="S565" s="141" t="s">
        <v>31</v>
      </c>
      <c r="T565" s="142"/>
      <c r="U565" s="143"/>
      <c r="V565" s="130">
        <v>1360</v>
      </c>
      <c r="W565" s="114">
        <f>SUM(M565*V565)</f>
        <v>2720</v>
      </c>
      <c r="X565" s="131"/>
      <c r="Y565" s="132">
        <v>12</v>
      </c>
      <c r="Z565" s="133"/>
      <c r="AA565" s="134"/>
      <c r="AB565" s="135">
        <v>3</v>
      </c>
      <c r="AC565" s="120">
        <f t="shared" si="251"/>
        <v>15</v>
      </c>
      <c r="AD565" s="136"/>
      <c r="AE565" s="136"/>
      <c r="AF565" s="137"/>
      <c r="AG565" s="138"/>
      <c r="AH565" s="196">
        <f t="shared" si="248"/>
        <v>0</v>
      </c>
      <c r="AI565" s="125">
        <f t="shared" si="252"/>
        <v>12</v>
      </c>
      <c r="AJ565" s="126">
        <f t="shared" si="252"/>
        <v>0</v>
      </c>
      <c r="AK565" s="127">
        <f t="shared" si="252"/>
        <v>0</v>
      </c>
      <c r="AL565" s="128">
        <f t="shared" si="253"/>
        <v>3</v>
      </c>
      <c r="AM565" s="139">
        <f t="shared" si="249"/>
        <v>15</v>
      </c>
    </row>
    <row r="566" spans="3:39" outlineLevel="1" x14ac:dyDescent="0.15">
      <c r="C566" s="417"/>
      <c r="D566" s="385">
        <v>1</v>
      </c>
      <c r="E566" s="418" t="s">
        <v>84</v>
      </c>
      <c r="F566" s="420">
        <v>14</v>
      </c>
      <c r="G566" s="110" t="s">
        <v>31</v>
      </c>
      <c r="H566" s="110">
        <v>0</v>
      </c>
      <c r="I566" s="110" t="s">
        <v>32</v>
      </c>
      <c r="J566" s="110">
        <v>16</v>
      </c>
      <c r="K566" s="110" t="s">
        <v>31</v>
      </c>
      <c r="L566" s="111">
        <v>0</v>
      </c>
      <c r="M566" s="112">
        <v>2</v>
      </c>
      <c r="N566" s="140"/>
      <c r="O566" s="141" t="s">
        <v>31</v>
      </c>
      <c r="P566" s="141"/>
      <c r="Q566" s="141" t="s">
        <v>32</v>
      </c>
      <c r="R566" s="141"/>
      <c r="S566" s="141" t="s">
        <v>31</v>
      </c>
      <c r="T566" s="142"/>
      <c r="U566" s="143"/>
      <c r="V566" s="130"/>
      <c r="W566" s="114">
        <f>SUM(M566*V566)</f>
        <v>0</v>
      </c>
      <c r="X566" s="131"/>
      <c r="Y566" s="132"/>
      <c r="Z566" s="133"/>
      <c r="AA566" s="134"/>
      <c r="AB566" s="135"/>
      <c r="AC566" s="120">
        <f t="shared" si="251"/>
        <v>0</v>
      </c>
      <c r="AD566" s="136">
        <v>12</v>
      </c>
      <c r="AE566" s="136"/>
      <c r="AF566" s="137"/>
      <c r="AG566" s="138">
        <v>6</v>
      </c>
      <c r="AH566" s="196">
        <f t="shared" si="248"/>
        <v>18</v>
      </c>
      <c r="AI566" s="125">
        <f t="shared" si="252"/>
        <v>12</v>
      </c>
      <c r="AJ566" s="126">
        <f t="shared" si="252"/>
        <v>0</v>
      </c>
      <c r="AK566" s="127">
        <f t="shared" si="252"/>
        <v>0</v>
      </c>
      <c r="AL566" s="128">
        <f t="shared" si="253"/>
        <v>6</v>
      </c>
      <c r="AM566" s="139">
        <f t="shared" si="249"/>
        <v>18</v>
      </c>
    </row>
    <row r="567" spans="3:39" outlineLevel="1" x14ac:dyDescent="0.15">
      <c r="C567" s="417"/>
      <c r="D567" s="385">
        <v>1</v>
      </c>
      <c r="E567" s="108" t="s">
        <v>84</v>
      </c>
      <c r="F567" s="420">
        <v>16</v>
      </c>
      <c r="G567" s="110" t="s">
        <v>31</v>
      </c>
      <c r="H567" s="110">
        <v>0</v>
      </c>
      <c r="I567" s="110" t="s">
        <v>32</v>
      </c>
      <c r="J567" s="110">
        <v>18</v>
      </c>
      <c r="K567" s="110" t="s">
        <v>31</v>
      </c>
      <c r="L567" s="111">
        <v>0</v>
      </c>
      <c r="M567" s="112">
        <v>2</v>
      </c>
      <c r="N567" s="109"/>
      <c r="O567" s="110" t="s">
        <v>31</v>
      </c>
      <c r="P567" s="110"/>
      <c r="Q567" s="110" t="s">
        <v>32</v>
      </c>
      <c r="R567" s="110"/>
      <c r="S567" s="110" t="s">
        <v>31</v>
      </c>
      <c r="T567" s="111"/>
      <c r="U567" s="112"/>
      <c r="V567" s="130">
        <v>1360</v>
      </c>
      <c r="W567" s="114">
        <f t="shared" si="250"/>
        <v>2720</v>
      </c>
      <c r="X567" s="131"/>
      <c r="Y567" s="132">
        <v>15</v>
      </c>
      <c r="Z567" s="133"/>
      <c r="AA567" s="134"/>
      <c r="AB567" s="135">
        <v>5</v>
      </c>
      <c r="AC567" s="120">
        <f t="shared" si="251"/>
        <v>20</v>
      </c>
      <c r="AD567" s="136"/>
      <c r="AE567" s="136"/>
      <c r="AF567" s="137"/>
      <c r="AG567" s="138"/>
      <c r="AH567" s="196">
        <f t="shared" si="248"/>
        <v>0</v>
      </c>
      <c r="AI567" s="125">
        <f t="shared" si="252"/>
        <v>15</v>
      </c>
      <c r="AJ567" s="126">
        <f t="shared" si="252"/>
        <v>0</v>
      </c>
      <c r="AK567" s="127">
        <f t="shared" si="252"/>
        <v>0</v>
      </c>
      <c r="AL567" s="128">
        <f t="shared" si="253"/>
        <v>5</v>
      </c>
      <c r="AM567" s="139">
        <f t="shared" si="249"/>
        <v>20</v>
      </c>
    </row>
    <row r="568" spans="3:39" outlineLevel="1" x14ac:dyDescent="0.15">
      <c r="C568" s="417">
        <v>43546</v>
      </c>
      <c r="D568" s="385">
        <v>1</v>
      </c>
      <c r="E568" s="418" t="s">
        <v>237</v>
      </c>
      <c r="F568" s="420">
        <v>13</v>
      </c>
      <c r="G568" s="110" t="s">
        <v>31</v>
      </c>
      <c r="H568" s="110">
        <v>0</v>
      </c>
      <c r="I568" s="110" t="s">
        <v>32</v>
      </c>
      <c r="J568" s="110">
        <v>15</v>
      </c>
      <c r="K568" s="110" t="s">
        <v>31</v>
      </c>
      <c r="L568" s="111">
        <v>0</v>
      </c>
      <c r="M568" s="112">
        <v>2</v>
      </c>
      <c r="N568" s="109"/>
      <c r="O568" s="110" t="s">
        <v>31</v>
      </c>
      <c r="P568" s="110"/>
      <c r="Q568" s="110" t="s">
        <v>32</v>
      </c>
      <c r="R568" s="110"/>
      <c r="S568" s="110" t="s">
        <v>31</v>
      </c>
      <c r="T568" s="111"/>
      <c r="U568" s="112"/>
      <c r="V568" s="130">
        <v>1360</v>
      </c>
      <c r="W568" s="114">
        <f t="shared" ref="W568:W573" si="257">SUM(M568*V568)</f>
        <v>2720</v>
      </c>
      <c r="X568" s="131" t="s">
        <v>125</v>
      </c>
      <c r="Y568" s="132"/>
      <c r="Z568" s="133"/>
      <c r="AA568" s="134"/>
      <c r="AB568" s="135">
        <v>18</v>
      </c>
      <c r="AC568" s="120">
        <f t="shared" si="251"/>
        <v>18</v>
      </c>
      <c r="AD568" s="136"/>
      <c r="AE568" s="136"/>
      <c r="AF568" s="137"/>
      <c r="AG568" s="138"/>
      <c r="AH568" s="196">
        <f t="shared" si="248"/>
        <v>0</v>
      </c>
      <c r="AI568" s="125">
        <f t="shared" si="252"/>
        <v>0</v>
      </c>
      <c r="AJ568" s="126">
        <f t="shared" si="252"/>
        <v>0</v>
      </c>
      <c r="AK568" s="127">
        <f t="shared" si="252"/>
        <v>0</v>
      </c>
      <c r="AL568" s="128">
        <f t="shared" si="253"/>
        <v>18</v>
      </c>
      <c r="AM568" s="139">
        <f t="shared" si="249"/>
        <v>18</v>
      </c>
    </row>
    <row r="569" spans="3:39" outlineLevel="1" x14ac:dyDescent="0.15">
      <c r="C569" s="417">
        <v>43547</v>
      </c>
      <c r="D569" s="385">
        <v>1</v>
      </c>
      <c r="E569" s="108" t="s">
        <v>84</v>
      </c>
      <c r="F569" s="420">
        <v>9</v>
      </c>
      <c r="G569" s="110" t="s">
        <v>31</v>
      </c>
      <c r="H569" s="110">
        <v>0</v>
      </c>
      <c r="I569" s="110" t="s">
        <v>32</v>
      </c>
      <c r="J569" s="110">
        <v>12</v>
      </c>
      <c r="K569" s="110" t="s">
        <v>31</v>
      </c>
      <c r="L569" s="111">
        <v>0</v>
      </c>
      <c r="M569" s="112">
        <v>3</v>
      </c>
      <c r="N569" s="140"/>
      <c r="O569" s="141" t="s">
        <v>31</v>
      </c>
      <c r="P569" s="141"/>
      <c r="Q569" s="141" t="s">
        <v>32</v>
      </c>
      <c r="R569" s="141"/>
      <c r="S569" s="141" t="s">
        <v>31</v>
      </c>
      <c r="T569" s="142"/>
      <c r="U569" s="143"/>
      <c r="V569" s="130"/>
      <c r="W569" s="114">
        <f t="shared" si="257"/>
        <v>0</v>
      </c>
      <c r="X569" s="131"/>
      <c r="Y569" s="132"/>
      <c r="Z569" s="133"/>
      <c r="AA569" s="134"/>
      <c r="AB569" s="135"/>
      <c r="AC569" s="120">
        <f t="shared" si="251"/>
        <v>0</v>
      </c>
      <c r="AD569" s="136"/>
      <c r="AE569" s="136">
        <v>8</v>
      </c>
      <c r="AF569" s="137"/>
      <c r="AG569" s="138">
        <v>3</v>
      </c>
      <c r="AH569" s="196">
        <f t="shared" si="248"/>
        <v>11</v>
      </c>
      <c r="AI569" s="125">
        <f t="shared" si="252"/>
        <v>0</v>
      </c>
      <c r="AJ569" s="126">
        <f t="shared" si="252"/>
        <v>8</v>
      </c>
      <c r="AK569" s="127">
        <f t="shared" si="252"/>
        <v>0</v>
      </c>
      <c r="AL569" s="128">
        <f t="shared" ref="AL569:AL598" si="258">AB569+AG569</f>
        <v>3</v>
      </c>
      <c r="AM569" s="139">
        <f t="shared" si="249"/>
        <v>11</v>
      </c>
    </row>
    <row r="570" spans="3:39" outlineLevel="1" x14ac:dyDescent="0.15">
      <c r="C570" s="417"/>
      <c r="D570" s="385">
        <v>1</v>
      </c>
      <c r="E570" s="418" t="s">
        <v>84</v>
      </c>
      <c r="F570" s="420">
        <v>12</v>
      </c>
      <c r="G570" s="110" t="s">
        <v>31</v>
      </c>
      <c r="H570" s="110">
        <v>0</v>
      </c>
      <c r="I570" s="110" t="s">
        <v>32</v>
      </c>
      <c r="J570" s="110">
        <v>14</v>
      </c>
      <c r="K570" s="110" t="s">
        <v>31</v>
      </c>
      <c r="L570" s="111">
        <v>0</v>
      </c>
      <c r="M570" s="112">
        <v>2</v>
      </c>
      <c r="N570" s="140"/>
      <c r="O570" s="141" t="s">
        <v>31</v>
      </c>
      <c r="P570" s="141"/>
      <c r="Q570" s="141" t="s">
        <v>32</v>
      </c>
      <c r="R570" s="141"/>
      <c r="S570" s="141" t="s">
        <v>31</v>
      </c>
      <c r="T570" s="142"/>
      <c r="U570" s="143"/>
      <c r="V570" s="130">
        <v>1360</v>
      </c>
      <c r="W570" s="114">
        <f t="shared" si="257"/>
        <v>2720</v>
      </c>
      <c r="X570" s="131"/>
      <c r="Y570" s="132">
        <v>19</v>
      </c>
      <c r="Z570" s="133"/>
      <c r="AA570" s="134"/>
      <c r="AB570" s="135">
        <v>7</v>
      </c>
      <c r="AC570" s="120">
        <f t="shared" ref="AC570:AC576" si="259">SUM(Y570:AB570)</f>
        <v>26</v>
      </c>
      <c r="AD570" s="136"/>
      <c r="AE570" s="136"/>
      <c r="AF570" s="137"/>
      <c r="AG570" s="138"/>
      <c r="AH570" s="196">
        <f t="shared" ref="AH570:AH591" si="260">SUM(AD570:AG570)</f>
        <v>0</v>
      </c>
      <c r="AI570" s="125">
        <f t="shared" si="252"/>
        <v>19</v>
      </c>
      <c r="AJ570" s="126">
        <f t="shared" si="252"/>
        <v>0</v>
      </c>
      <c r="AK570" s="127">
        <f t="shared" si="252"/>
        <v>0</v>
      </c>
      <c r="AL570" s="128">
        <f t="shared" si="258"/>
        <v>7</v>
      </c>
      <c r="AM570" s="139">
        <f>SUM(AI570:AL570)</f>
        <v>26</v>
      </c>
    </row>
    <row r="571" spans="3:39" outlineLevel="1" x14ac:dyDescent="0.15">
      <c r="C571" s="417"/>
      <c r="D571" s="385">
        <v>1</v>
      </c>
      <c r="E571" s="418" t="s">
        <v>84</v>
      </c>
      <c r="F571" s="420">
        <v>14</v>
      </c>
      <c r="G571" s="110" t="s">
        <v>31</v>
      </c>
      <c r="H571" s="110">
        <v>0</v>
      </c>
      <c r="I571" s="110" t="s">
        <v>32</v>
      </c>
      <c r="J571" s="110">
        <v>16</v>
      </c>
      <c r="K571" s="110" t="s">
        <v>31</v>
      </c>
      <c r="L571" s="111">
        <v>0</v>
      </c>
      <c r="M571" s="112">
        <v>2</v>
      </c>
      <c r="N571" s="140"/>
      <c r="O571" s="141" t="s">
        <v>31</v>
      </c>
      <c r="P571" s="141"/>
      <c r="Q571" s="141" t="s">
        <v>32</v>
      </c>
      <c r="R571" s="141"/>
      <c r="S571" s="141" t="s">
        <v>31</v>
      </c>
      <c r="T571" s="142"/>
      <c r="U571" s="143"/>
      <c r="V571" s="130"/>
      <c r="W571" s="114">
        <f t="shared" si="257"/>
        <v>0</v>
      </c>
      <c r="X571" s="131"/>
      <c r="Y571" s="132"/>
      <c r="Z571" s="133"/>
      <c r="AA571" s="134"/>
      <c r="AB571" s="135"/>
      <c r="AC571" s="120">
        <f t="shared" si="259"/>
        <v>0</v>
      </c>
      <c r="AD571" s="136">
        <v>14</v>
      </c>
      <c r="AE571" s="136"/>
      <c r="AF571" s="137"/>
      <c r="AG571" s="138">
        <v>6</v>
      </c>
      <c r="AH571" s="196">
        <f t="shared" si="260"/>
        <v>20</v>
      </c>
      <c r="AI571" s="125">
        <f t="shared" si="252"/>
        <v>14</v>
      </c>
      <c r="AJ571" s="126">
        <f t="shared" si="252"/>
        <v>0</v>
      </c>
      <c r="AK571" s="127">
        <f t="shared" si="252"/>
        <v>0</v>
      </c>
      <c r="AL571" s="128">
        <f t="shared" si="258"/>
        <v>6</v>
      </c>
      <c r="AM571" s="139">
        <f>SUM(AI571:AL571)</f>
        <v>20</v>
      </c>
    </row>
    <row r="572" spans="3:39" outlineLevel="1" x14ac:dyDescent="0.15">
      <c r="C572" s="417"/>
      <c r="D572" s="385">
        <v>1</v>
      </c>
      <c r="E572" s="108" t="s">
        <v>84</v>
      </c>
      <c r="F572" s="420">
        <v>16</v>
      </c>
      <c r="G572" s="110" t="s">
        <v>31</v>
      </c>
      <c r="H572" s="110">
        <v>0</v>
      </c>
      <c r="I572" s="110" t="s">
        <v>32</v>
      </c>
      <c r="J572" s="110">
        <v>19</v>
      </c>
      <c r="K572" s="110" t="s">
        <v>31</v>
      </c>
      <c r="L572" s="111">
        <v>0</v>
      </c>
      <c r="M572" s="112">
        <v>3</v>
      </c>
      <c r="N572" s="140"/>
      <c r="O572" s="141" t="s">
        <v>31</v>
      </c>
      <c r="P572" s="141"/>
      <c r="Q572" s="141" t="s">
        <v>32</v>
      </c>
      <c r="R572" s="141"/>
      <c r="S572" s="141" t="s">
        <v>31</v>
      </c>
      <c r="T572" s="142"/>
      <c r="U572" s="143"/>
      <c r="V572" s="130">
        <v>1360</v>
      </c>
      <c r="W572" s="114">
        <f t="shared" si="257"/>
        <v>4080</v>
      </c>
      <c r="X572" s="131"/>
      <c r="Y572" s="132"/>
      <c r="Z572" s="133">
        <v>12</v>
      </c>
      <c r="AA572" s="134"/>
      <c r="AB572" s="135">
        <v>5</v>
      </c>
      <c r="AC572" s="120">
        <f t="shared" si="259"/>
        <v>17</v>
      </c>
      <c r="AD572" s="136"/>
      <c r="AE572" s="136"/>
      <c r="AF572" s="137"/>
      <c r="AG572" s="138"/>
      <c r="AH572" s="196">
        <f t="shared" si="260"/>
        <v>0</v>
      </c>
      <c r="AI572" s="125">
        <f t="shared" si="252"/>
        <v>0</v>
      </c>
      <c r="AJ572" s="126">
        <f t="shared" si="252"/>
        <v>12</v>
      </c>
      <c r="AK572" s="127">
        <f t="shared" si="252"/>
        <v>0</v>
      </c>
      <c r="AL572" s="128">
        <f t="shared" si="258"/>
        <v>5</v>
      </c>
      <c r="AM572" s="139">
        <f>SUM(AI572:AL572)</f>
        <v>17</v>
      </c>
    </row>
    <row r="573" spans="3:39" outlineLevel="1" x14ac:dyDescent="0.15">
      <c r="C573" s="417"/>
      <c r="D573" s="385">
        <v>1</v>
      </c>
      <c r="E573" s="108" t="s">
        <v>84</v>
      </c>
      <c r="F573" s="420">
        <v>19</v>
      </c>
      <c r="G573" s="110" t="s">
        <v>31</v>
      </c>
      <c r="H573" s="110">
        <v>0</v>
      </c>
      <c r="I573" s="110" t="s">
        <v>32</v>
      </c>
      <c r="J573" s="110">
        <v>21</v>
      </c>
      <c r="K573" s="110" t="s">
        <v>31</v>
      </c>
      <c r="L573" s="111">
        <v>0</v>
      </c>
      <c r="M573" s="112">
        <v>2</v>
      </c>
      <c r="N573" s="140"/>
      <c r="O573" s="141" t="s">
        <v>31</v>
      </c>
      <c r="P573" s="141"/>
      <c r="Q573" s="141" t="s">
        <v>32</v>
      </c>
      <c r="R573" s="141"/>
      <c r="S573" s="141" t="s">
        <v>31</v>
      </c>
      <c r="T573" s="142"/>
      <c r="U573" s="143"/>
      <c r="V573" s="130">
        <v>1360</v>
      </c>
      <c r="W573" s="114">
        <f t="shared" si="257"/>
        <v>2720</v>
      </c>
      <c r="X573" s="131" t="s">
        <v>125</v>
      </c>
      <c r="Y573" s="132"/>
      <c r="Z573" s="133"/>
      <c r="AA573" s="134"/>
      <c r="AB573" s="135">
        <v>6</v>
      </c>
      <c r="AC573" s="120">
        <f t="shared" si="259"/>
        <v>6</v>
      </c>
      <c r="AD573" s="136"/>
      <c r="AE573" s="136"/>
      <c r="AF573" s="137"/>
      <c r="AG573" s="138"/>
      <c r="AH573" s="196">
        <f t="shared" si="260"/>
        <v>0</v>
      </c>
      <c r="AI573" s="125">
        <f t="shared" si="252"/>
        <v>0</v>
      </c>
      <c r="AJ573" s="126">
        <f t="shared" si="252"/>
        <v>0</v>
      </c>
      <c r="AK573" s="127">
        <f t="shared" si="252"/>
        <v>0</v>
      </c>
      <c r="AL573" s="128">
        <f t="shared" si="258"/>
        <v>6</v>
      </c>
      <c r="AM573" s="139">
        <f>SUM(AI573:AL573)</f>
        <v>6</v>
      </c>
    </row>
    <row r="574" spans="3:39" outlineLevel="1" x14ac:dyDescent="0.15">
      <c r="C574" s="417">
        <v>43548</v>
      </c>
      <c r="D574" s="385">
        <v>1</v>
      </c>
      <c r="E574" s="418" t="s">
        <v>84</v>
      </c>
      <c r="F574" s="420">
        <v>9</v>
      </c>
      <c r="G574" s="110" t="s">
        <v>31</v>
      </c>
      <c r="H574" s="110">
        <v>0</v>
      </c>
      <c r="I574" s="110" t="s">
        <v>32</v>
      </c>
      <c r="J574" s="110">
        <v>12</v>
      </c>
      <c r="K574" s="110" t="s">
        <v>31</v>
      </c>
      <c r="L574" s="111">
        <v>0</v>
      </c>
      <c r="M574" s="112">
        <v>3</v>
      </c>
      <c r="N574" s="140"/>
      <c r="O574" s="141" t="s">
        <v>31</v>
      </c>
      <c r="P574" s="141"/>
      <c r="Q574" s="141" t="s">
        <v>32</v>
      </c>
      <c r="R574" s="141"/>
      <c r="S574" s="141" t="s">
        <v>31</v>
      </c>
      <c r="T574" s="142"/>
      <c r="U574" s="143"/>
      <c r="V574" s="130"/>
      <c r="W574" s="114">
        <f t="shared" ref="W574:W586" si="261">SUM(M574*V574)</f>
        <v>0</v>
      </c>
      <c r="X574" s="131"/>
      <c r="Y574" s="132"/>
      <c r="Z574" s="133"/>
      <c r="AA574" s="134"/>
      <c r="AB574" s="135"/>
      <c r="AC574" s="120">
        <f t="shared" si="259"/>
        <v>0</v>
      </c>
      <c r="AD574" s="136">
        <v>14</v>
      </c>
      <c r="AE574" s="136">
        <v>1</v>
      </c>
      <c r="AF574" s="137"/>
      <c r="AG574" s="138">
        <v>9</v>
      </c>
      <c r="AH574" s="196">
        <f t="shared" si="260"/>
        <v>24</v>
      </c>
      <c r="AI574" s="125">
        <f t="shared" si="252"/>
        <v>14</v>
      </c>
      <c r="AJ574" s="126">
        <f t="shared" si="252"/>
        <v>1</v>
      </c>
      <c r="AK574" s="127">
        <f t="shared" si="252"/>
        <v>0</v>
      </c>
      <c r="AL574" s="128">
        <f t="shared" si="258"/>
        <v>9</v>
      </c>
      <c r="AM574" s="197">
        <f t="shared" si="249"/>
        <v>24</v>
      </c>
    </row>
    <row r="575" spans="3:39" outlineLevel="1" x14ac:dyDescent="0.15">
      <c r="C575" s="417"/>
      <c r="D575" s="385">
        <v>1</v>
      </c>
      <c r="E575" s="108" t="s">
        <v>85</v>
      </c>
      <c r="F575" s="420">
        <v>13</v>
      </c>
      <c r="G575" s="110" t="s">
        <v>31</v>
      </c>
      <c r="H575" s="110">
        <v>0</v>
      </c>
      <c r="I575" s="110" t="s">
        <v>32</v>
      </c>
      <c r="J575" s="110">
        <v>17</v>
      </c>
      <c r="K575" s="110" t="s">
        <v>31</v>
      </c>
      <c r="L575" s="111">
        <v>0</v>
      </c>
      <c r="M575" s="112">
        <v>4</v>
      </c>
      <c r="N575" s="140"/>
      <c r="O575" s="141" t="s">
        <v>31</v>
      </c>
      <c r="P575" s="141"/>
      <c r="Q575" s="141" t="s">
        <v>32</v>
      </c>
      <c r="R575" s="141"/>
      <c r="S575" s="141" t="s">
        <v>31</v>
      </c>
      <c r="T575" s="142"/>
      <c r="U575" s="143"/>
      <c r="V575" s="130"/>
      <c r="W575" s="114">
        <f t="shared" si="261"/>
        <v>0</v>
      </c>
      <c r="X575" s="131"/>
      <c r="Y575" s="132"/>
      <c r="Z575" s="133"/>
      <c r="AA575" s="134"/>
      <c r="AB575" s="135"/>
      <c r="AC575" s="120">
        <f t="shared" si="259"/>
        <v>0</v>
      </c>
      <c r="AD575" s="136"/>
      <c r="AE575" s="136">
        <v>30</v>
      </c>
      <c r="AF575" s="137"/>
      <c r="AG575" s="138">
        <v>2</v>
      </c>
      <c r="AH575" s="196">
        <f t="shared" si="260"/>
        <v>32</v>
      </c>
      <c r="AI575" s="125">
        <f t="shared" si="252"/>
        <v>0</v>
      </c>
      <c r="AJ575" s="126">
        <f t="shared" si="252"/>
        <v>30</v>
      </c>
      <c r="AK575" s="127">
        <f t="shared" si="252"/>
        <v>0</v>
      </c>
      <c r="AL575" s="128">
        <f t="shared" si="258"/>
        <v>2</v>
      </c>
      <c r="AM575" s="197">
        <f t="shared" si="249"/>
        <v>32</v>
      </c>
    </row>
    <row r="576" spans="3:39" outlineLevel="1" x14ac:dyDescent="0.15">
      <c r="C576" s="417"/>
      <c r="D576" s="385">
        <v>1</v>
      </c>
      <c r="E576" s="418" t="s">
        <v>84</v>
      </c>
      <c r="F576" s="420">
        <v>17</v>
      </c>
      <c r="G576" s="110" t="s">
        <v>31</v>
      </c>
      <c r="H576" s="110">
        <v>0</v>
      </c>
      <c r="I576" s="110" t="s">
        <v>32</v>
      </c>
      <c r="J576" s="110">
        <v>20</v>
      </c>
      <c r="K576" s="110" t="s">
        <v>31</v>
      </c>
      <c r="L576" s="111">
        <v>0</v>
      </c>
      <c r="M576" s="112">
        <v>3</v>
      </c>
      <c r="N576" s="140"/>
      <c r="O576" s="141" t="s">
        <v>31</v>
      </c>
      <c r="P576" s="141"/>
      <c r="Q576" s="141" t="s">
        <v>32</v>
      </c>
      <c r="R576" s="141"/>
      <c r="S576" s="141" t="s">
        <v>31</v>
      </c>
      <c r="T576" s="142"/>
      <c r="U576" s="143"/>
      <c r="V576" s="130">
        <v>1360</v>
      </c>
      <c r="W576" s="114">
        <f t="shared" si="261"/>
        <v>4080</v>
      </c>
      <c r="X576" s="131"/>
      <c r="Y576" s="132">
        <v>10</v>
      </c>
      <c r="Z576" s="133"/>
      <c r="AA576" s="134"/>
      <c r="AB576" s="135">
        <v>5</v>
      </c>
      <c r="AC576" s="120">
        <f t="shared" si="259"/>
        <v>15</v>
      </c>
      <c r="AD576" s="136"/>
      <c r="AE576" s="136"/>
      <c r="AF576" s="137"/>
      <c r="AG576" s="138"/>
      <c r="AH576" s="196">
        <f t="shared" si="260"/>
        <v>0</v>
      </c>
      <c r="AI576" s="125">
        <f t="shared" si="252"/>
        <v>10</v>
      </c>
      <c r="AJ576" s="126">
        <f t="shared" si="252"/>
        <v>0</v>
      </c>
      <c r="AK576" s="127">
        <f t="shared" si="252"/>
        <v>0</v>
      </c>
      <c r="AL576" s="128">
        <f t="shared" si="258"/>
        <v>5</v>
      </c>
      <c r="AM576" s="197">
        <f t="shared" si="249"/>
        <v>15</v>
      </c>
    </row>
    <row r="577" spans="3:39" outlineLevel="1" x14ac:dyDescent="0.15">
      <c r="C577" s="419"/>
      <c r="D577" s="385">
        <v>1</v>
      </c>
      <c r="E577" s="108" t="s">
        <v>84</v>
      </c>
      <c r="F577" s="140">
        <v>20</v>
      </c>
      <c r="G577" s="110" t="s">
        <v>31</v>
      </c>
      <c r="H577" s="141">
        <v>0</v>
      </c>
      <c r="I577" s="141" t="s">
        <v>32</v>
      </c>
      <c r="J577" s="141">
        <v>22</v>
      </c>
      <c r="K577" s="141" t="s">
        <v>31</v>
      </c>
      <c r="L577" s="142">
        <v>0</v>
      </c>
      <c r="M577" s="143">
        <v>2</v>
      </c>
      <c r="N577" s="109"/>
      <c r="O577" s="110" t="s">
        <v>65</v>
      </c>
      <c r="P577" s="110"/>
      <c r="Q577" s="110" t="s">
        <v>66</v>
      </c>
      <c r="R577" s="110"/>
      <c r="S577" s="110" t="s">
        <v>65</v>
      </c>
      <c r="T577" s="111"/>
      <c r="U577" s="112"/>
      <c r="V577" s="130">
        <v>1360</v>
      </c>
      <c r="W577" s="114">
        <f t="shared" si="261"/>
        <v>2720</v>
      </c>
      <c r="X577" s="131"/>
      <c r="Y577" s="132"/>
      <c r="Z577" s="133"/>
      <c r="AA577" s="134"/>
      <c r="AB577" s="135">
        <v>6</v>
      </c>
      <c r="AC577" s="120">
        <f t="shared" ref="AC577:AC592" si="262">SUM(Y577:AB577)</f>
        <v>6</v>
      </c>
      <c r="AD577" s="136"/>
      <c r="AE577" s="136"/>
      <c r="AF577" s="137"/>
      <c r="AG577" s="138"/>
      <c r="AH577" s="196">
        <f t="shared" si="260"/>
        <v>0</v>
      </c>
      <c r="AI577" s="125">
        <f t="shared" si="252"/>
        <v>0</v>
      </c>
      <c r="AJ577" s="126">
        <f t="shared" si="252"/>
        <v>0</v>
      </c>
      <c r="AK577" s="127">
        <f t="shared" si="252"/>
        <v>0</v>
      </c>
      <c r="AL577" s="128">
        <f t="shared" si="258"/>
        <v>6</v>
      </c>
      <c r="AM577" s="197">
        <f t="shared" si="249"/>
        <v>6</v>
      </c>
    </row>
    <row r="578" spans="3:39" outlineLevel="1" x14ac:dyDescent="0.15">
      <c r="C578" s="419">
        <v>43549</v>
      </c>
      <c r="D578" s="385">
        <v>1</v>
      </c>
      <c r="E578" s="108" t="s">
        <v>84</v>
      </c>
      <c r="F578" s="420">
        <v>9</v>
      </c>
      <c r="G578" s="110" t="s">
        <v>31</v>
      </c>
      <c r="H578" s="110">
        <v>0</v>
      </c>
      <c r="I578" s="110" t="s">
        <v>32</v>
      </c>
      <c r="J578" s="110">
        <v>12</v>
      </c>
      <c r="K578" s="110" t="s">
        <v>31</v>
      </c>
      <c r="L578" s="111">
        <v>0</v>
      </c>
      <c r="M578" s="112">
        <v>3</v>
      </c>
      <c r="N578" s="109"/>
      <c r="O578" s="110" t="s">
        <v>65</v>
      </c>
      <c r="P578" s="110"/>
      <c r="Q578" s="110" t="s">
        <v>66</v>
      </c>
      <c r="R578" s="110"/>
      <c r="S578" s="110" t="s">
        <v>65</v>
      </c>
      <c r="T578" s="111"/>
      <c r="U578" s="112"/>
      <c r="V578" s="130"/>
      <c r="W578" s="114">
        <f t="shared" si="261"/>
        <v>0</v>
      </c>
      <c r="X578" s="131"/>
      <c r="Y578" s="132"/>
      <c r="Z578" s="133"/>
      <c r="AA578" s="134"/>
      <c r="AB578" s="135"/>
      <c r="AC578" s="120">
        <f t="shared" si="262"/>
        <v>0</v>
      </c>
      <c r="AD578" s="136"/>
      <c r="AE578" s="136">
        <v>7</v>
      </c>
      <c r="AF578" s="137"/>
      <c r="AG578" s="138">
        <v>2</v>
      </c>
      <c r="AH578" s="196">
        <f t="shared" si="260"/>
        <v>9</v>
      </c>
      <c r="AI578" s="125">
        <f t="shared" si="252"/>
        <v>0</v>
      </c>
      <c r="AJ578" s="126">
        <f t="shared" si="252"/>
        <v>7</v>
      </c>
      <c r="AK578" s="127">
        <f t="shared" si="252"/>
        <v>0</v>
      </c>
      <c r="AL578" s="128">
        <f t="shared" si="258"/>
        <v>2</v>
      </c>
      <c r="AM578" s="197">
        <f t="shared" si="249"/>
        <v>9</v>
      </c>
    </row>
    <row r="579" spans="3:39" outlineLevel="1" x14ac:dyDescent="0.15">
      <c r="C579" s="419"/>
      <c r="D579" s="385">
        <v>1</v>
      </c>
      <c r="E579" s="418" t="s">
        <v>297</v>
      </c>
      <c r="F579" s="420">
        <v>13</v>
      </c>
      <c r="G579" s="110" t="s">
        <v>31</v>
      </c>
      <c r="H579" s="110">
        <v>0</v>
      </c>
      <c r="I579" s="110" t="s">
        <v>32</v>
      </c>
      <c r="J579" s="110">
        <v>16</v>
      </c>
      <c r="K579" s="110" t="s">
        <v>31</v>
      </c>
      <c r="L579" s="111">
        <v>0</v>
      </c>
      <c r="M579" s="112">
        <v>3</v>
      </c>
      <c r="N579" s="109"/>
      <c r="O579" s="110" t="s">
        <v>65</v>
      </c>
      <c r="P579" s="110"/>
      <c r="Q579" s="110" t="s">
        <v>66</v>
      </c>
      <c r="R579" s="110"/>
      <c r="S579" s="110" t="s">
        <v>65</v>
      </c>
      <c r="T579" s="111"/>
      <c r="U579" s="112"/>
      <c r="V579" s="130">
        <v>1360</v>
      </c>
      <c r="W579" s="114">
        <f t="shared" si="261"/>
        <v>4080</v>
      </c>
      <c r="X579" s="131"/>
      <c r="Y579" s="132"/>
      <c r="Z579" s="133"/>
      <c r="AA579" s="134">
        <v>6</v>
      </c>
      <c r="AB579" s="135">
        <v>2</v>
      </c>
      <c r="AC579" s="120">
        <f t="shared" si="262"/>
        <v>8</v>
      </c>
      <c r="AD579" s="136"/>
      <c r="AE579" s="136"/>
      <c r="AF579" s="137"/>
      <c r="AG579" s="138"/>
      <c r="AH579" s="196">
        <f t="shared" si="260"/>
        <v>0</v>
      </c>
      <c r="AI579" s="125">
        <f t="shared" si="252"/>
        <v>0</v>
      </c>
      <c r="AJ579" s="126">
        <f t="shared" si="252"/>
        <v>0</v>
      </c>
      <c r="AK579" s="127">
        <f t="shared" si="252"/>
        <v>6</v>
      </c>
      <c r="AL579" s="128">
        <f t="shared" si="258"/>
        <v>2</v>
      </c>
      <c r="AM579" s="197">
        <f t="shared" si="249"/>
        <v>8</v>
      </c>
    </row>
    <row r="580" spans="3:39" outlineLevel="1" x14ac:dyDescent="0.15">
      <c r="C580" s="419"/>
      <c r="D580" s="385">
        <v>1</v>
      </c>
      <c r="E580" s="108" t="s">
        <v>84</v>
      </c>
      <c r="F580" s="420">
        <v>19</v>
      </c>
      <c r="G580" s="110" t="s">
        <v>31</v>
      </c>
      <c r="H580" s="110">
        <v>0</v>
      </c>
      <c r="I580" s="110" t="s">
        <v>32</v>
      </c>
      <c r="J580" s="110">
        <v>21</v>
      </c>
      <c r="K580" s="110" t="s">
        <v>31</v>
      </c>
      <c r="L580" s="111">
        <v>0</v>
      </c>
      <c r="M580" s="112">
        <v>2</v>
      </c>
      <c r="N580" s="140"/>
      <c r="O580" s="141" t="s">
        <v>31</v>
      </c>
      <c r="P580" s="141"/>
      <c r="Q580" s="141" t="s">
        <v>32</v>
      </c>
      <c r="R580" s="141"/>
      <c r="S580" s="141" t="s">
        <v>31</v>
      </c>
      <c r="T580" s="142"/>
      <c r="U580" s="143"/>
      <c r="V580" s="130">
        <v>1360</v>
      </c>
      <c r="W580" s="114">
        <f t="shared" si="261"/>
        <v>2720</v>
      </c>
      <c r="X580" s="131" t="s">
        <v>125</v>
      </c>
      <c r="Y580" s="132"/>
      <c r="Z580" s="133"/>
      <c r="AA580" s="134"/>
      <c r="AB580" s="135">
        <v>8</v>
      </c>
      <c r="AC580" s="120">
        <f t="shared" si="262"/>
        <v>8</v>
      </c>
      <c r="AD580" s="136"/>
      <c r="AE580" s="136"/>
      <c r="AF580" s="137"/>
      <c r="AG580" s="138"/>
      <c r="AH580" s="196">
        <f t="shared" si="260"/>
        <v>0</v>
      </c>
      <c r="AI580" s="125">
        <f t="shared" si="252"/>
        <v>0</v>
      </c>
      <c r="AJ580" s="126">
        <f t="shared" si="252"/>
        <v>0</v>
      </c>
      <c r="AK580" s="127">
        <f t="shared" si="252"/>
        <v>0</v>
      </c>
      <c r="AL580" s="128">
        <f t="shared" si="258"/>
        <v>8</v>
      </c>
      <c r="AM580" s="197">
        <f t="shared" si="249"/>
        <v>8</v>
      </c>
    </row>
    <row r="581" spans="3:39" outlineLevel="1" x14ac:dyDescent="0.15">
      <c r="C581" s="419">
        <v>43550</v>
      </c>
      <c r="D581" s="385">
        <v>1</v>
      </c>
      <c r="E581" s="418" t="s">
        <v>85</v>
      </c>
      <c r="F581" s="140">
        <v>10</v>
      </c>
      <c r="G581" s="141" t="s">
        <v>31</v>
      </c>
      <c r="H581" s="141">
        <v>30</v>
      </c>
      <c r="I581" s="141" t="s">
        <v>32</v>
      </c>
      <c r="J581" s="141">
        <v>12</v>
      </c>
      <c r="K581" s="141" t="s">
        <v>31</v>
      </c>
      <c r="L581" s="142">
        <v>30</v>
      </c>
      <c r="M581" s="143">
        <v>2</v>
      </c>
      <c r="N581" s="140"/>
      <c r="O581" s="141" t="s">
        <v>31</v>
      </c>
      <c r="P581" s="141"/>
      <c r="Q581" s="141" t="s">
        <v>32</v>
      </c>
      <c r="R581" s="141"/>
      <c r="S581" s="141" t="s">
        <v>31</v>
      </c>
      <c r="T581" s="142"/>
      <c r="U581" s="143"/>
      <c r="V581" s="130">
        <v>1360</v>
      </c>
      <c r="W581" s="114">
        <f t="shared" si="261"/>
        <v>2720</v>
      </c>
      <c r="X581" s="131"/>
      <c r="Y581" s="132"/>
      <c r="Z581" s="133"/>
      <c r="AA581" s="134"/>
      <c r="AB581" s="135">
        <v>9</v>
      </c>
      <c r="AC581" s="120">
        <f t="shared" si="262"/>
        <v>9</v>
      </c>
      <c r="AD581" s="136"/>
      <c r="AE581" s="136"/>
      <c r="AF581" s="137"/>
      <c r="AG581" s="138"/>
      <c r="AH581" s="196">
        <f t="shared" si="260"/>
        <v>0</v>
      </c>
      <c r="AI581" s="125">
        <f t="shared" si="252"/>
        <v>0</v>
      </c>
      <c r="AJ581" s="126">
        <f t="shared" si="252"/>
        <v>0</v>
      </c>
      <c r="AK581" s="127">
        <f t="shared" si="252"/>
        <v>0</v>
      </c>
      <c r="AL581" s="128">
        <f t="shared" si="258"/>
        <v>9</v>
      </c>
      <c r="AM581" s="197">
        <f t="shared" si="249"/>
        <v>9</v>
      </c>
    </row>
    <row r="582" spans="3:39" outlineLevel="1" x14ac:dyDescent="0.15">
      <c r="C582" s="419"/>
      <c r="D582" s="385">
        <v>1</v>
      </c>
      <c r="E582" s="108" t="s">
        <v>84</v>
      </c>
      <c r="F582" s="420">
        <v>16</v>
      </c>
      <c r="G582" s="110" t="s">
        <v>31</v>
      </c>
      <c r="H582" s="110">
        <v>0</v>
      </c>
      <c r="I582" s="110" t="s">
        <v>32</v>
      </c>
      <c r="J582" s="110">
        <v>18</v>
      </c>
      <c r="K582" s="110" t="s">
        <v>31</v>
      </c>
      <c r="L582" s="111">
        <v>0</v>
      </c>
      <c r="M582" s="112">
        <v>2</v>
      </c>
      <c r="N582" s="109"/>
      <c r="O582" s="110" t="s">
        <v>65</v>
      </c>
      <c r="P582" s="110"/>
      <c r="Q582" s="110" t="s">
        <v>66</v>
      </c>
      <c r="R582" s="110"/>
      <c r="S582" s="110" t="s">
        <v>65</v>
      </c>
      <c r="T582" s="111"/>
      <c r="U582" s="112"/>
      <c r="V582" s="130"/>
      <c r="W582" s="114">
        <f t="shared" si="261"/>
        <v>0</v>
      </c>
      <c r="X582" s="131"/>
      <c r="Y582" s="132"/>
      <c r="Z582" s="133"/>
      <c r="AA582" s="134"/>
      <c r="AB582" s="135"/>
      <c r="AC582" s="120">
        <f t="shared" si="262"/>
        <v>0</v>
      </c>
      <c r="AD582" s="136">
        <v>14</v>
      </c>
      <c r="AE582" s="136"/>
      <c r="AF582" s="137"/>
      <c r="AG582" s="138">
        <v>7</v>
      </c>
      <c r="AH582" s="196">
        <f t="shared" si="260"/>
        <v>21</v>
      </c>
      <c r="AI582" s="125">
        <f t="shared" si="252"/>
        <v>14</v>
      </c>
      <c r="AJ582" s="126">
        <f t="shared" si="252"/>
        <v>0</v>
      </c>
      <c r="AK582" s="127">
        <f t="shared" si="252"/>
        <v>0</v>
      </c>
      <c r="AL582" s="128">
        <f t="shared" si="258"/>
        <v>7</v>
      </c>
      <c r="AM582" s="197">
        <f t="shared" si="249"/>
        <v>21</v>
      </c>
    </row>
    <row r="583" spans="3:39" outlineLevel="1" x14ac:dyDescent="0.15">
      <c r="C583" s="419">
        <v>43551</v>
      </c>
      <c r="D583" s="385">
        <v>1</v>
      </c>
      <c r="E583" s="108" t="s">
        <v>298</v>
      </c>
      <c r="F583" s="420">
        <v>12</v>
      </c>
      <c r="G583" s="110" t="s">
        <v>31</v>
      </c>
      <c r="H583" s="110">
        <v>0</v>
      </c>
      <c r="I583" s="110" t="s">
        <v>299</v>
      </c>
      <c r="J583" s="110">
        <v>16</v>
      </c>
      <c r="K583" s="110" t="s">
        <v>31</v>
      </c>
      <c r="L583" s="111">
        <v>0</v>
      </c>
      <c r="M583" s="112">
        <v>4</v>
      </c>
      <c r="N583" s="109"/>
      <c r="O583" s="110" t="s">
        <v>31</v>
      </c>
      <c r="P583" s="110"/>
      <c r="Q583" s="110" t="s">
        <v>32</v>
      </c>
      <c r="R583" s="110"/>
      <c r="S583" s="110" t="s">
        <v>31</v>
      </c>
      <c r="T583" s="111"/>
      <c r="U583" s="112"/>
      <c r="V583" s="130">
        <v>1360</v>
      </c>
      <c r="W583" s="114">
        <f t="shared" si="261"/>
        <v>5440</v>
      </c>
      <c r="X583" s="131"/>
      <c r="Y583" s="132"/>
      <c r="Z583" s="133"/>
      <c r="AA583" s="134">
        <v>11</v>
      </c>
      <c r="AB583" s="135">
        <v>2</v>
      </c>
      <c r="AC583" s="120">
        <f t="shared" ref="AC583:AC589" si="263">SUM(Y583:AB583)</f>
        <v>13</v>
      </c>
      <c r="AD583" s="136"/>
      <c r="AE583" s="136"/>
      <c r="AF583" s="137"/>
      <c r="AG583" s="138"/>
      <c r="AH583" s="196">
        <f t="shared" ref="AH583:AH589" si="264">SUM(AD583:AG583)</f>
        <v>0</v>
      </c>
      <c r="AI583" s="125">
        <f t="shared" ref="AI583:AL589" si="265">Y583+AD583</f>
        <v>0</v>
      </c>
      <c r="AJ583" s="126">
        <f t="shared" si="265"/>
        <v>0</v>
      </c>
      <c r="AK583" s="127">
        <f t="shared" si="265"/>
        <v>11</v>
      </c>
      <c r="AL583" s="128">
        <f t="shared" si="265"/>
        <v>2</v>
      </c>
      <c r="AM583" s="197">
        <f t="shared" ref="AM583:AM589" si="266">SUM(AI583:AL583)</f>
        <v>13</v>
      </c>
    </row>
    <row r="584" spans="3:39" outlineLevel="1" x14ac:dyDescent="0.15">
      <c r="C584" s="419"/>
      <c r="D584" s="385">
        <v>1</v>
      </c>
      <c r="E584" s="108" t="s">
        <v>84</v>
      </c>
      <c r="F584" s="420">
        <v>16</v>
      </c>
      <c r="G584" s="110" t="s">
        <v>31</v>
      </c>
      <c r="H584" s="110">
        <v>0</v>
      </c>
      <c r="I584" s="110" t="s">
        <v>32</v>
      </c>
      <c r="J584" s="110">
        <v>18</v>
      </c>
      <c r="K584" s="110" t="s">
        <v>31</v>
      </c>
      <c r="L584" s="111">
        <v>0</v>
      </c>
      <c r="M584" s="112">
        <v>2</v>
      </c>
      <c r="N584" s="109"/>
      <c r="O584" s="110" t="s">
        <v>31</v>
      </c>
      <c r="P584" s="110"/>
      <c r="Q584" s="110" t="s">
        <v>32</v>
      </c>
      <c r="R584" s="110"/>
      <c r="S584" s="110" t="s">
        <v>31</v>
      </c>
      <c r="T584" s="111"/>
      <c r="U584" s="112"/>
      <c r="V584" s="130"/>
      <c r="W584" s="114">
        <f t="shared" si="261"/>
        <v>0</v>
      </c>
      <c r="X584" s="131"/>
      <c r="Y584" s="132"/>
      <c r="Z584" s="133"/>
      <c r="AA584" s="134"/>
      <c r="AB584" s="135"/>
      <c r="AC584" s="120">
        <f t="shared" si="263"/>
        <v>0</v>
      </c>
      <c r="AD584" s="136">
        <v>14</v>
      </c>
      <c r="AE584" s="136"/>
      <c r="AF584" s="137"/>
      <c r="AG584" s="138">
        <v>4</v>
      </c>
      <c r="AH584" s="196">
        <f t="shared" si="264"/>
        <v>18</v>
      </c>
      <c r="AI584" s="125">
        <f t="shared" si="265"/>
        <v>14</v>
      </c>
      <c r="AJ584" s="126">
        <f t="shared" si="265"/>
        <v>0</v>
      </c>
      <c r="AK584" s="127">
        <f t="shared" si="265"/>
        <v>0</v>
      </c>
      <c r="AL584" s="128">
        <f t="shared" si="265"/>
        <v>4</v>
      </c>
      <c r="AM584" s="197">
        <f t="shared" si="266"/>
        <v>18</v>
      </c>
    </row>
    <row r="585" spans="3:39" outlineLevel="1" x14ac:dyDescent="0.15">
      <c r="C585" s="419"/>
      <c r="D585" s="385">
        <v>1</v>
      </c>
      <c r="E585" s="108" t="s">
        <v>84</v>
      </c>
      <c r="F585" s="420">
        <v>19</v>
      </c>
      <c r="G585" s="110" t="s">
        <v>31</v>
      </c>
      <c r="H585" s="110">
        <v>0</v>
      </c>
      <c r="I585" s="110" t="s">
        <v>32</v>
      </c>
      <c r="J585" s="110">
        <v>21</v>
      </c>
      <c r="K585" s="110" t="s">
        <v>31</v>
      </c>
      <c r="L585" s="111">
        <v>0</v>
      </c>
      <c r="M585" s="112">
        <v>2</v>
      </c>
      <c r="N585" s="140"/>
      <c r="O585" s="141" t="s">
        <v>31</v>
      </c>
      <c r="P585" s="141"/>
      <c r="Q585" s="141" t="s">
        <v>32</v>
      </c>
      <c r="R585" s="141"/>
      <c r="S585" s="141" t="s">
        <v>31</v>
      </c>
      <c r="T585" s="142"/>
      <c r="U585" s="143"/>
      <c r="V585" s="130">
        <v>1360</v>
      </c>
      <c r="W585" s="114">
        <f t="shared" si="261"/>
        <v>2720</v>
      </c>
      <c r="X585" s="131" t="s">
        <v>125</v>
      </c>
      <c r="Y585" s="132"/>
      <c r="Z585" s="133"/>
      <c r="AA585" s="134"/>
      <c r="AB585" s="135">
        <v>6</v>
      </c>
      <c r="AC585" s="120">
        <f t="shared" si="263"/>
        <v>6</v>
      </c>
      <c r="AD585" s="136"/>
      <c r="AE585" s="136"/>
      <c r="AF585" s="137"/>
      <c r="AG585" s="138"/>
      <c r="AH585" s="196">
        <f t="shared" si="264"/>
        <v>0</v>
      </c>
      <c r="AI585" s="125">
        <f t="shared" si="265"/>
        <v>0</v>
      </c>
      <c r="AJ585" s="126">
        <f t="shared" si="265"/>
        <v>0</v>
      </c>
      <c r="AK585" s="127">
        <f t="shared" si="265"/>
        <v>0</v>
      </c>
      <c r="AL585" s="128">
        <f t="shared" si="265"/>
        <v>6</v>
      </c>
      <c r="AM585" s="197">
        <f t="shared" si="266"/>
        <v>6</v>
      </c>
    </row>
    <row r="586" spans="3:39" outlineLevel="1" x14ac:dyDescent="0.15">
      <c r="C586" s="419"/>
      <c r="D586" s="385">
        <v>1</v>
      </c>
      <c r="E586" s="418" t="s">
        <v>84</v>
      </c>
      <c r="F586" s="420">
        <v>21</v>
      </c>
      <c r="G586" s="110" t="s">
        <v>31</v>
      </c>
      <c r="H586" s="110">
        <v>0</v>
      </c>
      <c r="I586" s="110" t="s">
        <v>32</v>
      </c>
      <c r="J586" s="110">
        <v>22</v>
      </c>
      <c r="K586" s="110" t="s">
        <v>31</v>
      </c>
      <c r="L586" s="111">
        <v>0</v>
      </c>
      <c r="M586" s="112">
        <v>1</v>
      </c>
      <c r="N586" s="140"/>
      <c r="O586" s="141" t="s">
        <v>31</v>
      </c>
      <c r="P586" s="141"/>
      <c r="Q586" s="141" t="s">
        <v>32</v>
      </c>
      <c r="R586" s="141"/>
      <c r="S586" s="141" t="s">
        <v>31</v>
      </c>
      <c r="T586" s="142"/>
      <c r="U586" s="143"/>
      <c r="V586" s="130">
        <v>1360</v>
      </c>
      <c r="W586" s="114">
        <f t="shared" si="261"/>
        <v>1360</v>
      </c>
      <c r="X586" s="131"/>
      <c r="Y586" s="132"/>
      <c r="Z586" s="133"/>
      <c r="AA586" s="134"/>
      <c r="AB586" s="135"/>
      <c r="AC586" s="120">
        <f t="shared" si="263"/>
        <v>0</v>
      </c>
      <c r="AD586" s="136"/>
      <c r="AE586" s="136"/>
      <c r="AF586" s="137"/>
      <c r="AG586" s="138">
        <v>20</v>
      </c>
      <c r="AH586" s="196">
        <f t="shared" si="264"/>
        <v>20</v>
      </c>
      <c r="AI586" s="125">
        <f t="shared" si="265"/>
        <v>0</v>
      </c>
      <c r="AJ586" s="126">
        <f t="shared" si="265"/>
        <v>0</v>
      </c>
      <c r="AK586" s="127">
        <f t="shared" si="265"/>
        <v>0</v>
      </c>
      <c r="AL586" s="128">
        <f t="shared" si="265"/>
        <v>20</v>
      </c>
      <c r="AM586" s="197">
        <f t="shared" si="266"/>
        <v>20</v>
      </c>
    </row>
    <row r="587" spans="3:39" outlineLevel="1" x14ac:dyDescent="0.15">
      <c r="C587" s="419">
        <v>43552</v>
      </c>
      <c r="D587" s="385">
        <v>1</v>
      </c>
      <c r="E587" s="418" t="s">
        <v>300</v>
      </c>
      <c r="F587" s="420">
        <v>12</v>
      </c>
      <c r="G587" s="110" t="s">
        <v>31</v>
      </c>
      <c r="H587" s="110">
        <v>0</v>
      </c>
      <c r="I587" s="110" t="s">
        <v>301</v>
      </c>
      <c r="J587" s="110">
        <v>16</v>
      </c>
      <c r="K587" s="110" t="s">
        <v>31</v>
      </c>
      <c r="L587" s="111">
        <v>0</v>
      </c>
      <c r="M587" s="112">
        <v>4</v>
      </c>
      <c r="N587" s="109"/>
      <c r="O587" s="110" t="s">
        <v>31</v>
      </c>
      <c r="P587" s="110"/>
      <c r="Q587" s="110" t="s">
        <v>32</v>
      </c>
      <c r="R587" s="110"/>
      <c r="S587" s="110" t="s">
        <v>31</v>
      </c>
      <c r="T587" s="111"/>
      <c r="U587" s="112"/>
      <c r="V587" s="130">
        <v>1360</v>
      </c>
      <c r="W587" s="114">
        <f t="shared" ref="W587:W592" si="267">SUM(M587*V587)</f>
        <v>5440</v>
      </c>
      <c r="X587" s="131"/>
      <c r="Y587" s="132"/>
      <c r="Z587" s="133"/>
      <c r="AA587" s="134">
        <v>15</v>
      </c>
      <c r="AB587" s="135">
        <v>1</v>
      </c>
      <c r="AC587" s="120">
        <f t="shared" si="263"/>
        <v>16</v>
      </c>
      <c r="AD587" s="136"/>
      <c r="AE587" s="136"/>
      <c r="AF587" s="137"/>
      <c r="AG587" s="138"/>
      <c r="AH587" s="196">
        <f t="shared" si="264"/>
        <v>0</v>
      </c>
      <c r="AI587" s="125">
        <f t="shared" ref="AI587:AL588" si="268">Y587+AD587</f>
        <v>0</v>
      </c>
      <c r="AJ587" s="126">
        <f t="shared" si="268"/>
        <v>0</v>
      </c>
      <c r="AK587" s="127">
        <f t="shared" si="268"/>
        <v>15</v>
      </c>
      <c r="AL587" s="128">
        <f t="shared" si="268"/>
        <v>1</v>
      </c>
      <c r="AM587" s="197">
        <f t="shared" si="266"/>
        <v>16</v>
      </c>
    </row>
    <row r="588" spans="3:39" outlineLevel="1" x14ac:dyDescent="0.15">
      <c r="C588" s="419"/>
      <c r="D588" s="385">
        <v>1</v>
      </c>
      <c r="E588" s="108" t="s">
        <v>84</v>
      </c>
      <c r="F588" s="420">
        <v>16</v>
      </c>
      <c r="G588" s="110" t="s">
        <v>31</v>
      </c>
      <c r="H588" s="110">
        <v>0</v>
      </c>
      <c r="I588" s="110" t="s">
        <v>32</v>
      </c>
      <c r="J588" s="110">
        <v>18</v>
      </c>
      <c r="K588" s="110" t="s">
        <v>31</v>
      </c>
      <c r="L588" s="111">
        <v>0</v>
      </c>
      <c r="M588" s="112">
        <v>2</v>
      </c>
      <c r="N588" s="109"/>
      <c r="O588" s="110" t="s">
        <v>31</v>
      </c>
      <c r="P588" s="110"/>
      <c r="Q588" s="110" t="s">
        <v>32</v>
      </c>
      <c r="R588" s="110"/>
      <c r="S588" s="110" t="s">
        <v>31</v>
      </c>
      <c r="T588" s="111"/>
      <c r="U588" s="112"/>
      <c r="V588" s="130"/>
      <c r="W588" s="114">
        <f t="shared" si="267"/>
        <v>0</v>
      </c>
      <c r="X588" s="131"/>
      <c r="Y588" s="132"/>
      <c r="Z588" s="133"/>
      <c r="AA588" s="134"/>
      <c r="AB588" s="135"/>
      <c r="AC588" s="120">
        <f t="shared" si="263"/>
        <v>0</v>
      </c>
      <c r="AD588" s="136">
        <v>12</v>
      </c>
      <c r="AE588" s="136"/>
      <c r="AF588" s="137"/>
      <c r="AG588" s="138">
        <v>3</v>
      </c>
      <c r="AH588" s="196">
        <f t="shared" si="264"/>
        <v>15</v>
      </c>
      <c r="AI588" s="125">
        <f t="shared" si="268"/>
        <v>12</v>
      </c>
      <c r="AJ588" s="126">
        <f t="shared" si="268"/>
        <v>0</v>
      </c>
      <c r="AK588" s="127">
        <f t="shared" si="268"/>
        <v>0</v>
      </c>
      <c r="AL588" s="128">
        <f t="shared" si="268"/>
        <v>3</v>
      </c>
      <c r="AM588" s="197">
        <f t="shared" si="266"/>
        <v>15</v>
      </c>
    </row>
    <row r="589" spans="3:39" outlineLevel="1" x14ac:dyDescent="0.15">
      <c r="C589" s="419">
        <v>43553</v>
      </c>
      <c r="D589" s="385">
        <v>1</v>
      </c>
      <c r="E589" s="418" t="s">
        <v>302</v>
      </c>
      <c r="F589" s="420">
        <v>12</v>
      </c>
      <c r="G589" s="110" t="s">
        <v>31</v>
      </c>
      <c r="H589" s="110">
        <v>0</v>
      </c>
      <c r="I589" s="110" t="s">
        <v>301</v>
      </c>
      <c r="J589" s="110">
        <v>16</v>
      </c>
      <c r="K589" s="110" t="s">
        <v>31</v>
      </c>
      <c r="L589" s="111">
        <v>0</v>
      </c>
      <c r="M589" s="112">
        <v>4</v>
      </c>
      <c r="N589" s="109"/>
      <c r="O589" s="110" t="s">
        <v>31</v>
      </c>
      <c r="P589" s="110"/>
      <c r="Q589" s="110" t="s">
        <v>32</v>
      </c>
      <c r="R589" s="110"/>
      <c r="S589" s="110" t="s">
        <v>31</v>
      </c>
      <c r="T589" s="111"/>
      <c r="U589" s="112"/>
      <c r="V589" s="130">
        <v>1360</v>
      </c>
      <c r="W589" s="114">
        <f t="shared" si="267"/>
        <v>5440</v>
      </c>
      <c r="X589" s="131"/>
      <c r="Y589" s="132"/>
      <c r="Z589" s="133"/>
      <c r="AA589" s="134">
        <v>11</v>
      </c>
      <c r="AB589" s="135">
        <v>2</v>
      </c>
      <c r="AC589" s="120">
        <f t="shared" si="263"/>
        <v>13</v>
      </c>
      <c r="AD589" s="136"/>
      <c r="AE589" s="136"/>
      <c r="AF589" s="137"/>
      <c r="AG589" s="138"/>
      <c r="AH589" s="196">
        <f t="shared" si="264"/>
        <v>0</v>
      </c>
      <c r="AI589" s="125">
        <f t="shared" si="265"/>
        <v>0</v>
      </c>
      <c r="AJ589" s="126">
        <f t="shared" si="265"/>
        <v>0</v>
      </c>
      <c r="AK589" s="127">
        <f t="shared" si="265"/>
        <v>11</v>
      </c>
      <c r="AL589" s="128">
        <f t="shared" si="265"/>
        <v>2</v>
      </c>
      <c r="AM589" s="197">
        <f t="shared" si="266"/>
        <v>13</v>
      </c>
    </row>
    <row r="590" spans="3:39" outlineLevel="1" x14ac:dyDescent="0.15">
      <c r="C590" s="419"/>
      <c r="D590" s="385">
        <v>1</v>
      </c>
      <c r="E590" s="418" t="s">
        <v>303</v>
      </c>
      <c r="F590" s="420">
        <v>16</v>
      </c>
      <c r="G590" s="110" t="s">
        <v>33</v>
      </c>
      <c r="H590" s="110">
        <v>0</v>
      </c>
      <c r="I590" s="110" t="s">
        <v>301</v>
      </c>
      <c r="J590" s="110">
        <v>18</v>
      </c>
      <c r="K590" s="110" t="s">
        <v>76</v>
      </c>
      <c r="L590" s="111">
        <v>0</v>
      </c>
      <c r="M590" s="112">
        <v>2</v>
      </c>
      <c r="N590" s="109"/>
      <c r="O590" s="110" t="s">
        <v>65</v>
      </c>
      <c r="P590" s="110"/>
      <c r="Q590" s="110" t="s">
        <v>66</v>
      </c>
      <c r="R590" s="110"/>
      <c r="S590" s="110" t="s">
        <v>65</v>
      </c>
      <c r="T590" s="111"/>
      <c r="U590" s="112"/>
      <c r="V590" s="130"/>
      <c r="W590" s="114">
        <f t="shared" si="267"/>
        <v>0</v>
      </c>
      <c r="X590" s="131"/>
      <c r="Y590" s="132"/>
      <c r="Z590" s="133"/>
      <c r="AA590" s="134"/>
      <c r="AB590" s="135"/>
      <c r="AC590" s="120">
        <f t="shared" si="262"/>
        <v>0</v>
      </c>
      <c r="AD590" s="136">
        <v>13</v>
      </c>
      <c r="AE590" s="136"/>
      <c r="AF590" s="137"/>
      <c r="AG590" s="138">
        <v>3</v>
      </c>
      <c r="AH590" s="196">
        <f t="shared" si="260"/>
        <v>16</v>
      </c>
      <c r="AI590" s="125">
        <f t="shared" si="252"/>
        <v>13</v>
      </c>
      <c r="AJ590" s="126">
        <f t="shared" si="252"/>
        <v>0</v>
      </c>
      <c r="AK590" s="127">
        <f t="shared" si="252"/>
        <v>0</v>
      </c>
      <c r="AL590" s="128">
        <f t="shared" si="258"/>
        <v>3</v>
      </c>
      <c r="AM590" s="197">
        <f t="shared" si="249"/>
        <v>16</v>
      </c>
    </row>
    <row r="591" spans="3:39" outlineLevel="1" x14ac:dyDescent="0.15">
      <c r="C591" s="419">
        <v>43554</v>
      </c>
      <c r="D591" s="385">
        <v>1</v>
      </c>
      <c r="E591" s="418" t="s">
        <v>303</v>
      </c>
      <c r="F591" s="420">
        <v>13</v>
      </c>
      <c r="G591" s="110" t="s">
        <v>304</v>
      </c>
      <c r="H591" s="110">
        <v>0</v>
      </c>
      <c r="I591" s="110" t="s">
        <v>66</v>
      </c>
      <c r="J591" s="110">
        <v>16</v>
      </c>
      <c r="K591" s="110" t="s">
        <v>65</v>
      </c>
      <c r="L591" s="111">
        <v>0</v>
      </c>
      <c r="M591" s="112">
        <v>3</v>
      </c>
      <c r="N591" s="109"/>
      <c r="O591" s="110" t="s">
        <v>65</v>
      </c>
      <c r="P591" s="110"/>
      <c r="Q591" s="110" t="s">
        <v>66</v>
      </c>
      <c r="R591" s="110"/>
      <c r="S591" s="110" t="s">
        <v>65</v>
      </c>
      <c r="T591" s="111"/>
      <c r="U591" s="112"/>
      <c r="V591" s="130"/>
      <c r="W591" s="114">
        <f t="shared" si="267"/>
        <v>0</v>
      </c>
      <c r="X591" s="131"/>
      <c r="Y591" s="132"/>
      <c r="Z591" s="133"/>
      <c r="AA591" s="134"/>
      <c r="AB591" s="135"/>
      <c r="AC591" s="120">
        <f t="shared" si="262"/>
        <v>0</v>
      </c>
      <c r="AD591" s="136">
        <v>12</v>
      </c>
      <c r="AE591" s="136"/>
      <c r="AF591" s="137"/>
      <c r="AG591" s="138">
        <v>5</v>
      </c>
      <c r="AH591" s="196">
        <f t="shared" si="260"/>
        <v>17</v>
      </c>
      <c r="AI591" s="125">
        <f t="shared" ref="AI591:AK598" si="269">Y591+AD591</f>
        <v>12</v>
      </c>
      <c r="AJ591" s="126">
        <f t="shared" si="269"/>
        <v>0</v>
      </c>
      <c r="AK591" s="127">
        <f t="shared" si="269"/>
        <v>0</v>
      </c>
      <c r="AL591" s="128">
        <f t="shared" si="258"/>
        <v>5</v>
      </c>
      <c r="AM591" s="197">
        <f t="shared" si="249"/>
        <v>17</v>
      </c>
    </row>
    <row r="592" spans="3:39" outlineLevel="1" x14ac:dyDescent="0.15">
      <c r="C592" s="419"/>
      <c r="D592" s="385">
        <v>1</v>
      </c>
      <c r="E592" s="418" t="s">
        <v>303</v>
      </c>
      <c r="F592" s="420">
        <v>16</v>
      </c>
      <c r="G592" s="110" t="s">
        <v>304</v>
      </c>
      <c r="H592" s="110">
        <v>0</v>
      </c>
      <c r="I592" s="110" t="s">
        <v>305</v>
      </c>
      <c r="J592" s="110">
        <v>19</v>
      </c>
      <c r="K592" s="110" t="s">
        <v>304</v>
      </c>
      <c r="L592" s="111">
        <v>0</v>
      </c>
      <c r="M592" s="112">
        <v>3</v>
      </c>
      <c r="N592" s="109"/>
      <c r="O592" s="110" t="s">
        <v>304</v>
      </c>
      <c r="P592" s="110"/>
      <c r="Q592" s="110" t="s">
        <v>305</v>
      </c>
      <c r="R592" s="110"/>
      <c r="S592" s="110" t="s">
        <v>304</v>
      </c>
      <c r="T592" s="111"/>
      <c r="U592" s="112"/>
      <c r="V592" s="130">
        <v>1360</v>
      </c>
      <c r="W592" s="493">
        <f t="shared" si="267"/>
        <v>4080</v>
      </c>
      <c r="X592" s="131"/>
      <c r="Y592" s="132">
        <v>12</v>
      </c>
      <c r="Z592" s="134"/>
      <c r="AA592" s="134"/>
      <c r="AB592" s="135">
        <v>5</v>
      </c>
      <c r="AC592" s="120">
        <f t="shared" si="262"/>
        <v>17</v>
      </c>
      <c r="AD592" s="519"/>
      <c r="AE592" s="137"/>
      <c r="AF592" s="137"/>
      <c r="AG592" s="138"/>
      <c r="AH592" s="153">
        <f t="shared" ref="AH592:AH597" si="270">SUM(AD592:AG592)</f>
        <v>0</v>
      </c>
      <c r="AI592" s="415">
        <f t="shared" ref="AI592:AL597" si="271">Y592+AD592</f>
        <v>12</v>
      </c>
      <c r="AJ592" s="416">
        <f t="shared" si="271"/>
        <v>0</v>
      </c>
      <c r="AK592" s="409">
        <f t="shared" si="271"/>
        <v>0</v>
      </c>
      <c r="AL592" s="410">
        <f t="shared" si="271"/>
        <v>5</v>
      </c>
      <c r="AM592" s="197">
        <f t="shared" ref="AM592:AM598" si="272">SUM(AI592:AL592)</f>
        <v>17</v>
      </c>
    </row>
    <row r="593" spans="1:48" outlineLevel="1" x14ac:dyDescent="0.15">
      <c r="C593" s="419"/>
      <c r="D593" s="385">
        <v>1</v>
      </c>
      <c r="E593" s="418" t="s">
        <v>84</v>
      </c>
      <c r="F593" s="483">
        <v>19</v>
      </c>
      <c r="G593" s="504" t="s">
        <v>306</v>
      </c>
      <c r="H593" s="504">
        <v>0</v>
      </c>
      <c r="I593" s="504" t="s">
        <v>307</v>
      </c>
      <c r="J593" s="504">
        <v>21</v>
      </c>
      <c r="K593" s="504" t="s">
        <v>306</v>
      </c>
      <c r="L593" s="505">
        <v>0</v>
      </c>
      <c r="M593" s="506">
        <v>2</v>
      </c>
      <c r="N593" s="182"/>
      <c r="O593" s="504" t="s">
        <v>306</v>
      </c>
      <c r="P593" s="504"/>
      <c r="Q593" s="504" t="s">
        <v>307</v>
      </c>
      <c r="R593" s="504"/>
      <c r="S593" s="504" t="s">
        <v>306</v>
      </c>
      <c r="T593" s="505"/>
      <c r="U593" s="506"/>
      <c r="V593" s="152">
        <v>1360</v>
      </c>
      <c r="W593" s="507">
        <f>SUM(M593*V593)</f>
        <v>2720</v>
      </c>
      <c r="X593" s="144" t="s">
        <v>125</v>
      </c>
      <c r="Y593" s="145"/>
      <c r="Z593" s="147"/>
      <c r="AA593" s="147"/>
      <c r="AB593" s="148">
        <v>10</v>
      </c>
      <c r="AC593" s="514">
        <f>SUM(Y593:AB593)</f>
        <v>10</v>
      </c>
      <c r="AD593" s="520"/>
      <c r="AE593" s="150"/>
      <c r="AF593" s="150"/>
      <c r="AG593" s="521"/>
      <c r="AH593" s="508">
        <f t="shared" si="270"/>
        <v>0</v>
      </c>
      <c r="AI593" s="509">
        <f t="shared" si="271"/>
        <v>0</v>
      </c>
      <c r="AJ593" s="510">
        <f t="shared" si="271"/>
        <v>0</v>
      </c>
      <c r="AK593" s="511">
        <f t="shared" si="271"/>
        <v>0</v>
      </c>
      <c r="AL593" s="512">
        <f t="shared" si="271"/>
        <v>10</v>
      </c>
      <c r="AM593" s="513">
        <f t="shared" si="272"/>
        <v>10</v>
      </c>
    </row>
    <row r="594" spans="1:48" outlineLevel="1" x14ac:dyDescent="0.15">
      <c r="C594" s="419">
        <v>43555</v>
      </c>
      <c r="D594" s="385">
        <v>1</v>
      </c>
      <c r="E594" s="418" t="s">
        <v>308</v>
      </c>
      <c r="F594" s="489">
        <v>9</v>
      </c>
      <c r="G594" s="490" t="s">
        <v>306</v>
      </c>
      <c r="H594" s="490">
        <v>0</v>
      </c>
      <c r="I594" s="490" t="s">
        <v>307</v>
      </c>
      <c r="J594" s="490">
        <v>12</v>
      </c>
      <c r="K594" s="490" t="s">
        <v>306</v>
      </c>
      <c r="L594" s="491">
        <v>0</v>
      </c>
      <c r="M594" s="492">
        <v>3</v>
      </c>
      <c r="N594" s="494"/>
      <c r="O594" s="490" t="s">
        <v>306</v>
      </c>
      <c r="P594" s="490"/>
      <c r="Q594" s="490" t="s">
        <v>307</v>
      </c>
      <c r="R594" s="490"/>
      <c r="S594" s="490" t="s">
        <v>306</v>
      </c>
      <c r="T594" s="491"/>
      <c r="U594" s="492"/>
      <c r="V594" s="495"/>
      <c r="W594" s="496">
        <f>SUM(M594*V594)</f>
        <v>0</v>
      </c>
      <c r="X594" s="497"/>
      <c r="Y594" s="516"/>
      <c r="Z594" s="517"/>
      <c r="AA594" s="517"/>
      <c r="AB594" s="518"/>
      <c r="AC594" s="515">
        <f>SUM(Y594:AB594)</f>
        <v>0</v>
      </c>
      <c r="AD594" s="522">
        <v>16</v>
      </c>
      <c r="AE594" s="523"/>
      <c r="AF594" s="523"/>
      <c r="AG594" s="524">
        <v>6</v>
      </c>
      <c r="AH594" s="498">
        <f t="shared" si="270"/>
        <v>22</v>
      </c>
      <c r="AI594" s="499">
        <f t="shared" si="271"/>
        <v>16</v>
      </c>
      <c r="AJ594" s="500">
        <f t="shared" si="271"/>
        <v>0</v>
      </c>
      <c r="AK594" s="501">
        <f t="shared" si="271"/>
        <v>0</v>
      </c>
      <c r="AL594" s="502">
        <f t="shared" si="271"/>
        <v>6</v>
      </c>
      <c r="AM594" s="503">
        <f t="shared" si="272"/>
        <v>22</v>
      </c>
    </row>
    <row r="595" spans="1:48" outlineLevel="1" x14ac:dyDescent="0.15">
      <c r="C595" s="419"/>
      <c r="D595" s="385">
        <v>1</v>
      </c>
      <c r="E595" s="108" t="s">
        <v>85</v>
      </c>
      <c r="F595" s="489">
        <v>13</v>
      </c>
      <c r="G595" s="490" t="s">
        <v>306</v>
      </c>
      <c r="H595" s="490">
        <v>0</v>
      </c>
      <c r="I595" s="490" t="s">
        <v>307</v>
      </c>
      <c r="J595" s="490">
        <v>17</v>
      </c>
      <c r="K595" s="490" t="s">
        <v>306</v>
      </c>
      <c r="L595" s="491">
        <v>0</v>
      </c>
      <c r="M595" s="492">
        <v>4</v>
      </c>
      <c r="N595" s="494"/>
      <c r="O595" s="490" t="s">
        <v>306</v>
      </c>
      <c r="P595" s="490"/>
      <c r="Q595" s="490" t="s">
        <v>307</v>
      </c>
      <c r="R595" s="490"/>
      <c r="S595" s="490" t="s">
        <v>306</v>
      </c>
      <c r="T595" s="491"/>
      <c r="U595" s="492"/>
      <c r="V595" s="495"/>
      <c r="W595" s="496">
        <f>SUM(M595*V595)</f>
        <v>0</v>
      </c>
      <c r="X595" s="497"/>
      <c r="Y595" s="516"/>
      <c r="Z595" s="517"/>
      <c r="AA595" s="517"/>
      <c r="AB595" s="518"/>
      <c r="AC595" s="515">
        <f>SUM(Y595:AB595)</f>
        <v>0</v>
      </c>
      <c r="AD595" s="522"/>
      <c r="AE595" s="523">
        <v>9</v>
      </c>
      <c r="AF595" s="523"/>
      <c r="AG595" s="524">
        <v>1</v>
      </c>
      <c r="AH595" s="498">
        <f t="shared" si="270"/>
        <v>10</v>
      </c>
      <c r="AI595" s="499">
        <f t="shared" si="271"/>
        <v>0</v>
      </c>
      <c r="AJ595" s="500">
        <f t="shared" si="271"/>
        <v>9</v>
      </c>
      <c r="AK595" s="501">
        <f t="shared" si="271"/>
        <v>0</v>
      </c>
      <c r="AL595" s="502">
        <f t="shared" si="271"/>
        <v>1</v>
      </c>
      <c r="AM595" s="503">
        <f t="shared" si="272"/>
        <v>10</v>
      </c>
    </row>
    <row r="596" spans="1:48" outlineLevel="1" x14ac:dyDescent="0.15">
      <c r="C596" s="419"/>
      <c r="D596" s="385">
        <v>1</v>
      </c>
      <c r="E596" s="418" t="s">
        <v>303</v>
      </c>
      <c r="F596" s="489">
        <v>17</v>
      </c>
      <c r="G596" s="490" t="s">
        <v>306</v>
      </c>
      <c r="H596" s="490">
        <v>0</v>
      </c>
      <c r="I596" s="490" t="s">
        <v>307</v>
      </c>
      <c r="J596" s="490">
        <v>20</v>
      </c>
      <c r="K596" s="490" t="s">
        <v>306</v>
      </c>
      <c r="L596" s="491">
        <v>0</v>
      </c>
      <c r="M596" s="492">
        <v>3</v>
      </c>
      <c r="N596" s="494"/>
      <c r="O596" s="490" t="s">
        <v>306</v>
      </c>
      <c r="P596" s="490"/>
      <c r="Q596" s="490" t="s">
        <v>307</v>
      </c>
      <c r="R596" s="490"/>
      <c r="S596" s="490" t="s">
        <v>306</v>
      </c>
      <c r="T596" s="491"/>
      <c r="U596" s="492"/>
      <c r="V596" s="495">
        <v>1360</v>
      </c>
      <c r="W596" s="496">
        <f>SUM(M596*V596)</f>
        <v>4080</v>
      </c>
      <c r="X596" s="497"/>
      <c r="Y596" s="516">
        <v>15</v>
      </c>
      <c r="Z596" s="517"/>
      <c r="AA596" s="517"/>
      <c r="AB596" s="518">
        <v>10</v>
      </c>
      <c r="AC596" s="515">
        <f>SUM(Y596:AB596)</f>
        <v>25</v>
      </c>
      <c r="AD596" s="522"/>
      <c r="AE596" s="523"/>
      <c r="AF596" s="523"/>
      <c r="AG596" s="524"/>
      <c r="AH596" s="498">
        <f t="shared" si="270"/>
        <v>0</v>
      </c>
      <c r="AI596" s="499">
        <f t="shared" si="271"/>
        <v>15</v>
      </c>
      <c r="AJ596" s="500">
        <f t="shared" si="271"/>
        <v>0</v>
      </c>
      <c r="AK596" s="501">
        <f t="shared" si="271"/>
        <v>0</v>
      </c>
      <c r="AL596" s="502">
        <f t="shared" si="271"/>
        <v>10</v>
      </c>
      <c r="AM596" s="503">
        <f t="shared" si="272"/>
        <v>25</v>
      </c>
    </row>
    <row r="597" spans="1:48" outlineLevel="1" x14ac:dyDescent="0.15">
      <c r="C597" s="419"/>
      <c r="D597" s="385">
        <v>1</v>
      </c>
      <c r="E597" s="418" t="s">
        <v>308</v>
      </c>
      <c r="F597" s="489">
        <v>20</v>
      </c>
      <c r="G597" s="490" t="s">
        <v>306</v>
      </c>
      <c r="H597" s="490">
        <v>0</v>
      </c>
      <c r="I597" s="490" t="s">
        <v>307</v>
      </c>
      <c r="J597" s="490">
        <v>22</v>
      </c>
      <c r="K597" s="490" t="s">
        <v>306</v>
      </c>
      <c r="L597" s="491">
        <v>0</v>
      </c>
      <c r="M597" s="492">
        <v>2</v>
      </c>
      <c r="N597" s="494"/>
      <c r="O597" s="490" t="s">
        <v>306</v>
      </c>
      <c r="P597" s="490"/>
      <c r="Q597" s="490" t="s">
        <v>307</v>
      </c>
      <c r="R597" s="490"/>
      <c r="S597" s="490" t="s">
        <v>306</v>
      </c>
      <c r="T597" s="491"/>
      <c r="U597" s="492"/>
      <c r="V597" s="495">
        <v>1360</v>
      </c>
      <c r="W597" s="496">
        <f>SUM(M597*V597)</f>
        <v>2720</v>
      </c>
      <c r="X597" s="497"/>
      <c r="Y597" s="516">
        <v>6</v>
      </c>
      <c r="Z597" s="517"/>
      <c r="AA597" s="517"/>
      <c r="AB597" s="518">
        <v>6</v>
      </c>
      <c r="AC597" s="515">
        <f>SUM(Y597:AB597)</f>
        <v>12</v>
      </c>
      <c r="AD597" s="522"/>
      <c r="AE597" s="523"/>
      <c r="AF597" s="523"/>
      <c r="AG597" s="524"/>
      <c r="AH597" s="498">
        <f t="shared" si="270"/>
        <v>0</v>
      </c>
      <c r="AI597" s="499">
        <f t="shared" si="271"/>
        <v>6</v>
      </c>
      <c r="AJ597" s="500">
        <f t="shared" si="271"/>
        <v>0</v>
      </c>
      <c r="AK597" s="501">
        <f t="shared" si="271"/>
        <v>0</v>
      </c>
      <c r="AL597" s="502">
        <f t="shared" si="271"/>
        <v>6</v>
      </c>
      <c r="AM597" s="503">
        <f t="shared" si="272"/>
        <v>12</v>
      </c>
    </row>
    <row r="598" spans="1:48" ht="12.75" outlineLevel="1" thickBot="1" x14ac:dyDescent="0.2">
      <c r="A598" s="201"/>
      <c r="B598" s="156" t="s">
        <v>46</v>
      </c>
      <c r="C598" s="157">
        <f>COUNTA(C508:C591)</f>
        <v>30</v>
      </c>
      <c r="D598" s="157">
        <f>COUNTA(D508:D591)</f>
        <v>84</v>
      </c>
      <c r="E598" s="181"/>
      <c r="F598" s="159"/>
      <c r="G598" s="160"/>
      <c r="H598" s="160"/>
      <c r="I598" s="160"/>
      <c r="J598" s="160"/>
      <c r="K598" s="160"/>
      <c r="L598" s="161"/>
      <c r="M598" s="162"/>
      <c r="N598" s="159"/>
      <c r="O598" s="160"/>
      <c r="P598" s="160"/>
      <c r="Q598" s="160"/>
      <c r="R598" s="160"/>
      <c r="S598" s="160"/>
      <c r="T598" s="161"/>
      <c r="U598" s="162"/>
      <c r="V598" s="163">
        <f>COUNT(V508:V591)</f>
        <v>50</v>
      </c>
      <c r="W598" s="164">
        <f>SUM(W508:W591)</f>
        <v>147020</v>
      </c>
      <c r="X598" s="165"/>
      <c r="Y598" s="166">
        <f t="shared" ref="Y598:AH598" si="273">SUM(Y508:Y591)</f>
        <v>269</v>
      </c>
      <c r="Z598" s="167">
        <f t="shared" si="273"/>
        <v>134</v>
      </c>
      <c r="AA598" s="167">
        <f t="shared" si="273"/>
        <v>59</v>
      </c>
      <c r="AB598" s="168">
        <f t="shared" si="273"/>
        <v>305</v>
      </c>
      <c r="AC598" s="169">
        <f t="shared" si="273"/>
        <v>767</v>
      </c>
      <c r="AD598" s="191">
        <f t="shared" si="273"/>
        <v>274</v>
      </c>
      <c r="AE598" s="171">
        <f t="shared" si="273"/>
        <v>177</v>
      </c>
      <c r="AF598" s="171">
        <f t="shared" si="273"/>
        <v>0</v>
      </c>
      <c r="AG598" s="198">
        <f t="shared" si="273"/>
        <v>151</v>
      </c>
      <c r="AH598" s="173">
        <f t="shared" si="273"/>
        <v>602</v>
      </c>
      <c r="AI598" s="174">
        <f t="shared" si="269"/>
        <v>543</v>
      </c>
      <c r="AJ598" s="195">
        <f t="shared" si="269"/>
        <v>311</v>
      </c>
      <c r="AK598" s="185">
        <f t="shared" si="269"/>
        <v>59</v>
      </c>
      <c r="AL598" s="177">
        <f t="shared" si="258"/>
        <v>456</v>
      </c>
      <c r="AM598" s="186">
        <f t="shared" si="272"/>
        <v>1369</v>
      </c>
    </row>
    <row r="599" spans="1:48" outlineLevel="1" x14ac:dyDescent="0.15">
      <c r="A599" s="201"/>
      <c r="B599" s="201"/>
      <c r="C599" s="210"/>
      <c r="D599" s="203"/>
      <c r="E599" s="204"/>
      <c r="F599" s="202"/>
      <c r="G599" s="202"/>
      <c r="H599" s="202"/>
      <c r="I599" s="202"/>
      <c r="J599" s="202"/>
      <c r="K599" s="202"/>
      <c r="L599" s="202"/>
      <c r="M599" s="202"/>
      <c r="N599" s="202"/>
      <c r="O599" s="202"/>
      <c r="P599" s="202"/>
      <c r="Q599" s="202"/>
      <c r="R599" s="202"/>
      <c r="S599" s="202"/>
      <c r="T599" s="202"/>
      <c r="U599" s="202"/>
      <c r="V599" s="205"/>
      <c r="W599" s="206"/>
      <c r="X599" s="205"/>
      <c r="Y599" s="207"/>
      <c r="Z599" s="207"/>
      <c r="AA599" s="207"/>
      <c r="AB599" s="207"/>
      <c r="AC599" s="208"/>
      <c r="AD599" s="207"/>
      <c r="AE599" s="207"/>
      <c r="AF599" s="207"/>
      <c r="AG599" s="207"/>
      <c r="AH599" s="208"/>
      <c r="AI599" s="209"/>
      <c r="AJ599" s="209"/>
      <c r="AK599" s="209"/>
      <c r="AL599" s="209"/>
      <c r="AM599" s="209"/>
    </row>
    <row r="600" spans="1:48" outlineLevel="1" x14ac:dyDescent="0.15">
      <c r="C600" s="210"/>
      <c r="D600" s="211"/>
      <c r="E600" s="212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3"/>
      <c r="W600" s="214"/>
      <c r="X600" s="213"/>
      <c r="Y600" s="215"/>
      <c r="Z600" s="215"/>
      <c r="AA600" s="215"/>
      <c r="AB600" s="215"/>
      <c r="AC600" s="216"/>
      <c r="AD600" s="215"/>
      <c r="AE600" s="215"/>
      <c r="AF600" s="215"/>
      <c r="AG600" s="215"/>
      <c r="AH600" s="216"/>
      <c r="AI600" s="217"/>
      <c r="AJ600" s="217"/>
      <c r="AK600" s="217"/>
      <c r="AL600" s="217"/>
      <c r="AM600" s="217"/>
    </row>
    <row r="601" spans="1:48" s="239" customFormat="1" ht="24" customHeight="1" thickBot="1" x14ac:dyDescent="0.2">
      <c r="A601" s="226"/>
      <c r="B601" s="226"/>
      <c r="C601" s="218"/>
      <c r="D601" s="219"/>
      <c r="E601" s="220"/>
      <c r="F601" s="218"/>
      <c r="G601" s="218"/>
      <c r="H601" s="218"/>
      <c r="I601" s="218"/>
      <c r="J601" s="218"/>
      <c r="K601" s="218"/>
      <c r="L601" s="218"/>
      <c r="M601" s="218"/>
      <c r="N601" s="218"/>
      <c r="O601" s="218"/>
      <c r="P601" s="218"/>
      <c r="Q601" s="218"/>
      <c r="R601" s="218"/>
      <c r="S601" s="218"/>
      <c r="T601" s="218"/>
      <c r="U601" s="218"/>
      <c r="V601" s="221"/>
      <c r="W601" s="222"/>
      <c r="X601" s="221"/>
      <c r="Y601" s="223"/>
      <c r="Z601" s="223"/>
      <c r="AA601" s="223"/>
      <c r="AB601" s="223"/>
      <c r="AC601" s="224"/>
      <c r="AD601" s="223"/>
      <c r="AE601" s="223"/>
      <c r="AF601" s="223"/>
      <c r="AG601" s="223"/>
      <c r="AH601" s="224"/>
      <c r="AI601" s="225"/>
      <c r="AJ601" s="225"/>
      <c r="AK601" s="225"/>
      <c r="AL601" s="225"/>
      <c r="AM601" s="225"/>
      <c r="AN601" s="226"/>
      <c r="AO601" s="226"/>
      <c r="AP601" s="226"/>
      <c r="AQ601" s="226"/>
      <c r="AR601" s="226"/>
      <c r="AS601" s="226"/>
      <c r="AT601" s="226"/>
      <c r="AU601" s="226"/>
      <c r="AV601" s="226"/>
    </row>
    <row r="602" spans="1:48" ht="14.25" thickBot="1" x14ac:dyDescent="0.2">
      <c r="C602" s="470" t="s">
        <v>16</v>
      </c>
      <c r="D602" s="228">
        <f>D69+D104+D126+D159+D187+D213+D249+D318+D381+D437+D507+D598</f>
        <v>570</v>
      </c>
      <c r="E602" s="229"/>
      <c r="F602" s="230"/>
      <c r="G602" s="230"/>
      <c r="H602" s="230"/>
      <c r="I602" s="230"/>
      <c r="J602" s="230"/>
      <c r="K602" s="230"/>
      <c r="L602" s="230"/>
      <c r="M602" s="231"/>
      <c r="N602" s="230"/>
      <c r="O602" s="230"/>
      <c r="P602" s="230"/>
      <c r="Q602" s="230"/>
      <c r="R602" s="230"/>
      <c r="S602" s="230"/>
      <c r="T602" s="230"/>
      <c r="U602" s="231"/>
      <c r="V602" s="473">
        <f>V69+V104+V126+V159+V187+V213+V249+V318+V381+V437+V507+V598</f>
        <v>281</v>
      </c>
      <c r="W602" s="474">
        <f>W69+W104+W126+W159+W187+W213+W249+W318+W381+W437+W507+W598</f>
        <v>805910</v>
      </c>
      <c r="X602" s="475"/>
      <c r="Y602" s="476">
        <f t="shared" ref="Y602:AG602" si="274">Y69+Y104+Y126+Y159+Y187+Y213+Y249+Y318+Y381+Y437+Y507+Y598</f>
        <v>959</v>
      </c>
      <c r="Z602" s="477">
        <f t="shared" si="274"/>
        <v>934</v>
      </c>
      <c r="AA602" s="477">
        <f t="shared" si="274"/>
        <v>148</v>
      </c>
      <c r="AB602" s="472">
        <f t="shared" si="274"/>
        <v>1905</v>
      </c>
      <c r="AC602" s="478">
        <f t="shared" si="274"/>
        <v>3893</v>
      </c>
      <c r="AD602" s="232">
        <f t="shared" si="274"/>
        <v>1415</v>
      </c>
      <c r="AE602" s="233">
        <f t="shared" si="274"/>
        <v>2444</v>
      </c>
      <c r="AF602" s="233">
        <f t="shared" si="274"/>
        <v>0</v>
      </c>
      <c r="AG602" s="479">
        <f t="shared" si="274"/>
        <v>6529</v>
      </c>
      <c r="AH602" s="234">
        <v>0</v>
      </c>
      <c r="AI602" s="235">
        <f>AI69+AI104+AI126+AI159+AI187+AI213+AI249+AI318+AI381+AI437+AI507+AI598</f>
        <v>2374</v>
      </c>
      <c r="AJ602" s="236">
        <f>AJ69+AJ104+AJ126+AJ159+AJ187+AJ213+AJ249+AJ318+AJ381+AJ437+AJ507+AJ598</f>
        <v>3378</v>
      </c>
      <c r="AK602" s="236">
        <f>AK69+AK104+AK126+AK159+AK187+AK213+AK249+AK318+AK381+AK437+AK507+AK598</f>
        <v>148</v>
      </c>
      <c r="AL602" s="237">
        <f>AL69+AL104+AL126+AL159+AL187+AL213+AL249+AL318+AL381+AL437+AL507+AL598</f>
        <v>8434</v>
      </c>
      <c r="AM602" s="238">
        <f>AM69+AM104+AM126+AM159+AM187+AM213+AM249+AM318+AM381+AM437+AM507+AM598</f>
        <v>14334</v>
      </c>
    </row>
    <row r="603" spans="1:48" x14ac:dyDescent="0.15">
      <c r="C603" s="462"/>
      <c r="D603" s="471"/>
      <c r="M603" s="201"/>
      <c r="N603" s="201"/>
      <c r="U603" s="201"/>
      <c r="V603" s="242"/>
      <c r="W603" s="216"/>
      <c r="X603" s="242"/>
      <c r="Y603" s="242"/>
      <c r="Z603" s="242"/>
      <c r="AA603" s="242"/>
      <c r="AB603" s="242"/>
      <c r="AC603" s="208"/>
      <c r="AD603" s="242"/>
      <c r="AE603" s="242"/>
      <c r="AF603" s="242"/>
      <c r="AG603" s="242"/>
      <c r="AH603" s="216"/>
      <c r="AL603" s="86"/>
      <c r="AM603" s="86"/>
    </row>
    <row r="604" spans="1:48" x14ac:dyDescent="0.15">
      <c r="C604" s="462"/>
      <c r="D604" s="471"/>
      <c r="M604" s="201"/>
      <c r="N604" s="201"/>
      <c r="U604" s="201"/>
      <c r="V604" s="243"/>
      <c r="W604" s="244"/>
      <c r="X604" s="245"/>
      <c r="Y604" s="243"/>
      <c r="Z604" s="243"/>
      <c r="AA604" s="243"/>
      <c r="AB604" s="243"/>
      <c r="AC604" s="246"/>
      <c r="AD604" s="243"/>
      <c r="AE604" s="243"/>
      <c r="AF604" s="243"/>
      <c r="AG604" s="243"/>
      <c r="AH604" s="246"/>
    </row>
    <row r="605" spans="1:48" x14ac:dyDescent="0.15">
      <c r="C605" s="462"/>
      <c r="D605" s="462"/>
      <c r="E605" s="86"/>
      <c r="N605" s="201"/>
      <c r="W605" s="250"/>
      <c r="AC605" s="250"/>
      <c r="AH605" s="250"/>
    </row>
    <row r="606" spans="1:48" x14ac:dyDescent="0.15">
      <c r="C606" s="462"/>
      <c r="D606" s="462"/>
      <c r="E606" s="86"/>
      <c r="N606" s="201"/>
      <c r="W606" s="250"/>
      <c r="AC606" s="250"/>
      <c r="AH606" s="250"/>
    </row>
    <row r="607" spans="1:48" x14ac:dyDescent="0.15">
      <c r="C607" s="462"/>
      <c r="D607" s="462"/>
      <c r="E607" s="86"/>
      <c r="N607" s="201"/>
      <c r="W607" s="250"/>
      <c r="AC607" s="250"/>
      <c r="AH607" s="250"/>
    </row>
    <row r="608" spans="1:48" x14ac:dyDescent="0.15">
      <c r="C608" s="462"/>
      <c r="D608" s="462"/>
      <c r="E608" s="86"/>
      <c r="N608" s="201"/>
      <c r="W608" s="250"/>
      <c r="AC608" s="250"/>
      <c r="AH608" s="250"/>
    </row>
    <row r="609" spans="3:34" ht="12.75" customHeight="1" x14ac:dyDescent="0.15">
      <c r="C609" s="462"/>
      <c r="D609" s="462"/>
      <c r="E609" s="86"/>
      <c r="N609" s="201"/>
      <c r="W609" s="250"/>
      <c r="AC609" s="250"/>
      <c r="AH609" s="250"/>
    </row>
    <row r="610" spans="3:34" x14ac:dyDescent="0.15">
      <c r="C610" s="462"/>
      <c r="D610" s="462"/>
      <c r="E610" s="86"/>
      <c r="N610" s="201"/>
      <c r="W610" s="250"/>
      <c r="AC610" s="250"/>
      <c r="AH610" s="250"/>
    </row>
    <row r="611" spans="3:34" x14ac:dyDescent="0.15">
      <c r="C611" s="462"/>
      <c r="D611" s="462"/>
      <c r="E611" s="86"/>
      <c r="N611" s="201"/>
      <c r="W611" s="250"/>
      <c r="AC611" s="250"/>
      <c r="AH611" s="250"/>
    </row>
    <row r="612" spans="3:34" x14ac:dyDescent="0.15">
      <c r="C612" s="462"/>
      <c r="D612" s="462"/>
      <c r="E612" s="86"/>
      <c r="N612" s="201"/>
      <c r="W612" s="250"/>
      <c r="AC612" s="250"/>
      <c r="AH612" s="250"/>
    </row>
    <row r="613" spans="3:34" x14ac:dyDescent="0.15">
      <c r="C613" s="462"/>
      <c r="D613" s="462"/>
      <c r="E613" s="86"/>
      <c r="N613" s="201"/>
      <c r="W613" s="250"/>
      <c r="AC613" s="250"/>
      <c r="AH613" s="250"/>
    </row>
    <row r="614" spans="3:34" x14ac:dyDescent="0.15">
      <c r="C614" s="462"/>
      <c r="D614" s="462"/>
      <c r="E614" s="86"/>
      <c r="N614" s="201"/>
      <c r="W614" s="250"/>
      <c r="AC614" s="250"/>
      <c r="AH614" s="250"/>
    </row>
    <row r="615" spans="3:34" x14ac:dyDescent="0.15">
      <c r="C615" s="462"/>
      <c r="D615" s="462"/>
      <c r="E615" s="86"/>
      <c r="N615" s="201"/>
      <c r="W615" s="250"/>
      <c r="AC615" s="250"/>
      <c r="AH615" s="250"/>
    </row>
    <row r="616" spans="3:34" x14ac:dyDescent="0.15">
      <c r="C616" s="462"/>
      <c r="D616" s="462"/>
      <c r="E616" s="86"/>
      <c r="N616" s="201"/>
      <c r="W616" s="250"/>
      <c r="AC616" s="250"/>
      <c r="AH616" s="250"/>
    </row>
    <row r="617" spans="3:34" x14ac:dyDescent="0.15">
      <c r="C617" s="462"/>
      <c r="D617" s="462"/>
      <c r="E617" s="86"/>
      <c r="N617" s="201"/>
      <c r="W617" s="250"/>
      <c r="AC617" s="250"/>
      <c r="AH617" s="250"/>
    </row>
    <row r="618" spans="3:34" x14ac:dyDescent="0.15">
      <c r="C618" s="462"/>
      <c r="D618" s="462"/>
      <c r="E618" s="86"/>
      <c r="W618" s="250"/>
      <c r="AC618" s="250"/>
      <c r="AH618" s="250"/>
    </row>
    <row r="619" spans="3:34" x14ac:dyDescent="0.15">
      <c r="C619" s="462"/>
      <c r="D619" s="462"/>
      <c r="E619" s="86"/>
      <c r="W619" s="250"/>
      <c r="AC619" s="250"/>
      <c r="AH619" s="250"/>
    </row>
    <row r="620" spans="3:34" x14ac:dyDescent="0.15">
      <c r="C620" s="462"/>
      <c r="D620" s="462"/>
      <c r="E620" s="86"/>
      <c r="W620" s="250"/>
      <c r="AC620" s="250"/>
      <c r="AH620" s="250"/>
    </row>
    <row r="621" spans="3:34" x14ac:dyDescent="0.15">
      <c r="C621" s="462"/>
      <c r="D621" s="462"/>
      <c r="E621" s="86"/>
      <c r="W621" s="250"/>
      <c r="AC621" s="250"/>
      <c r="AH621" s="250"/>
    </row>
    <row r="622" spans="3:34" x14ac:dyDescent="0.15">
      <c r="D622" s="86"/>
      <c r="E622" s="86"/>
      <c r="W622" s="250"/>
      <c r="AC622" s="250"/>
      <c r="AH622" s="250"/>
    </row>
    <row r="623" spans="3:34" x14ac:dyDescent="0.15">
      <c r="D623" s="86"/>
      <c r="E623" s="86"/>
      <c r="W623" s="250"/>
      <c r="AC623" s="250"/>
      <c r="AH623" s="250"/>
    </row>
    <row r="624" spans="3:34" x14ac:dyDescent="0.15">
      <c r="D624" s="86"/>
      <c r="E624" s="86"/>
      <c r="W624" s="250"/>
      <c r="AC624" s="250"/>
      <c r="AH624" s="250"/>
    </row>
    <row r="625" spans="4:34" x14ac:dyDescent="0.15">
      <c r="D625" s="86"/>
      <c r="E625" s="86"/>
      <c r="W625" s="250"/>
      <c r="AC625" s="250"/>
      <c r="AH625" s="250"/>
    </row>
    <row r="626" spans="4:34" x14ac:dyDescent="0.15">
      <c r="D626" s="86"/>
      <c r="E626" s="86"/>
      <c r="W626" s="250"/>
      <c r="AC626" s="250"/>
      <c r="AH626" s="250"/>
    </row>
    <row r="627" spans="4:34" x14ac:dyDescent="0.15">
      <c r="D627" s="86"/>
      <c r="E627" s="86"/>
      <c r="W627" s="250"/>
      <c r="AC627" s="250"/>
      <c r="AH627" s="250"/>
    </row>
    <row r="628" spans="4:34" x14ac:dyDescent="0.15">
      <c r="D628" s="86"/>
      <c r="E628" s="86"/>
      <c r="W628" s="250"/>
      <c r="AC628" s="250"/>
      <c r="AH628" s="250"/>
    </row>
    <row r="629" spans="4:34" x14ac:dyDescent="0.15">
      <c r="D629" s="86"/>
      <c r="E629" s="86"/>
      <c r="W629" s="250"/>
      <c r="AC629" s="250"/>
      <c r="AH629" s="250"/>
    </row>
    <row r="630" spans="4:34" x14ac:dyDescent="0.15">
      <c r="D630" s="86"/>
      <c r="E630" s="86"/>
      <c r="W630" s="250"/>
      <c r="AC630" s="250"/>
      <c r="AH630" s="250"/>
    </row>
    <row r="631" spans="4:34" x14ac:dyDescent="0.15">
      <c r="D631" s="86"/>
      <c r="E631" s="86"/>
      <c r="W631" s="250"/>
      <c r="AC631" s="250"/>
      <c r="AH631" s="250"/>
    </row>
  </sheetData>
  <mergeCells count="13">
    <mergeCell ref="AI2:AM3"/>
    <mergeCell ref="V3:W3"/>
    <mergeCell ref="X3:X4"/>
    <mergeCell ref="Y3:AC3"/>
    <mergeCell ref="AD3:AH3"/>
    <mergeCell ref="V2:AC2"/>
    <mergeCell ref="AD2:AH2"/>
    <mergeCell ref="N2:U3"/>
    <mergeCell ref="C2:C4"/>
    <mergeCell ref="D2:D4"/>
    <mergeCell ref="E2:E4"/>
    <mergeCell ref="C1:I1"/>
    <mergeCell ref="F2:M3"/>
  </mergeCells>
  <phoneticPr fontId="3"/>
  <conditionalFormatting sqref="B598 B507 B437 AC599:AC601 B381 B318 B213 B104 B159 B187 B126 E213 B69 B249 E187 E69 C68 E159 AH198:AM202 AH204:AM204 Y598:AG598 Y507:AG507 Y437:AG437 Y318:AF318 Y249:AC249 AI249:AM249 E249 AH250:AM250 E318 Y381:AG381 C435 C599:D601 E104 Y104:AM106 AC214:AC216 AC319:AC343 AC382:AC408 AC509:AC524 Y27:AM51 AH5:AM26 Y61:AM61 C105:C106 Y118:AG118 AC117:AG117 Y133:AG134 Y136:AG138 Y141:AM141 Y149:AM149 Y203:AG204 AC218:AC235 AC346:AC352 AC410:AC411 C496 AC496 AH496:AM496 E34 E45 E49 C61 Y68:AM77 AE78:AG78 Y100:AM100 Y110:AG116 AH110:AM118 Y108:AM108 C110:C118 E126 Y126:AG131 AH126:AM138 Y159:AM161 Y163:AM171 AH162:AM162 AH187:AM196 Y187:AG201 AH213:AM235 Y213:AG213 AH247:AM247 AC247 C296:C297 AH296:AM297 AC301 AH301:AM301 C301:C306 AH435:AM435 AC435 C482:C493 AC482:AC493 E43 C27:C51 C85 C125 C127:C139 C188:C204 C214:C229 C231:C235 AH252:AM291 AC250:AC297 C250:C291 C319:C378 AH318:AM378 AC355:AC378 AC380 C380 AC413:AC416 AC418:AC427 C382:C427 AH380:AM427 E426 E437 AC438:AC459 C438:C459 AH437:AM476 AC472 AH478:AM493 E507 AC526:AC582 AH507:AM582 C508:C582 C590:C594 AC590:AC591 AH590:AM594 AH598:AM601 E598:E601 E27 E113 E111 E133 E194 E204 E380:E381 E377:E378 E374:E375 E371:E372 E435 E590:E594">
    <cfRule type="cellIs" dxfId="689" priority="1750" stopIfTrue="1" operator="equal">
      <formula>"半面"</formula>
    </cfRule>
  </conditionalFormatting>
  <conditionalFormatting sqref="C70:C77">
    <cfRule type="cellIs" dxfId="688" priority="1726" stopIfTrue="1" operator="equal">
      <formula>"半面"</formula>
    </cfRule>
  </conditionalFormatting>
  <conditionalFormatting sqref="C160:C172 E167">
    <cfRule type="cellIs" dxfId="687" priority="1715" stopIfTrue="1" operator="equal">
      <formula>"半面"</formula>
    </cfRule>
  </conditionalFormatting>
  <conditionalFormatting sqref="AH197:AM197">
    <cfRule type="cellIs" dxfId="686" priority="1706" stopIfTrue="1" operator="equal">
      <formula>"半面"</formula>
    </cfRule>
  </conditionalFormatting>
  <conditionalFormatting sqref="AH203:AM203">
    <cfRule type="cellIs" dxfId="685" priority="1704" stopIfTrue="1" operator="equal">
      <formula>"半面"</formula>
    </cfRule>
  </conditionalFormatting>
  <conditionalFormatting sqref="D214:E214 E219 E225 E228 E215 D215:D248">
    <cfRule type="cellIs" dxfId="684" priority="1700" stopIfTrue="1" operator="equal">
      <formula>"半面"</formula>
    </cfRule>
  </conditionalFormatting>
  <conditionalFormatting sqref="AD249:AH249">
    <cfRule type="cellIs" dxfId="683" priority="1696" stopIfTrue="1" operator="equal">
      <formula>"半面"</formula>
    </cfRule>
  </conditionalFormatting>
  <conditionalFormatting sqref="AG318">
    <cfRule type="cellIs" dxfId="682" priority="1679" stopIfTrue="1" operator="equal">
      <formula>"半面"</formula>
    </cfRule>
  </conditionalFormatting>
  <conditionalFormatting sqref="AH251:AM251">
    <cfRule type="cellIs" dxfId="681" priority="1672" stopIfTrue="1" operator="equal">
      <formula>"半面"</formula>
    </cfRule>
  </conditionalFormatting>
  <conditionalFormatting sqref="D250:D317">
    <cfRule type="cellIs" dxfId="680" priority="1671" stopIfTrue="1" operator="equal">
      <formula>"半面"</formula>
    </cfRule>
  </conditionalFormatting>
  <conditionalFormatting sqref="E250 E257:E259 E262:E264 E268 E283 E288 E290">
    <cfRule type="cellIs" dxfId="679" priority="1670" stopIfTrue="1" operator="equal">
      <formula>"半面"</formula>
    </cfRule>
  </conditionalFormatting>
  <conditionalFormatting sqref="E321:E325 E337 E340 E348:E352 E364:E365">
    <cfRule type="cellIs" dxfId="678" priority="1634" stopIfTrue="1" operator="equal">
      <formula>"半面"</formula>
    </cfRule>
  </conditionalFormatting>
  <conditionalFormatting sqref="E391 E399 E386:E388 E401 E415">
    <cfRule type="cellIs" dxfId="677" priority="1596" stopIfTrue="1" operator="equal">
      <formula>"半面"</formula>
    </cfRule>
  </conditionalFormatting>
  <conditionalFormatting sqref="E439 E443:E444 E496">
    <cfRule type="cellIs" dxfId="676" priority="1564" stopIfTrue="1" operator="equal">
      <formula>"半面"</formula>
    </cfRule>
  </conditionalFormatting>
  <conditionalFormatting sqref="E537 E541 E556 E558">
    <cfRule type="cellIs" dxfId="675" priority="1510" stopIfTrue="1" operator="equal">
      <formula>"半面"</formula>
    </cfRule>
  </conditionalFormatting>
  <conditionalFormatting sqref="E28">
    <cfRule type="cellIs" dxfId="674" priority="1391" stopIfTrue="1" operator="equal">
      <formula>"半面"</formula>
    </cfRule>
  </conditionalFormatting>
  <conditionalFormatting sqref="E29">
    <cfRule type="cellIs" dxfId="673" priority="1389" stopIfTrue="1" operator="equal">
      <formula>"半面"</formula>
    </cfRule>
  </conditionalFormatting>
  <conditionalFormatting sqref="E30">
    <cfRule type="cellIs" dxfId="672" priority="1388" stopIfTrue="1" operator="equal">
      <formula>"半面"</formula>
    </cfRule>
  </conditionalFormatting>
  <conditionalFormatting sqref="E31">
    <cfRule type="cellIs" dxfId="671" priority="1387" stopIfTrue="1" operator="equal">
      <formula>"半面"</formula>
    </cfRule>
  </conditionalFormatting>
  <conditionalFormatting sqref="E32">
    <cfRule type="cellIs" dxfId="670" priority="1386" stopIfTrue="1" operator="equal">
      <formula>"半面"</formula>
    </cfRule>
  </conditionalFormatting>
  <conditionalFormatting sqref="E33">
    <cfRule type="cellIs" dxfId="669" priority="1385" stopIfTrue="1" operator="equal">
      <formula>"半面"</formula>
    </cfRule>
  </conditionalFormatting>
  <conditionalFormatting sqref="E35">
    <cfRule type="cellIs" dxfId="668" priority="1384" stopIfTrue="1" operator="equal">
      <formula>"半面"</formula>
    </cfRule>
  </conditionalFormatting>
  <conditionalFormatting sqref="E36">
    <cfRule type="cellIs" dxfId="667" priority="1383" stopIfTrue="1" operator="equal">
      <formula>"半面"</formula>
    </cfRule>
  </conditionalFormatting>
  <conditionalFormatting sqref="E39:E40">
    <cfRule type="cellIs" dxfId="666" priority="1381" stopIfTrue="1" operator="equal">
      <formula>"半面"</formula>
    </cfRule>
  </conditionalFormatting>
  <conditionalFormatting sqref="E44">
    <cfRule type="cellIs" dxfId="665" priority="1376" stopIfTrue="1" operator="equal">
      <formula>"半面"</formula>
    </cfRule>
  </conditionalFormatting>
  <conditionalFormatting sqref="C52 Y52:AM52">
    <cfRule type="cellIs" dxfId="664" priority="1372" stopIfTrue="1" operator="equal">
      <formula>"半面"</formula>
    </cfRule>
  </conditionalFormatting>
  <conditionalFormatting sqref="Y53:AM53 C53">
    <cfRule type="cellIs" dxfId="663" priority="1371" stopIfTrue="1" operator="equal">
      <formula>"半面"</formula>
    </cfRule>
  </conditionalFormatting>
  <conditionalFormatting sqref="E51">
    <cfRule type="cellIs" dxfId="662" priority="1370" stopIfTrue="1" operator="equal">
      <formula>"半面"</formula>
    </cfRule>
  </conditionalFormatting>
  <conditionalFormatting sqref="E52">
    <cfRule type="cellIs" dxfId="661" priority="1369" stopIfTrue="1" operator="equal">
      <formula>"半面"</formula>
    </cfRule>
  </conditionalFormatting>
  <conditionalFormatting sqref="E53">
    <cfRule type="cellIs" dxfId="660" priority="1368" stopIfTrue="1" operator="equal">
      <formula>"半面"</formula>
    </cfRule>
  </conditionalFormatting>
  <conditionalFormatting sqref="C54 AC54:AM54">
    <cfRule type="cellIs" dxfId="659" priority="1367" stopIfTrue="1" operator="equal">
      <formula>"半面"</formula>
    </cfRule>
  </conditionalFormatting>
  <conditionalFormatting sqref="Y55:AM55 C55:C56">
    <cfRule type="cellIs" dxfId="658" priority="1366" stopIfTrue="1" operator="equal">
      <formula>"半面"</formula>
    </cfRule>
  </conditionalFormatting>
  <conditionalFormatting sqref="Y54:AB54 E54:E55">
    <cfRule type="cellIs" dxfId="657" priority="1365" stopIfTrue="1" operator="equal">
      <formula>"半面"</formula>
    </cfRule>
  </conditionalFormatting>
  <conditionalFormatting sqref="AH56:AM56">
    <cfRule type="cellIs" dxfId="656" priority="1364" stopIfTrue="1" operator="equal">
      <formula>"半面"</formula>
    </cfRule>
  </conditionalFormatting>
  <conditionalFormatting sqref="C57 Y57:AM57">
    <cfRule type="cellIs" dxfId="655" priority="1363" stopIfTrue="1" operator="equal">
      <formula>"半面"</formula>
    </cfRule>
  </conditionalFormatting>
  <conditionalFormatting sqref="C58 Y58:AM58">
    <cfRule type="cellIs" dxfId="654" priority="1360" stopIfTrue="1" operator="equal">
      <formula>"半面"</formula>
    </cfRule>
  </conditionalFormatting>
  <conditionalFormatting sqref="E58">
    <cfRule type="cellIs" dxfId="653" priority="1359" stopIfTrue="1" operator="equal">
      <formula>"半面"</formula>
    </cfRule>
  </conditionalFormatting>
  <conditionalFormatting sqref="D70:E70 E71 D71:D102">
    <cfRule type="cellIs" dxfId="652" priority="1358" stopIfTrue="1" operator="equal">
      <formula>"半面"</formula>
    </cfRule>
  </conditionalFormatting>
  <conditionalFormatting sqref="D68:E68">
    <cfRule type="cellIs" dxfId="651" priority="1357" stopIfTrue="1" operator="equal">
      <formula>"半面"</formula>
    </cfRule>
  </conditionalFormatting>
  <conditionalFormatting sqref="E72">
    <cfRule type="cellIs" dxfId="650" priority="1356" stopIfTrue="1" operator="equal">
      <formula>"半面"</formula>
    </cfRule>
  </conditionalFormatting>
  <conditionalFormatting sqref="Y85:AM85">
    <cfRule type="cellIs" dxfId="649" priority="1352" stopIfTrue="1" operator="equal">
      <formula>"半面"</formula>
    </cfRule>
  </conditionalFormatting>
  <conditionalFormatting sqref="Y78:AD78 AH78:AM78">
    <cfRule type="cellIs" dxfId="648" priority="1346" stopIfTrue="1" operator="equal">
      <formula>"半面"</formula>
    </cfRule>
  </conditionalFormatting>
  <conditionalFormatting sqref="C78">
    <cfRule type="cellIs" dxfId="647" priority="1345" stopIfTrue="1" operator="equal">
      <formula>"半面"</formula>
    </cfRule>
  </conditionalFormatting>
  <conditionalFormatting sqref="Y79:AM80">
    <cfRule type="cellIs" dxfId="646" priority="1339" stopIfTrue="1" operator="equal">
      <formula>"半面"</formula>
    </cfRule>
  </conditionalFormatting>
  <conditionalFormatting sqref="C79:C80">
    <cfRule type="cellIs" dxfId="645" priority="1338" stopIfTrue="1" operator="equal">
      <formula>"半面"</formula>
    </cfRule>
  </conditionalFormatting>
  <conditionalFormatting sqref="Y81:AM81 AC82:AM82">
    <cfRule type="cellIs" dxfId="644" priority="1334" stopIfTrue="1" operator="equal">
      <formula>"半面"</formula>
    </cfRule>
  </conditionalFormatting>
  <conditionalFormatting sqref="E81">
    <cfRule type="cellIs" dxfId="643" priority="1332" stopIfTrue="1" operator="equal">
      <formula>"半面"</formula>
    </cfRule>
  </conditionalFormatting>
  <conditionalFormatting sqref="C81:C83">
    <cfRule type="cellIs" dxfId="642" priority="1333" stopIfTrue="1" operator="equal">
      <formula>"半面"</formula>
    </cfRule>
  </conditionalFormatting>
  <conditionalFormatting sqref="Y82:AB82">
    <cfRule type="cellIs" dxfId="641" priority="1331" stopIfTrue="1" operator="equal">
      <formula>"半面"</formula>
    </cfRule>
  </conditionalFormatting>
  <conditionalFormatting sqref="Y83:AM84">
    <cfRule type="cellIs" dxfId="640" priority="1329" stopIfTrue="1" operator="equal">
      <formula>"半面"</formula>
    </cfRule>
  </conditionalFormatting>
  <conditionalFormatting sqref="C84">
    <cfRule type="cellIs" dxfId="639" priority="1328" stopIfTrue="1" operator="equal">
      <formula>"半面"</formula>
    </cfRule>
  </conditionalFormatting>
  <conditionalFormatting sqref="E84">
    <cfRule type="cellIs" dxfId="638" priority="1325" stopIfTrue="1" operator="equal">
      <formula>"半面"</formula>
    </cfRule>
  </conditionalFormatting>
  <conditionalFormatting sqref="C100">
    <cfRule type="cellIs" dxfId="637" priority="1321" stopIfTrue="1" operator="equal">
      <formula>"半面"</formula>
    </cfRule>
  </conditionalFormatting>
  <conditionalFormatting sqref="D105:E105 D106:D123">
    <cfRule type="cellIs" dxfId="636" priority="1310" stopIfTrue="1" operator="equal">
      <formula>"半面"</formula>
    </cfRule>
  </conditionalFormatting>
  <conditionalFormatting sqref="E106:E107">
    <cfRule type="cellIs" dxfId="635" priority="1309" stopIfTrue="1" operator="equal">
      <formula>"半面"</formula>
    </cfRule>
  </conditionalFormatting>
  <conditionalFormatting sqref="E110">
    <cfRule type="cellIs" dxfId="634" priority="1306" stopIfTrue="1" operator="equal">
      <formula>"半面"</formula>
    </cfRule>
  </conditionalFormatting>
  <conditionalFormatting sqref="Y117:AB117">
    <cfRule type="cellIs" dxfId="633" priority="1301" stopIfTrue="1" operator="equal">
      <formula>"半面"</formula>
    </cfRule>
  </conditionalFormatting>
  <conditionalFormatting sqref="Y125:AM125">
    <cfRule type="cellIs" dxfId="632" priority="1298" stopIfTrue="1" operator="equal">
      <formula>"半面"</formula>
    </cfRule>
  </conditionalFormatting>
  <conditionalFormatting sqref="C121 Y121:AM121">
    <cfRule type="cellIs" dxfId="631" priority="1296" stopIfTrue="1" operator="equal">
      <formula>"半面"</formula>
    </cfRule>
  </conditionalFormatting>
  <conditionalFormatting sqref="E120 Y120:AM120">
    <cfRule type="cellIs" dxfId="630" priority="1295" stopIfTrue="1" operator="equal">
      <formula>"半面"</formula>
    </cfRule>
  </conditionalFormatting>
  <conditionalFormatting sqref="Y119:AM119 C119:C120 E119">
    <cfRule type="cellIs" dxfId="629" priority="1294" stopIfTrue="1" operator="equal">
      <formula>"半面"</formula>
    </cfRule>
  </conditionalFormatting>
  <conditionalFormatting sqref="Y124:AM124">
    <cfRule type="cellIs" dxfId="628" priority="1292" stopIfTrue="1" operator="equal">
      <formula>"半面"</formula>
    </cfRule>
  </conditionalFormatting>
  <conditionalFormatting sqref="Y123:AM123">
    <cfRule type="cellIs" dxfId="627" priority="1291" stopIfTrue="1" operator="equal">
      <formula>"半面"</formula>
    </cfRule>
  </conditionalFormatting>
  <conditionalFormatting sqref="Y122:AM122 C122:C124 E122">
    <cfRule type="cellIs" dxfId="626" priority="1290" stopIfTrue="1" operator="equal">
      <formula>"半面"</formula>
    </cfRule>
  </conditionalFormatting>
  <conditionalFormatting sqref="Y132:AG132">
    <cfRule type="cellIs" dxfId="625" priority="1247" stopIfTrue="1" operator="equal">
      <formula>"半面"</formula>
    </cfRule>
  </conditionalFormatting>
  <conditionalFormatting sqref="E132">
    <cfRule type="cellIs" dxfId="624" priority="1246" stopIfTrue="1" operator="equal">
      <formula>"半面"</formula>
    </cfRule>
  </conditionalFormatting>
  <conditionalFormatting sqref="Y135:AG135">
    <cfRule type="cellIs" dxfId="623" priority="1244" stopIfTrue="1" operator="equal">
      <formula>"半面"</formula>
    </cfRule>
  </conditionalFormatting>
  <conditionalFormatting sqref="Y139:AM140">
    <cfRule type="cellIs" dxfId="622" priority="1240" stopIfTrue="1" operator="equal">
      <formula>"半面"</formula>
    </cfRule>
  </conditionalFormatting>
  <conditionalFormatting sqref="E140">
    <cfRule type="cellIs" dxfId="621" priority="1238" stopIfTrue="1" operator="equal">
      <formula>"半面"</formula>
    </cfRule>
  </conditionalFormatting>
  <conditionalFormatting sqref="Y142:AM142">
    <cfRule type="cellIs" dxfId="620" priority="1237" stopIfTrue="1" operator="equal">
      <formula>"半面"</formula>
    </cfRule>
  </conditionalFormatting>
  <conditionalFormatting sqref="Y174:AB174 AD174:AM174">
    <cfRule type="cellIs" dxfId="619" priority="1223" stopIfTrue="1" operator="equal">
      <formula>"半面"</formula>
    </cfRule>
  </conditionalFormatting>
  <conditionalFormatting sqref="Y172:AM172 AC174">
    <cfRule type="cellIs" dxfId="618" priority="1221" stopIfTrue="1" operator="equal">
      <formula>"半面"</formula>
    </cfRule>
  </conditionalFormatting>
  <conditionalFormatting sqref="C186:E186">
    <cfRule type="cellIs" dxfId="617" priority="1217" stopIfTrue="1" operator="equal">
      <formula>"半面"</formula>
    </cfRule>
  </conditionalFormatting>
  <conditionalFormatting sqref="Y186:AM186">
    <cfRule type="cellIs" dxfId="616" priority="1218" stopIfTrue="1" operator="equal">
      <formula>"半面"</formula>
    </cfRule>
  </conditionalFormatting>
  <conditionalFormatting sqref="Y185:AM185">
    <cfRule type="cellIs" dxfId="615" priority="1216" stopIfTrue="1" operator="equal">
      <formula>"半面"</formula>
    </cfRule>
  </conditionalFormatting>
  <conditionalFormatting sqref="Y180:AM180">
    <cfRule type="cellIs" dxfId="614" priority="1214" stopIfTrue="1" operator="equal">
      <formula>"半面"</formula>
    </cfRule>
  </conditionalFormatting>
  <conditionalFormatting sqref="Y177:AM177">
    <cfRule type="cellIs" dxfId="613" priority="1212" stopIfTrue="1" operator="equal">
      <formula>"半面"</formula>
    </cfRule>
  </conditionalFormatting>
  <conditionalFormatting sqref="E177 C176:C177 C180 C185">
    <cfRule type="cellIs" dxfId="612" priority="1209" stopIfTrue="1" operator="equal">
      <formula>"半面"</formula>
    </cfRule>
  </conditionalFormatting>
  <conditionalFormatting sqref="Y176:AM176">
    <cfRule type="cellIs" dxfId="611" priority="1210" stopIfTrue="1" operator="equal">
      <formula>"半面"</formula>
    </cfRule>
  </conditionalFormatting>
  <conditionalFormatting sqref="Y175:AM175">
    <cfRule type="cellIs" dxfId="610" priority="1208" stopIfTrue="1" operator="equal">
      <formula>"半面"</formula>
    </cfRule>
  </conditionalFormatting>
  <conditionalFormatting sqref="D188:E188 E189 D189:D212">
    <cfRule type="cellIs" dxfId="609" priority="1201" stopIfTrue="1" operator="equal">
      <formula>"半面"</formula>
    </cfRule>
  </conditionalFormatting>
  <conditionalFormatting sqref="E191">
    <cfRule type="cellIs" dxfId="608" priority="1198" stopIfTrue="1" operator="equal">
      <formula>"半面"</formula>
    </cfRule>
  </conditionalFormatting>
  <conditionalFormatting sqref="E195">
    <cfRule type="cellIs" dxfId="607" priority="1197" stopIfTrue="1" operator="equal">
      <formula>"半面"</formula>
    </cfRule>
  </conditionalFormatting>
  <conditionalFormatting sqref="E196">
    <cfRule type="cellIs" dxfId="606" priority="1196" stopIfTrue="1" operator="equal">
      <formula>"半面"</formula>
    </cfRule>
  </conditionalFormatting>
  <conditionalFormatting sqref="E197">
    <cfRule type="cellIs" dxfId="605" priority="1195" stopIfTrue="1" operator="equal">
      <formula>"半面"</formula>
    </cfRule>
  </conditionalFormatting>
  <conditionalFormatting sqref="E198:E199">
    <cfRule type="cellIs" dxfId="604" priority="1194" stopIfTrue="1" operator="equal">
      <formula>"半面"</formula>
    </cfRule>
  </conditionalFormatting>
  <conditionalFormatting sqref="E200">
    <cfRule type="cellIs" dxfId="603" priority="1193" stopIfTrue="1" operator="equal">
      <formula>"半面"</formula>
    </cfRule>
  </conditionalFormatting>
  <conditionalFormatting sqref="E201:E202">
    <cfRule type="cellIs" dxfId="602" priority="1192" stopIfTrue="1" operator="equal">
      <formula>"半面"</formula>
    </cfRule>
  </conditionalFormatting>
  <conditionalFormatting sqref="Y202:AG202">
    <cfRule type="cellIs" dxfId="601" priority="1191" stopIfTrue="1" operator="equal">
      <formula>"半面"</formula>
    </cfRule>
  </conditionalFormatting>
  <conditionalFormatting sqref="E203">
    <cfRule type="cellIs" dxfId="600" priority="1190" stopIfTrue="1" operator="equal">
      <formula>"半面"</formula>
    </cfRule>
  </conditionalFormatting>
  <conditionalFormatting sqref="E216">
    <cfRule type="cellIs" dxfId="599" priority="1189" stopIfTrue="1" operator="equal">
      <formula>"半面"</formula>
    </cfRule>
  </conditionalFormatting>
  <conditionalFormatting sqref="AC217">
    <cfRule type="cellIs" dxfId="598" priority="1188" stopIfTrue="1" operator="equal">
      <formula>"半面"</formula>
    </cfRule>
  </conditionalFormatting>
  <conditionalFormatting sqref="E220">
    <cfRule type="cellIs" dxfId="597" priority="1186" stopIfTrue="1" operator="equal">
      <formula>"半面"</formula>
    </cfRule>
  </conditionalFormatting>
  <conditionalFormatting sqref="E218">
    <cfRule type="cellIs" dxfId="596" priority="1185" stopIfTrue="1" operator="equal">
      <formula>"半面"</formula>
    </cfRule>
  </conditionalFormatting>
  <conditionalFormatting sqref="E223">
    <cfRule type="cellIs" dxfId="595" priority="1183" stopIfTrue="1" operator="equal">
      <formula>"半面"</formula>
    </cfRule>
  </conditionalFormatting>
  <conditionalFormatting sqref="E224">
    <cfRule type="cellIs" dxfId="594" priority="1182" stopIfTrue="1" operator="equal">
      <formula>"半面"</formula>
    </cfRule>
  </conditionalFormatting>
  <conditionalFormatting sqref="E231">
    <cfRule type="cellIs" dxfId="593" priority="1178" stopIfTrue="1" operator="equal">
      <formula>"半面"</formula>
    </cfRule>
  </conditionalFormatting>
  <conditionalFormatting sqref="E232">
    <cfRule type="cellIs" dxfId="592" priority="1177" stopIfTrue="1" operator="equal">
      <formula>"半面"</formula>
    </cfRule>
  </conditionalFormatting>
  <conditionalFormatting sqref="E252">
    <cfRule type="cellIs" dxfId="591" priority="1167" stopIfTrue="1" operator="equal">
      <formula>"半面"</formula>
    </cfRule>
  </conditionalFormatting>
  <conditionalFormatting sqref="E253">
    <cfRule type="cellIs" dxfId="590" priority="1165" stopIfTrue="1" operator="equal">
      <formula>"半面"</formula>
    </cfRule>
  </conditionalFormatting>
  <conditionalFormatting sqref="E254">
    <cfRule type="cellIs" dxfId="589" priority="1164" stopIfTrue="1" operator="equal">
      <formula>"半面"</formula>
    </cfRule>
  </conditionalFormatting>
  <conditionalFormatting sqref="E255:E256">
    <cfRule type="cellIs" dxfId="588" priority="1163" stopIfTrue="1" operator="equal">
      <formula>"半面"</formula>
    </cfRule>
  </conditionalFormatting>
  <conditionalFormatting sqref="E261">
    <cfRule type="cellIs" dxfId="587" priority="1160" stopIfTrue="1" operator="equal">
      <formula>"半面"</formula>
    </cfRule>
  </conditionalFormatting>
  <conditionalFormatting sqref="E265">
    <cfRule type="cellIs" dxfId="586" priority="1159" stopIfTrue="1" operator="equal">
      <formula>"半面"</formula>
    </cfRule>
  </conditionalFormatting>
  <conditionalFormatting sqref="E266">
    <cfRule type="cellIs" dxfId="585" priority="1157" stopIfTrue="1" operator="equal">
      <formula>"半面"</formula>
    </cfRule>
  </conditionalFormatting>
  <conditionalFormatting sqref="E275">
    <cfRule type="cellIs" dxfId="584" priority="1144" stopIfTrue="1" operator="equal">
      <formula>"半面"</formula>
    </cfRule>
  </conditionalFormatting>
  <conditionalFormatting sqref="E276">
    <cfRule type="cellIs" dxfId="583" priority="1143" stopIfTrue="1" operator="equal">
      <formula>"半面"</formula>
    </cfRule>
  </conditionalFormatting>
  <conditionalFormatting sqref="E280">
    <cfRule type="cellIs" dxfId="582" priority="1140" stopIfTrue="1" operator="equal">
      <formula>"半面"</formula>
    </cfRule>
  </conditionalFormatting>
  <conditionalFormatting sqref="E282">
    <cfRule type="cellIs" dxfId="581" priority="1135" stopIfTrue="1" operator="equal">
      <formula>"半面"</formula>
    </cfRule>
  </conditionalFormatting>
  <conditionalFormatting sqref="E284">
    <cfRule type="cellIs" dxfId="580" priority="1133" stopIfTrue="1" operator="equal">
      <formula>"半面"</formula>
    </cfRule>
  </conditionalFormatting>
  <conditionalFormatting sqref="E286:E287">
    <cfRule type="cellIs" dxfId="579" priority="1130" stopIfTrue="1" operator="equal">
      <formula>"半面"</formula>
    </cfRule>
  </conditionalFormatting>
  <conditionalFormatting sqref="E289">
    <cfRule type="cellIs" dxfId="578" priority="1128" stopIfTrue="1" operator="equal">
      <formula>"半面"</formula>
    </cfRule>
  </conditionalFormatting>
  <conditionalFormatting sqref="E291">
    <cfRule type="cellIs" dxfId="577" priority="1126" stopIfTrue="1" operator="equal">
      <formula>"半面"</formula>
    </cfRule>
  </conditionalFormatting>
  <conditionalFormatting sqref="E297">
    <cfRule type="cellIs" dxfId="576" priority="1122" stopIfTrue="1" operator="equal">
      <formula>"半面"</formula>
    </cfRule>
  </conditionalFormatting>
  <conditionalFormatting sqref="E301 E303">
    <cfRule type="cellIs" dxfId="575" priority="1120" stopIfTrue="1" operator="equal">
      <formula>"半面"</formula>
    </cfRule>
  </conditionalFormatting>
  <conditionalFormatting sqref="E320">
    <cfRule type="cellIs" dxfId="574" priority="1116" stopIfTrue="1" operator="equal">
      <formula>"半面"</formula>
    </cfRule>
  </conditionalFormatting>
  <conditionalFormatting sqref="E326">
    <cfRule type="cellIs" dxfId="573" priority="1114" stopIfTrue="1" operator="equal">
      <formula>"半面"</formula>
    </cfRule>
  </conditionalFormatting>
  <conditionalFormatting sqref="E327">
    <cfRule type="cellIs" dxfId="572" priority="1112" stopIfTrue="1" operator="equal">
      <formula>"半面"</formula>
    </cfRule>
  </conditionalFormatting>
  <conditionalFormatting sqref="E328">
    <cfRule type="cellIs" dxfId="571" priority="1111" stopIfTrue="1" operator="equal">
      <formula>"半面"</formula>
    </cfRule>
  </conditionalFormatting>
  <conditionalFormatting sqref="E330">
    <cfRule type="cellIs" dxfId="570" priority="1109" stopIfTrue="1" operator="equal">
      <formula>"半面"</formula>
    </cfRule>
  </conditionalFormatting>
  <conditionalFormatting sqref="E332">
    <cfRule type="cellIs" dxfId="569" priority="1105" stopIfTrue="1" operator="equal">
      <formula>"半面"</formula>
    </cfRule>
  </conditionalFormatting>
  <conditionalFormatting sqref="E333">
    <cfRule type="cellIs" dxfId="568" priority="1104" stopIfTrue="1" operator="equal">
      <formula>"半面"</formula>
    </cfRule>
  </conditionalFormatting>
  <conditionalFormatting sqref="E334:E335">
    <cfRule type="cellIs" dxfId="567" priority="1102" stopIfTrue="1" operator="equal">
      <formula>"半面"</formula>
    </cfRule>
  </conditionalFormatting>
  <conditionalFormatting sqref="E336">
    <cfRule type="cellIs" dxfId="566" priority="1100" stopIfTrue="1" operator="equal">
      <formula>"半面"</formula>
    </cfRule>
  </conditionalFormatting>
  <conditionalFormatting sqref="E338:E339">
    <cfRule type="cellIs" dxfId="565" priority="1098" stopIfTrue="1" operator="equal">
      <formula>"半面"</formula>
    </cfRule>
  </conditionalFormatting>
  <conditionalFormatting sqref="E343">
    <cfRule type="cellIs" dxfId="564" priority="1094" stopIfTrue="1" operator="equal">
      <formula>"半面"</formula>
    </cfRule>
  </conditionalFormatting>
  <conditionalFormatting sqref="AC344">
    <cfRule type="cellIs" dxfId="563" priority="1093" stopIfTrue="1" operator="equal">
      <formula>"半面"</formula>
    </cfRule>
  </conditionalFormatting>
  <conditionalFormatting sqref="E344">
    <cfRule type="cellIs" dxfId="562" priority="1091" stopIfTrue="1" operator="equal">
      <formula>"半面"</formula>
    </cfRule>
  </conditionalFormatting>
  <conditionalFormatting sqref="AC345">
    <cfRule type="cellIs" dxfId="561" priority="1090" stopIfTrue="1" operator="equal">
      <formula>"半面"</formula>
    </cfRule>
  </conditionalFormatting>
  <conditionalFormatting sqref="E345:E347">
    <cfRule type="cellIs" dxfId="560" priority="1088" stopIfTrue="1" operator="equal">
      <formula>"半面"</formula>
    </cfRule>
  </conditionalFormatting>
  <conditionalFormatting sqref="E353">
    <cfRule type="cellIs" dxfId="559" priority="1085" stopIfTrue="1" operator="equal">
      <formula>"半面"</formula>
    </cfRule>
  </conditionalFormatting>
  <conditionalFormatting sqref="AC353">
    <cfRule type="cellIs" dxfId="558" priority="1087" stopIfTrue="1" operator="equal">
      <formula>"半面"</formula>
    </cfRule>
  </conditionalFormatting>
  <conditionalFormatting sqref="AC354">
    <cfRule type="cellIs" dxfId="557" priority="1084" stopIfTrue="1" operator="equal">
      <formula>"半面"</formula>
    </cfRule>
  </conditionalFormatting>
  <conditionalFormatting sqref="E355">
    <cfRule type="cellIs" dxfId="556" priority="1080" stopIfTrue="1" operator="equal">
      <formula>"半面"</formula>
    </cfRule>
  </conditionalFormatting>
  <conditionalFormatting sqref="E357">
    <cfRule type="cellIs" dxfId="555" priority="1078" stopIfTrue="1" operator="equal">
      <formula>"半面"</formula>
    </cfRule>
  </conditionalFormatting>
  <conditionalFormatting sqref="E360">
    <cfRule type="cellIs" dxfId="554" priority="1075" stopIfTrue="1" operator="equal">
      <formula>"半面"</formula>
    </cfRule>
  </conditionalFormatting>
  <conditionalFormatting sqref="E363">
    <cfRule type="cellIs" dxfId="553" priority="1069" stopIfTrue="1" operator="equal">
      <formula>"半面"</formula>
    </cfRule>
  </conditionalFormatting>
  <conditionalFormatting sqref="D382:D436">
    <cfRule type="cellIs" dxfId="552" priority="1066" stopIfTrue="1" operator="equal">
      <formula>"半面"</formula>
    </cfRule>
  </conditionalFormatting>
  <conditionalFormatting sqref="E382">
    <cfRule type="cellIs" dxfId="551" priority="1065" stopIfTrue="1" operator="equal">
      <formula>"半面"</formula>
    </cfRule>
  </conditionalFormatting>
  <conditionalFormatting sqref="E383">
    <cfRule type="cellIs" dxfId="550" priority="1063" stopIfTrue="1" operator="equal">
      <formula>"半面"</formula>
    </cfRule>
  </conditionalFormatting>
  <conditionalFormatting sqref="E384">
    <cfRule type="cellIs" dxfId="549" priority="1062" stopIfTrue="1" operator="equal">
      <formula>"半面"</formula>
    </cfRule>
  </conditionalFormatting>
  <conditionalFormatting sqref="E385">
    <cfRule type="cellIs" dxfId="548" priority="1061" stopIfTrue="1" operator="equal">
      <formula>"半面"</formula>
    </cfRule>
  </conditionalFormatting>
  <conditionalFormatting sqref="E389:E390">
    <cfRule type="cellIs" dxfId="547" priority="1059" stopIfTrue="1" operator="equal">
      <formula>"半面"</formula>
    </cfRule>
  </conditionalFormatting>
  <conditionalFormatting sqref="E393">
    <cfRule type="cellIs" dxfId="546" priority="1056" stopIfTrue="1" operator="equal">
      <formula>"半面"</formula>
    </cfRule>
  </conditionalFormatting>
  <conditionalFormatting sqref="E394">
    <cfRule type="cellIs" dxfId="545" priority="1054" stopIfTrue="1" operator="equal">
      <formula>"半面"</formula>
    </cfRule>
  </conditionalFormatting>
  <conditionalFormatting sqref="E400">
    <cfRule type="cellIs" dxfId="544" priority="1046" stopIfTrue="1" operator="equal">
      <formula>"半面"</formula>
    </cfRule>
  </conditionalFormatting>
  <conditionalFormatting sqref="AC409">
    <cfRule type="cellIs" dxfId="543" priority="1037" stopIfTrue="1" operator="equal">
      <formula>"半面"</formula>
    </cfRule>
  </conditionalFormatting>
  <conditionalFormatting sqref="E410:E411">
    <cfRule type="cellIs" dxfId="542" priority="1033" stopIfTrue="1" operator="equal">
      <formula>"半面"</formula>
    </cfRule>
  </conditionalFormatting>
  <conditionalFormatting sqref="AC412">
    <cfRule type="cellIs" dxfId="541" priority="1032" stopIfTrue="1" operator="equal">
      <formula>"半面"</formula>
    </cfRule>
  </conditionalFormatting>
  <conditionalFormatting sqref="AC417">
    <cfRule type="cellIs" dxfId="540" priority="1025" stopIfTrue="1" operator="equal">
      <formula>"半面"</formula>
    </cfRule>
  </conditionalFormatting>
  <conditionalFormatting sqref="E440:E441">
    <cfRule type="cellIs" dxfId="539" priority="1002" stopIfTrue="1" operator="equal">
      <formula>"半面"</formula>
    </cfRule>
  </conditionalFormatting>
  <conditionalFormatting sqref="E427">
    <cfRule type="cellIs" dxfId="538" priority="1008" stopIfTrue="1" operator="equal">
      <formula>"半面"</formula>
    </cfRule>
  </conditionalFormatting>
  <conditionalFormatting sqref="E442">
    <cfRule type="cellIs" dxfId="537" priority="1001" stopIfTrue="1" operator="equal">
      <formula>"半面"</formula>
    </cfRule>
  </conditionalFormatting>
  <conditionalFormatting sqref="E450">
    <cfRule type="cellIs" dxfId="536" priority="998" stopIfTrue="1" operator="equal">
      <formula>"半面"</formula>
    </cfRule>
  </conditionalFormatting>
  <conditionalFormatting sqref="E459">
    <cfRule type="cellIs" dxfId="535" priority="986" stopIfTrue="1" operator="equal">
      <formula>"半面"</formula>
    </cfRule>
  </conditionalFormatting>
  <conditionalFormatting sqref="E484">
    <cfRule type="cellIs" dxfId="534" priority="967" stopIfTrue="1" operator="equal">
      <formula>"半面"</formula>
    </cfRule>
  </conditionalFormatting>
  <conditionalFormatting sqref="E485">
    <cfRule type="cellIs" dxfId="533" priority="966" stopIfTrue="1" operator="equal">
      <formula>"半面"</formula>
    </cfRule>
  </conditionalFormatting>
  <conditionalFormatting sqref="E492">
    <cfRule type="cellIs" dxfId="532" priority="957" stopIfTrue="1" operator="equal">
      <formula>"半面"</formula>
    </cfRule>
  </conditionalFormatting>
  <conditionalFormatting sqref="E493">
    <cfRule type="cellIs" dxfId="531" priority="956" stopIfTrue="1" operator="equal">
      <formula>"半面"</formula>
    </cfRule>
  </conditionalFormatting>
  <conditionalFormatting sqref="C494:C495 AC494:AC495 AH494:AM495">
    <cfRule type="cellIs" dxfId="530" priority="954" stopIfTrue="1" operator="equal">
      <formula>"半面"</formula>
    </cfRule>
  </conditionalFormatting>
  <conditionalFormatting sqref="C497 AH497:AM497 AC497 E497">
    <cfRule type="cellIs" dxfId="529" priority="951" stopIfTrue="1" operator="equal">
      <formula>"半面"</formula>
    </cfRule>
  </conditionalFormatting>
  <conditionalFormatting sqref="C506 AH506:AM506 AC506">
    <cfRule type="cellIs" dxfId="528" priority="950" stopIfTrue="1" operator="equal">
      <formula>"半面"</formula>
    </cfRule>
  </conditionalFormatting>
  <conditionalFormatting sqref="C499 AH499:AM499 AC499 E499">
    <cfRule type="cellIs" dxfId="527" priority="949" stopIfTrue="1" operator="equal">
      <formula>"半面"</formula>
    </cfRule>
  </conditionalFormatting>
  <conditionalFormatting sqref="C498 AH498:AM498 AC498">
    <cfRule type="cellIs" dxfId="526" priority="948" stopIfTrue="1" operator="equal">
      <formula>"半面"</formula>
    </cfRule>
  </conditionalFormatting>
  <conditionalFormatting sqref="C503 AH503:AM503 AC503">
    <cfRule type="cellIs" dxfId="525" priority="946" stopIfTrue="1" operator="equal">
      <formula>"半面"</formula>
    </cfRule>
  </conditionalFormatting>
  <conditionalFormatting sqref="C500 AH500:AM500 AC500">
    <cfRule type="cellIs" dxfId="524" priority="945" stopIfTrue="1" operator="equal">
      <formula>"半面"</formula>
    </cfRule>
  </conditionalFormatting>
  <conditionalFormatting sqref="AC508">
    <cfRule type="cellIs" dxfId="523" priority="941" stopIfTrue="1" operator="equal">
      <formula>"半面"</formula>
    </cfRule>
  </conditionalFormatting>
  <conditionalFormatting sqref="E509">
    <cfRule type="cellIs" dxfId="522" priority="938" stopIfTrue="1" operator="equal">
      <formula>"半面"</formula>
    </cfRule>
  </conditionalFormatting>
  <conditionalFormatting sqref="E512">
    <cfRule type="cellIs" dxfId="521" priority="934" stopIfTrue="1" operator="equal">
      <formula>"半面"</formula>
    </cfRule>
  </conditionalFormatting>
  <conditionalFormatting sqref="E517">
    <cfRule type="cellIs" dxfId="520" priority="928" stopIfTrue="1" operator="equal">
      <formula>"半面"</formula>
    </cfRule>
  </conditionalFormatting>
  <conditionalFormatting sqref="E524">
    <cfRule type="cellIs" dxfId="519" priority="923" stopIfTrue="1" operator="equal">
      <formula>"半面"</formula>
    </cfRule>
  </conditionalFormatting>
  <conditionalFormatting sqref="AC525">
    <cfRule type="cellIs" dxfId="518" priority="922" stopIfTrue="1" operator="equal">
      <formula>"半面"</formula>
    </cfRule>
  </conditionalFormatting>
  <conditionalFormatting sqref="E525">
    <cfRule type="cellIs" dxfId="517" priority="920" stopIfTrue="1" operator="equal">
      <formula>"半面"</formula>
    </cfRule>
  </conditionalFormatting>
  <conditionalFormatting sqref="E529">
    <cfRule type="cellIs" dxfId="516" priority="917" stopIfTrue="1" operator="equal">
      <formula>"半面"</formula>
    </cfRule>
  </conditionalFormatting>
  <conditionalFormatting sqref="E532">
    <cfRule type="cellIs" dxfId="515" priority="910" stopIfTrue="1" operator="equal">
      <formula>"半面"</formula>
    </cfRule>
  </conditionalFormatting>
  <conditionalFormatting sqref="E533">
    <cfRule type="cellIs" dxfId="514" priority="909" stopIfTrue="1" operator="equal">
      <formula>"半面"</formula>
    </cfRule>
  </conditionalFormatting>
  <conditionalFormatting sqref="E538">
    <cfRule type="cellIs" dxfId="513" priority="906" stopIfTrue="1" operator="equal">
      <formula>"半面"</formula>
    </cfRule>
  </conditionalFormatting>
  <conditionalFormatting sqref="E540">
    <cfRule type="cellIs" dxfId="512" priority="903" stopIfTrue="1" operator="equal">
      <formula>"半面"</formula>
    </cfRule>
  </conditionalFormatting>
  <conditionalFormatting sqref="E552">
    <cfRule type="cellIs" dxfId="511" priority="890" stopIfTrue="1" operator="equal">
      <formula>"半面"</formula>
    </cfRule>
  </conditionalFormatting>
  <conditionalFormatting sqref="E557">
    <cfRule type="cellIs" dxfId="510" priority="885" stopIfTrue="1" operator="equal">
      <formula>"半面"</formula>
    </cfRule>
  </conditionalFormatting>
  <conditionalFormatting sqref="E560">
    <cfRule type="cellIs" dxfId="509" priority="883" stopIfTrue="1" operator="equal">
      <formula>"半面"</formula>
    </cfRule>
  </conditionalFormatting>
  <conditionalFormatting sqref="E577">
    <cfRule type="cellIs" dxfId="508" priority="860" stopIfTrue="1" operator="equal">
      <formula>"半面"</formula>
    </cfRule>
  </conditionalFormatting>
  <conditionalFormatting sqref="E579">
    <cfRule type="cellIs" dxfId="507" priority="859" stopIfTrue="1" operator="equal">
      <formula>"半面"</formula>
    </cfRule>
  </conditionalFormatting>
  <conditionalFormatting sqref="AC583:AC584 AH583:AM584 C583:C584">
    <cfRule type="cellIs" dxfId="506" priority="855" stopIfTrue="1" operator="equal">
      <formula>"半面"</formula>
    </cfRule>
  </conditionalFormatting>
  <conditionalFormatting sqref="E583">
    <cfRule type="cellIs" dxfId="505" priority="853" stopIfTrue="1" operator="equal">
      <formula>"半面"</formula>
    </cfRule>
  </conditionalFormatting>
  <conditionalFormatting sqref="AC585:AC586 AH585:AM586 C585:C586">
    <cfRule type="cellIs" dxfId="504" priority="851" stopIfTrue="1" operator="equal">
      <formula>"半面"</formula>
    </cfRule>
  </conditionalFormatting>
  <conditionalFormatting sqref="E38">
    <cfRule type="cellIs" dxfId="503" priority="834" stopIfTrue="1" operator="equal">
      <formula>"半面"</formula>
    </cfRule>
  </conditionalFormatting>
  <conditionalFormatting sqref="E41">
    <cfRule type="cellIs" dxfId="502" priority="831" stopIfTrue="1" operator="equal">
      <formula>"半面"</formula>
    </cfRule>
  </conditionalFormatting>
  <conditionalFormatting sqref="E42">
    <cfRule type="cellIs" dxfId="501" priority="829" stopIfTrue="1" operator="equal">
      <formula>"半面"</formula>
    </cfRule>
  </conditionalFormatting>
  <conditionalFormatting sqref="E43">
    <cfRule type="cellIs" dxfId="500" priority="828" stopIfTrue="1" operator="equal">
      <formula>"半面"</formula>
    </cfRule>
  </conditionalFormatting>
  <conditionalFormatting sqref="E48">
    <cfRule type="cellIs" dxfId="499" priority="825" stopIfTrue="1" operator="equal">
      <formula>"半面"</formula>
    </cfRule>
  </conditionalFormatting>
  <conditionalFormatting sqref="C59">
    <cfRule type="cellIs" dxfId="498" priority="820" stopIfTrue="1" operator="equal">
      <formula>"半面"</formula>
    </cfRule>
  </conditionalFormatting>
  <conditionalFormatting sqref="Y59:AM59">
    <cfRule type="cellIs" dxfId="497" priority="819" stopIfTrue="1" operator="equal">
      <formula>"半面"</formula>
    </cfRule>
  </conditionalFormatting>
  <conditionalFormatting sqref="E59">
    <cfRule type="cellIs" dxfId="496" priority="818" stopIfTrue="1" operator="equal">
      <formula>"半面"</formula>
    </cfRule>
  </conditionalFormatting>
  <conditionalFormatting sqref="AC60:AM60 C60">
    <cfRule type="cellIs" dxfId="495" priority="814" stopIfTrue="1" operator="equal">
      <formula>"半面"</formula>
    </cfRule>
  </conditionalFormatting>
  <conditionalFormatting sqref="E61">
    <cfRule type="cellIs" dxfId="494" priority="812" stopIfTrue="1" operator="equal">
      <formula>"半面"</formula>
    </cfRule>
  </conditionalFormatting>
  <conditionalFormatting sqref="E73">
    <cfRule type="cellIs" dxfId="493" priority="810" stopIfTrue="1" operator="equal">
      <formula>"半面"</formula>
    </cfRule>
  </conditionalFormatting>
  <conditionalFormatting sqref="E74">
    <cfRule type="cellIs" dxfId="492" priority="809" stopIfTrue="1" operator="equal">
      <formula>"半面"</formula>
    </cfRule>
  </conditionalFormatting>
  <conditionalFormatting sqref="E76">
    <cfRule type="cellIs" dxfId="491" priority="806" stopIfTrue="1" operator="equal">
      <formula>"半面"</formula>
    </cfRule>
  </conditionalFormatting>
  <conditionalFormatting sqref="E77">
    <cfRule type="cellIs" dxfId="490" priority="805" stopIfTrue="1" operator="equal">
      <formula>"半面"</formula>
    </cfRule>
  </conditionalFormatting>
  <conditionalFormatting sqref="E78">
    <cfRule type="cellIs" dxfId="489" priority="800" stopIfTrue="1" operator="equal">
      <formula>"半面"</formula>
    </cfRule>
  </conditionalFormatting>
  <conditionalFormatting sqref="E80">
    <cfRule type="cellIs" dxfId="488" priority="797" stopIfTrue="1" operator="equal">
      <formula>"半面"</formula>
    </cfRule>
  </conditionalFormatting>
  <conditionalFormatting sqref="E83">
    <cfRule type="cellIs" dxfId="487" priority="794" stopIfTrue="1" operator="equal">
      <formula>"半面"</formula>
    </cfRule>
  </conditionalFormatting>
  <conditionalFormatting sqref="E85">
    <cfRule type="cellIs" dxfId="486" priority="789" stopIfTrue="1" operator="equal">
      <formula>"半面"</formula>
    </cfRule>
  </conditionalFormatting>
  <conditionalFormatting sqref="AH87:AM87">
    <cfRule type="cellIs" dxfId="485" priority="788" stopIfTrue="1" operator="equal">
      <formula>"半面"</formula>
    </cfRule>
  </conditionalFormatting>
  <conditionalFormatting sqref="Y86:AM86">
    <cfRule type="cellIs" dxfId="484" priority="787" stopIfTrue="1" operator="equal">
      <formula>"半面"</formula>
    </cfRule>
  </conditionalFormatting>
  <conditionalFormatting sqref="C86:C93">
    <cfRule type="cellIs" dxfId="483" priority="786" stopIfTrue="1" operator="equal">
      <formula>"半面"</formula>
    </cfRule>
  </conditionalFormatting>
  <conditionalFormatting sqref="E86">
    <cfRule type="cellIs" dxfId="482" priority="785" stopIfTrue="1" operator="equal">
      <formula>"半面"</formula>
    </cfRule>
  </conditionalFormatting>
  <conditionalFormatting sqref="AC87:AG87">
    <cfRule type="cellIs" dxfId="481" priority="777" stopIfTrue="1" operator="equal">
      <formula>"半面"</formula>
    </cfRule>
  </conditionalFormatting>
  <conditionalFormatting sqref="AC88:AM88">
    <cfRule type="cellIs" dxfId="480" priority="782" stopIfTrue="1" operator="equal">
      <formula>"半面"</formula>
    </cfRule>
  </conditionalFormatting>
  <conditionalFormatting sqref="Y88:AB88">
    <cfRule type="cellIs" dxfId="479" priority="780" stopIfTrue="1" operator="equal">
      <formula>"半面"</formula>
    </cfRule>
  </conditionalFormatting>
  <conditionalFormatting sqref="Y87:AB87">
    <cfRule type="cellIs" dxfId="478" priority="776" stopIfTrue="1" operator="equal">
      <formula>"半面"</formula>
    </cfRule>
  </conditionalFormatting>
  <conditionalFormatting sqref="E87">
    <cfRule type="cellIs" dxfId="477" priority="774" stopIfTrue="1" operator="equal">
      <formula>"半面"</formula>
    </cfRule>
  </conditionalFormatting>
  <conditionalFormatting sqref="E88 E92">
    <cfRule type="cellIs" dxfId="476" priority="772" stopIfTrue="1" operator="equal">
      <formula>"半面"</formula>
    </cfRule>
  </conditionalFormatting>
  <conditionalFormatting sqref="Y89:AM92">
    <cfRule type="cellIs" dxfId="475" priority="771" stopIfTrue="1" operator="equal">
      <formula>"半面"</formula>
    </cfRule>
  </conditionalFormatting>
  <conditionalFormatting sqref="E89">
    <cfRule type="cellIs" dxfId="474" priority="769" stopIfTrue="1" operator="equal">
      <formula>"半面"</formula>
    </cfRule>
  </conditionalFormatting>
  <conditionalFormatting sqref="E90">
    <cfRule type="cellIs" dxfId="473" priority="768" stopIfTrue="1" operator="equal">
      <formula>"半面"</formula>
    </cfRule>
  </conditionalFormatting>
  <conditionalFormatting sqref="E91">
    <cfRule type="cellIs" dxfId="472" priority="766" stopIfTrue="1" operator="equal">
      <formula>"半面"</formula>
    </cfRule>
  </conditionalFormatting>
  <conditionalFormatting sqref="C94:C95">
    <cfRule type="cellIs" dxfId="471" priority="760" stopIfTrue="1" operator="equal">
      <formula>"半面"</formula>
    </cfRule>
  </conditionalFormatting>
  <conditionalFormatting sqref="Y93:AM93">
    <cfRule type="cellIs" dxfId="470" priority="763" stopIfTrue="1" operator="equal">
      <formula>"半面"</formula>
    </cfRule>
  </conditionalFormatting>
  <conditionalFormatting sqref="E93">
    <cfRule type="cellIs" dxfId="469" priority="761" stopIfTrue="1" operator="equal">
      <formula>"半面"</formula>
    </cfRule>
  </conditionalFormatting>
  <conditionalFormatting sqref="Y94:AM94">
    <cfRule type="cellIs" dxfId="468" priority="759" stopIfTrue="1" operator="equal">
      <formula>"半面"</formula>
    </cfRule>
  </conditionalFormatting>
  <conditionalFormatting sqref="Y97:AM97">
    <cfRule type="cellIs" dxfId="467" priority="753" stopIfTrue="1" operator="equal">
      <formula>"半面"</formula>
    </cfRule>
  </conditionalFormatting>
  <conditionalFormatting sqref="C97">
    <cfRule type="cellIs" dxfId="466" priority="752" stopIfTrue="1" operator="equal">
      <formula>"半面"</formula>
    </cfRule>
  </conditionalFormatting>
  <conditionalFormatting sqref="E97">
    <cfRule type="cellIs" dxfId="465" priority="751" stopIfTrue="1" operator="equal">
      <formula>"半面"</formula>
    </cfRule>
  </conditionalFormatting>
  <conditionalFormatting sqref="Y96:AM96">
    <cfRule type="cellIs" dxfId="464" priority="750" stopIfTrue="1" operator="equal">
      <formula>"半面"</formula>
    </cfRule>
  </conditionalFormatting>
  <conditionalFormatting sqref="C96">
    <cfRule type="cellIs" dxfId="463" priority="749" stopIfTrue="1" operator="equal">
      <formula>"半面"</formula>
    </cfRule>
  </conditionalFormatting>
  <conditionalFormatting sqref="Y95:AM95">
    <cfRule type="cellIs" dxfId="462" priority="745" stopIfTrue="1" operator="equal">
      <formula>"半面"</formula>
    </cfRule>
  </conditionalFormatting>
  <conditionalFormatting sqref="Y98:AM98">
    <cfRule type="cellIs" dxfId="461" priority="742" stopIfTrue="1" operator="equal">
      <formula>"半面"</formula>
    </cfRule>
  </conditionalFormatting>
  <conditionalFormatting sqref="C98">
    <cfRule type="cellIs" dxfId="460" priority="741" stopIfTrue="1" operator="equal">
      <formula>"半面"</formula>
    </cfRule>
  </conditionalFormatting>
  <conditionalFormatting sqref="C99:C100">
    <cfRule type="cellIs" dxfId="459" priority="738" stopIfTrue="1" operator="equal">
      <formula>"半面"</formula>
    </cfRule>
  </conditionalFormatting>
  <conditionalFormatting sqref="Y99:AM100">
    <cfRule type="cellIs" dxfId="458" priority="737" stopIfTrue="1" operator="equal">
      <formula>"半面"</formula>
    </cfRule>
  </conditionalFormatting>
  <conditionalFormatting sqref="Y109:AM109">
    <cfRule type="cellIs" dxfId="457" priority="727" stopIfTrue="1" operator="equal">
      <formula>"半面"</formula>
    </cfRule>
  </conditionalFormatting>
  <conditionalFormatting sqref="C109">
    <cfRule type="cellIs" dxfId="456" priority="726" stopIfTrue="1" operator="equal">
      <formula>"半面"</formula>
    </cfRule>
  </conditionalFormatting>
  <conditionalFormatting sqref="Y107:AM107 C107:C108">
    <cfRule type="cellIs" dxfId="455" priority="724" stopIfTrue="1" operator="equal">
      <formula>"半面"</formula>
    </cfRule>
  </conditionalFormatting>
  <conditionalFormatting sqref="E116">
    <cfRule type="cellIs" dxfId="454" priority="721" stopIfTrue="1" operator="equal">
      <formula>"半面"</formula>
    </cfRule>
  </conditionalFormatting>
  <conditionalFormatting sqref="E117:E118">
    <cfRule type="cellIs" dxfId="453" priority="720" stopIfTrue="1" operator="equal">
      <formula>"半面"</formula>
    </cfRule>
  </conditionalFormatting>
  <conditionalFormatting sqref="D124:E124">
    <cfRule type="cellIs" dxfId="452" priority="718" stopIfTrue="1" operator="equal">
      <formula>"半面"</formula>
    </cfRule>
  </conditionalFormatting>
  <conditionalFormatting sqref="D125:E125">
    <cfRule type="cellIs" dxfId="451" priority="715" stopIfTrue="1" operator="equal">
      <formula>"半面"</formula>
    </cfRule>
  </conditionalFormatting>
  <conditionalFormatting sqref="D127:E127 E128 D128:D157">
    <cfRule type="cellIs" dxfId="450" priority="714" stopIfTrue="1" operator="equal">
      <formula>"半面"</formula>
    </cfRule>
  </conditionalFormatting>
  <conditionalFormatting sqref="E130">
    <cfRule type="cellIs" dxfId="449" priority="712" stopIfTrue="1" operator="equal">
      <formula>"半面"</formula>
    </cfRule>
  </conditionalFormatting>
  <conditionalFormatting sqref="E131">
    <cfRule type="cellIs" dxfId="448" priority="711" stopIfTrue="1" operator="equal">
      <formula>"半面"</formula>
    </cfRule>
  </conditionalFormatting>
  <conditionalFormatting sqref="E134">
    <cfRule type="cellIs" dxfId="447" priority="710" stopIfTrue="1" operator="equal">
      <formula>"半面"</formula>
    </cfRule>
  </conditionalFormatting>
  <conditionalFormatting sqref="E138">
    <cfRule type="cellIs" dxfId="446" priority="708" stopIfTrue="1" operator="equal">
      <formula>"半面"</formula>
    </cfRule>
  </conditionalFormatting>
  <conditionalFormatting sqref="C140:C147">
    <cfRule type="cellIs" dxfId="445" priority="707" stopIfTrue="1" operator="equal">
      <formula>"半面"</formula>
    </cfRule>
  </conditionalFormatting>
  <conditionalFormatting sqref="E141">
    <cfRule type="cellIs" dxfId="444" priority="705" stopIfTrue="1" operator="equal">
      <formula>"半面"</formula>
    </cfRule>
  </conditionalFormatting>
  <conditionalFormatting sqref="E142">
    <cfRule type="cellIs" dxfId="443" priority="704" stopIfTrue="1" operator="equal">
      <formula>"半面"</formula>
    </cfRule>
  </conditionalFormatting>
  <conditionalFormatting sqref="Y148:AM148 C148:C149">
    <cfRule type="cellIs" dxfId="442" priority="703" stopIfTrue="1" operator="equal">
      <formula>"半面"</formula>
    </cfRule>
  </conditionalFormatting>
  <conditionalFormatting sqref="Y147:AM147">
    <cfRule type="cellIs" dxfId="441" priority="702" stopIfTrue="1" operator="equal">
      <formula>"半面"</formula>
    </cfRule>
  </conditionalFormatting>
  <conditionalFormatting sqref="Y145:AM146">
    <cfRule type="cellIs" dxfId="440" priority="701" stopIfTrue="1" operator="equal">
      <formula>"半面"</formula>
    </cfRule>
  </conditionalFormatting>
  <conditionalFormatting sqref="Y144:AM144">
    <cfRule type="cellIs" dxfId="439" priority="700" stopIfTrue="1" operator="equal">
      <formula>"半面"</formula>
    </cfRule>
  </conditionalFormatting>
  <conditionalFormatting sqref="Y143:AM143">
    <cfRule type="cellIs" dxfId="438" priority="699" stopIfTrue="1" operator="equal">
      <formula>"半面"</formula>
    </cfRule>
  </conditionalFormatting>
  <conditionalFormatting sqref="E143">
    <cfRule type="cellIs" dxfId="437" priority="698" stopIfTrue="1" operator="equal">
      <formula>"半面"</formula>
    </cfRule>
  </conditionalFormatting>
  <conditionalFormatting sqref="E146">
    <cfRule type="cellIs" dxfId="436" priority="696" stopIfTrue="1" operator="equal">
      <formula>"半面"</formula>
    </cfRule>
  </conditionalFormatting>
  <conditionalFormatting sqref="E147:E148">
    <cfRule type="cellIs" dxfId="435" priority="695" stopIfTrue="1" operator="equal">
      <formula>"半面"</formula>
    </cfRule>
  </conditionalFormatting>
  <conditionalFormatting sqref="Y158:AM158">
    <cfRule type="cellIs" dxfId="434" priority="694" stopIfTrue="1" operator="equal">
      <formula>"半面"</formula>
    </cfRule>
  </conditionalFormatting>
  <conditionalFormatting sqref="Y157:AM157">
    <cfRule type="cellIs" dxfId="433" priority="693" stopIfTrue="1" operator="equal">
      <formula>"半面"</formula>
    </cfRule>
  </conditionalFormatting>
  <conditionalFormatting sqref="Y150:AM150 C157:C158 C150:C152 E150">
    <cfRule type="cellIs" dxfId="432" priority="692" stopIfTrue="1" operator="equal">
      <formula>"半面"</formula>
    </cfRule>
  </conditionalFormatting>
  <conditionalFormatting sqref="D158:E158">
    <cfRule type="cellIs" dxfId="431" priority="691" stopIfTrue="1" operator="equal">
      <formula>"半面"</formula>
    </cfRule>
  </conditionalFormatting>
  <conditionalFormatting sqref="D160:E160 D161:D185">
    <cfRule type="cellIs" dxfId="430" priority="689" stopIfTrue="1" operator="equal">
      <formula>"半面"</formula>
    </cfRule>
  </conditionalFormatting>
  <conditionalFormatting sqref="E161">
    <cfRule type="cellIs" dxfId="429" priority="688" stopIfTrue="1" operator="equal">
      <formula>"半面"</formula>
    </cfRule>
  </conditionalFormatting>
  <conditionalFormatting sqref="E162:E163 E165">
    <cfRule type="cellIs" dxfId="428" priority="686" stopIfTrue="1" operator="equal">
      <formula>"半面"</formula>
    </cfRule>
  </conditionalFormatting>
  <conditionalFormatting sqref="E166">
    <cfRule type="cellIs" dxfId="427" priority="685" stopIfTrue="1" operator="equal">
      <formula>"半面"</formula>
    </cfRule>
  </conditionalFormatting>
  <conditionalFormatting sqref="E168">
    <cfRule type="cellIs" dxfId="426" priority="684" stopIfTrue="1" operator="equal">
      <formula>"半面"</formula>
    </cfRule>
  </conditionalFormatting>
  <conditionalFormatting sqref="E169:E170">
    <cfRule type="cellIs" dxfId="425" priority="683" stopIfTrue="1" operator="equal">
      <formula>"半面"</formula>
    </cfRule>
  </conditionalFormatting>
  <conditionalFormatting sqref="E171">
    <cfRule type="cellIs" dxfId="424" priority="682" stopIfTrue="1" operator="equal">
      <formula>"半面"</formula>
    </cfRule>
  </conditionalFormatting>
  <conditionalFormatting sqref="E172">
    <cfRule type="cellIs" dxfId="423" priority="681" stopIfTrue="1" operator="equal">
      <formula>"半面"</formula>
    </cfRule>
  </conditionalFormatting>
  <conditionalFormatting sqref="C173:C175">
    <cfRule type="cellIs" dxfId="422" priority="680" stopIfTrue="1" operator="equal">
      <formula>"半面"</formula>
    </cfRule>
  </conditionalFormatting>
  <conditionalFormatting sqref="Y173:AM173">
    <cfRule type="cellIs" dxfId="421" priority="679" stopIfTrue="1" operator="equal">
      <formula>"半面"</formula>
    </cfRule>
  </conditionalFormatting>
  <conditionalFormatting sqref="E180">
    <cfRule type="cellIs" dxfId="420" priority="676" stopIfTrue="1" operator="equal">
      <formula>"半面"</formula>
    </cfRule>
  </conditionalFormatting>
  <conditionalFormatting sqref="AH212:AM212 Y205:AG205 C205 C211:C212 Y211:AG212 E211:E212 E205">
    <cfRule type="cellIs" dxfId="419" priority="674" stopIfTrue="1" operator="equal">
      <formula>"半面"</formula>
    </cfRule>
  </conditionalFormatting>
  <conditionalFormatting sqref="AH205:AM205">
    <cfRule type="cellIs" dxfId="418" priority="673" stopIfTrue="1" operator="equal">
      <formula>"半面"</formula>
    </cfRule>
  </conditionalFormatting>
  <conditionalFormatting sqref="AH211:AM211">
    <cfRule type="cellIs" dxfId="417" priority="672" stopIfTrue="1" operator="equal">
      <formula>"半面"</formula>
    </cfRule>
  </conditionalFormatting>
  <conditionalFormatting sqref="E226">
    <cfRule type="cellIs" dxfId="416" priority="671" stopIfTrue="1" operator="equal">
      <formula>"半面"</formula>
    </cfRule>
  </conditionalFormatting>
  <conditionalFormatting sqref="AH243:AM243 AC243 AH236:AM236 AC236:AC238 C236:C239 C243 C247">
    <cfRule type="cellIs" dxfId="415" priority="670" stopIfTrue="1" operator="equal">
      <formula>"半面"</formula>
    </cfRule>
  </conditionalFormatting>
  <conditionalFormatting sqref="AH237:AM237">
    <cfRule type="cellIs" dxfId="414" priority="668" stopIfTrue="1" operator="equal">
      <formula>"半面"</formula>
    </cfRule>
  </conditionalFormatting>
  <conditionalFormatting sqref="AH238:AM238">
    <cfRule type="cellIs" dxfId="413" priority="667" stopIfTrue="1" operator="equal">
      <formula>"半面"</formula>
    </cfRule>
  </conditionalFormatting>
  <conditionalFormatting sqref="E236">
    <cfRule type="cellIs" dxfId="412" priority="666" stopIfTrue="1" operator="equal">
      <formula>"半面"</formula>
    </cfRule>
  </conditionalFormatting>
  <conditionalFormatting sqref="E238:E239">
    <cfRule type="cellIs" dxfId="411" priority="665" stopIfTrue="1" operator="equal">
      <formula>"半面"</formula>
    </cfRule>
  </conditionalFormatting>
  <conditionalFormatting sqref="AH239:AM239 AC239">
    <cfRule type="cellIs" dxfId="410" priority="664" stopIfTrue="1" operator="equal">
      <formula>"半面"</formula>
    </cfRule>
  </conditionalFormatting>
  <conditionalFormatting sqref="E243">
    <cfRule type="cellIs" dxfId="409" priority="662" stopIfTrue="1" operator="equal">
      <formula>"半面"</formula>
    </cfRule>
  </conditionalFormatting>
  <conditionalFormatting sqref="E284">
    <cfRule type="cellIs" dxfId="408" priority="660" stopIfTrue="1" operator="equal">
      <formula>"半面"</formula>
    </cfRule>
  </conditionalFormatting>
  <conditionalFormatting sqref="E282">
    <cfRule type="cellIs" dxfId="407" priority="659" stopIfTrue="1" operator="equal">
      <formula>"半面"</formula>
    </cfRule>
  </conditionalFormatting>
  <conditionalFormatting sqref="E283">
    <cfRule type="cellIs" dxfId="406" priority="657" stopIfTrue="1" operator="equal">
      <formula>"半面"</formula>
    </cfRule>
  </conditionalFormatting>
  <conditionalFormatting sqref="C298:C300 AH298:AM300 AC298:AC300">
    <cfRule type="cellIs" dxfId="405" priority="656" stopIfTrue="1" operator="equal">
      <formula>"半面"</formula>
    </cfRule>
  </conditionalFormatting>
  <conditionalFormatting sqref="E299">
    <cfRule type="cellIs" dxfId="404" priority="654" stopIfTrue="1" operator="equal">
      <formula>"半面"</formula>
    </cfRule>
  </conditionalFormatting>
  <conditionalFormatting sqref="AH317:AM317 AC317">
    <cfRule type="cellIs" dxfId="403" priority="653" stopIfTrue="1" operator="equal">
      <formula>"半面"</formula>
    </cfRule>
  </conditionalFormatting>
  <conditionalFormatting sqref="AH302:AM306 AC302:AC306 AC316 AH316:AM316">
    <cfRule type="cellIs" dxfId="402" priority="650" stopIfTrue="1" operator="equal">
      <formula>"半面"</formula>
    </cfRule>
  </conditionalFormatting>
  <conditionalFormatting sqref="AH428:AM430 AC428:AC430 C428:C430">
    <cfRule type="cellIs" dxfId="401" priority="644" stopIfTrue="1" operator="equal">
      <formula>"半面"</formula>
    </cfRule>
  </conditionalFormatting>
  <conditionalFormatting sqref="AC436 AH436:AM436 C436">
    <cfRule type="cellIs" dxfId="400" priority="643" stopIfTrue="1" operator="equal">
      <formula>"半面"</formula>
    </cfRule>
  </conditionalFormatting>
  <conditionalFormatting sqref="AC433:AC434 AH433:AM434 C433:C434 E433">
    <cfRule type="cellIs" dxfId="399" priority="642" stopIfTrue="1" operator="equal">
      <formula>"半面"</formula>
    </cfRule>
  </conditionalFormatting>
  <conditionalFormatting sqref="AC432 AH432:AM432 C432 E432">
    <cfRule type="cellIs" dxfId="398" priority="641" stopIfTrue="1" operator="equal">
      <formula>"半面"</formula>
    </cfRule>
  </conditionalFormatting>
  <conditionalFormatting sqref="C431 AH431:AM431 AC431 E431">
    <cfRule type="cellIs" dxfId="397" priority="640" stopIfTrue="1" operator="equal">
      <formula>"半面"</formula>
    </cfRule>
  </conditionalFormatting>
  <conditionalFormatting sqref="AC5:AC26 C5:C26">
    <cfRule type="cellIs" dxfId="396" priority="629" stopIfTrue="1" operator="equal">
      <formula>"半面"</formula>
    </cfRule>
  </conditionalFormatting>
  <conditionalFormatting sqref="E11 E14 E16">
    <cfRule type="cellIs" dxfId="395" priority="628" stopIfTrue="1" operator="equal">
      <formula>"半面"</formula>
    </cfRule>
  </conditionalFormatting>
  <conditionalFormatting sqref="D5:E5 D6:D66">
    <cfRule type="cellIs" dxfId="394" priority="627" stopIfTrue="1" operator="equal">
      <formula>"半面"</formula>
    </cfRule>
  </conditionalFormatting>
  <conditionalFormatting sqref="E6">
    <cfRule type="cellIs" dxfId="393" priority="626" stopIfTrue="1" operator="equal">
      <formula>"半面"</formula>
    </cfRule>
  </conditionalFormatting>
  <conditionalFormatting sqref="E7">
    <cfRule type="cellIs" dxfId="392" priority="625" stopIfTrue="1" operator="equal">
      <formula>"半面"</formula>
    </cfRule>
  </conditionalFormatting>
  <conditionalFormatting sqref="E8">
    <cfRule type="cellIs" dxfId="391" priority="624" stopIfTrue="1" operator="equal">
      <formula>"半面"</formula>
    </cfRule>
  </conditionalFormatting>
  <conditionalFormatting sqref="E9:E10">
    <cfRule type="cellIs" dxfId="390" priority="623" stopIfTrue="1" operator="equal">
      <formula>"半面"</formula>
    </cfRule>
  </conditionalFormatting>
  <conditionalFormatting sqref="E12">
    <cfRule type="cellIs" dxfId="389" priority="621" stopIfTrue="1" operator="equal">
      <formula>"半面"</formula>
    </cfRule>
  </conditionalFormatting>
  <conditionalFormatting sqref="E17">
    <cfRule type="cellIs" dxfId="388" priority="620" stopIfTrue="1" operator="equal">
      <formula>"半面"</formula>
    </cfRule>
  </conditionalFormatting>
  <conditionalFormatting sqref="E18">
    <cfRule type="cellIs" dxfId="387" priority="619" stopIfTrue="1" operator="equal">
      <formula>"半面"</formula>
    </cfRule>
  </conditionalFormatting>
  <conditionalFormatting sqref="E21">
    <cfRule type="cellIs" dxfId="386" priority="618" stopIfTrue="1" operator="equal">
      <formula>"半面"</formula>
    </cfRule>
  </conditionalFormatting>
  <conditionalFormatting sqref="E25">
    <cfRule type="cellIs" dxfId="385" priority="617" stopIfTrue="1" operator="equal">
      <formula>"半面"</formula>
    </cfRule>
  </conditionalFormatting>
  <conditionalFormatting sqref="E26">
    <cfRule type="cellIs" dxfId="384" priority="616" stopIfTrue="1" operator="equal">
      <formula>"半面"</formula>
    </cfRule>
  </conditionalFormatting>
  <conditionalFormatting sqref="E13">
    <cfRule type="cellIs" dxfId="383" priority="614" stopIfTrue="1" operator="equal">
      <formula>"半面"</formula>
    </cfRule>
  </conditionalFormatting>
  <conditionalFormatting sqref="E15">
    <cfRule type="cellIs" dxfId="382" priority="613" stopIfTrue="1" operator="equal">
      <formula>"半面"</formula>
    </cfRule>
  </conditionalFormatting>
  <conditionalFormatting sqref="E20">
    <cfRule type="cellIs" dxfId="381" priority="612" stopIfTrue="1" operator="equal">
      <formula>"半面"</formula>
    </cfRule>
  </conditionalFormatting>
  <conditionalFormatting sqref="E19">
    <cfRule type="cellIs" dxfId="380" priority="611" stopIfTrue="1" operator="equal">
      <formula>"半面"</formula>
    </cfRule>
  </conditionalFormatting>
  <conditionalFormatting sqref="E22">
    <cfRule type="cellIs" dxfId="379" priority="610" stopIfTrue="1" operator="equal">
      <formula>"半面"</formula>
    </cfRule>
  </conditionalFormatting>
  <conditionalFormatting sqref="E23">
    <cfRule type="cellIs" dxfId="378" priority="609" stopIfTrue="1" operator="equal">
      <formula>"半面"</formula>
    </cfRule>
  </conditionalFormatting>
  <conditionalFormatting sqref="E24">
    <cfRule type="cellIs" dxfId="377" priority="608" stopIfTrue="1" operator="equal">
      <formula>"半面"</formula>
    </cfRule>
  </conditionalFormatting>
  <conditionalFormatting sqref="C473 AC473 C460:C471 AC460:AC471">
    <cfRule type="cellIs" dxfId="376" priority="607" stopIfTrue="1" operator="equal">
      <formula>"半面"</formula>
    </cfRule>
  </conditionalFormatting>
  <conditionalFormatting sqref="E465">
    <cfRule type="cellIs" dxfId="375" priority="600" stopIfTrue="1" operator="equal">
      <formula>"半面"</formula>
    </cfRule>
  </conditionalFormatting>
  <conditionalFormatting sqref="E467">
    <cfRule type="cellIs" dxfId="374" priority="597" stopIfTrue="1" operator="equal">
      <formula>"半面"</formula>
    </cfRule>
  </conditionalFormatting>
  <conditionalFormatting sqref="E468">
    <cfRule type="cellIs" dxfId="373" priority="595" stopIfTrue="1" operator="equal">
      <formula>"半面"</formula>
    </cfRule>
  </conditionalFormatting>
  <conditionalFormatting sqref="E469">
    <cfRule type="cellIs" dxfId="372" priority="594" stopIfTrue="1" operator="equal">
      <formula>"半面"</formula>
    </cfRule>
  </conditionalFormatting>
  <conditionalFormatting sqref="E472">
    <cfRule type="cellIs" dxfId="371" priority="589" stopIfTrue="1" operator="equal">
      <formula>"半面"</formula>
    </cfRule>
  </conditionalFormatting>
  <conditionalFormatting sqref="E471">
    <cfRule type="cellIs" dxfId="370" priority="592" stopIfTrue="1" operator="equal">
      <formula>"半面"</formula>
    </cfRule>
  </conditionalFormatting>
  <conditionalFormatting sqref="C472">
    <cfRule type="cellIs" dxfId="369" priority="590" stopIfTrue="1" operator="equal">
      <formula>"半面"</formula>
    </cfRule>
  </conditionalFormatting>
  <conditionalFormatting sqref="C474 AC474">
    <cfRule type="cellIs" dxfId="368" priority="588" stopIfTrue="1" operator="equal">
      <formula>"半面"</formula>
    </cfRule>
  </conditionalFormatting>
  <conditionalFormatting sqref="C480 AC480">
    <cfRule type="cellIs" dxfId="367" priority="587" stopIfTrue="1" operator="equal">
      <formula>"半面"</formula>
    </cfRule>
  </conditionalFormatting>
  <conditionalFormatting sqref="C476 AC476">
    <cfRule type="cellIs" dxfId="366" priority="586" stopIfTrue="1" operator="equal">
      <formula>"半面"</formula>
    </cfRule>
  </conditionalFormatting>
  <conditionalFormatting sqref="C475 AC475">
    <cfRule type="cellIs" dxfId="365" priority="585" stopIfTrue="1" operator="equal">
      <formula>"半面"</formula>
    </cfRule>
  </conditionalFormatting>
  <conditionalFormatting sqref="C479 AC479">
    <cfRule type="cellIs" dxfId="364" priority="583" stopIfTrue="1" operator="equal">
      <formula>"半面"</formula>
    </cfRule>
  </conditionalFormatting>
  <conditionalFormatting sqref="C478 AC478">
    <cfRule type="cellIs" dxfId="363" priority="582" stopIfTrue="1" operator="equal">
      <formula>"半面"</formula>
    </cfRule>
  </conditionalFormatting>
  <conditionalFormatting sqref="E478">
    <cfRule type="cellIs" dxfId="362" priority="580" stopIfTrue="1" operator="equal">
      <formula>"半面"</formula>
    </cfRule>
  </conditionalFormatting>
  <conditionalFormatting sqref="E479">
    <cfRule type="cellIs" dxfId="361" priority="579" stopIfTrue="1" operator="equal">
      <formula>"半面"</formula>
    </cfRule>
  </conditionalFormatting>
  <conditionalFormatting sqref="C481 AC481">
    <cfRule type="cellIs" dxfId="360" priority="578" stopIfTrue="1" operator="equal">
      <formula>"半面"</formula>
    </cfRule>
  </conditionalFormatting>
  <conditionalFormatting sqref="E481">
    <cfRule type="cellIs" dxfId="359" priority="577" stopIfTrue="1" operator="equal">
      <formula>"半面"</formula>
    </cfRule>
  </conditionalFormatting>
  <conditionalFormatting sqref="E37">
    <cfRule type="cellIs" dxfId="358" priority="576" stopIfTrue="1" operator="equal">
      <formula>"半面"</formula>
    </cfRule>
  </conditionalFormatting>
  <conditionalFormatting sqref="E42">
    <cfRule type="cellIs" dxfId="357" priority="574" stopIfTrue="1" operator="equal">
      <formula>"半面"</formula>
    </cfRule>
  </conditionalFormatting>
  <conditionalFormatting sqref="E41">
    <cfRule type="cellIs" dxfId="356" priority="573" stopIfTrue="1" operator="equal">
      <formula>"半面"</formula>
    </cfRule>
  </conditionalFormatting>
  <conditionalFormatting sqref="E46">
    <cfRule type="cellIs" dxfId="355" priority="570" stopIfTrue="1" operator="equal">
      <formula>"半面"</formula>
    </cfRule>
  </conditionalFormatting>
  <conditionalFormatting sqref="E47">
    <cfRule type="cellIs" dxfId="354" priority="568" stopIfTrue="1" operator="equal">
      <formula>"半面"</formula>
    </cfRule>
  </conditionalFormatting>
  <conditionalFormatting sqref="E50">
    <cfRule type="cellIs" dxfId="353" priority="566" stopIfTrue="1" operator="equal">
      <formula>"半面"</formula>
    </cfRule>
  </conditionalFormatting>
  <conditionalFormatting sqref="E56">
    <cfRule type="cellIs" dxfId="352" priority="563" stopIfTrue="1" operator="equal">
      <formula>"半面"</formula>
    </cfRule>
  </conditionalFormatting>
  <conditionalFormatting sqref="Y56:AG56">
    <cfRule type="cellIs" dxfId="351" priority="564" stopIfTrue="1" operator="equal">
      <formula>"半面"</formula>
    </cfRule>
  </conditionalFormatting>
  <conditionalFormatting sqref="E57">
    <cfRule type="cellIs" dxfId="350" priority="562" stopIfTrue="1" operator="equal">
      <formula>"半面"</formula>
    </cfRule>
  </conditionalFormatting>
  <conditionalFormatting sqref="E61">
    <cfRule type="cellIs" dxfId="349" priority="560" stopIfTrue="1" operator="equal">
      <formula>"半面"</formula>
    </cfRule>
  </conditionalFormatting>
  <conditionalFormatting sqref="E58">
    <cfRule type="cellIs" dxfId="348" priority="558" stopIfTrue="1" operator="equal">
      <formula>"半面"</formula>
    </cfRule>
  </conditionalFormatting>
  <conditionalFormatting sqref="E59">
    <cfRule type="cellIs" dxfId="347" priority="557" stopIfTrue="1" operator="equal">
      <formula>"半面"</formula>
    </cfRule>
  </conditionalFormatting>
  <conditionalFormatting sqref="Y60:AB60 E60">
    <cfRule type="cellIs" dxfId="346" priority="555" stopIfTrue="1" operator="equal">
      <formula>"半面"</formula>
    </cfRule>
  </conditionalFormatting>
  <conditionalFormatting sqref="Y67:AM67 C67">
    <cfRule type="cellIs" dxfId="345" priority="553" stopIfTrue="1" operator="equal">
      <formula>"半面"</formula>
    </cfRule>
  </conditionalFormatting>
  <conditionalFormatting sqref="E67">
    <cfRule type="cellIs" dxfId="344" priority="552" stopIfTrue="1" operator="equal">
      <formula>"半面"</formula>
    </cfRule>
  </conditionalFormatting>
  <conditionalFormatting sqref="D67">
    <cfRule type="cellIs" dxfId="343" priority="551" stopIfTrue="1" operator="equal">
      <formula>"半面"</formula>
    </cfRule>
  </conditionalFormatting>
  <conditionalFormatting sqref="Y66:AM66">
    <cfRule type="cellIs" dxfId="342" priority="550" stopIfTrue="1" operator="equal">
      <formula>"半面"</formula>
    </cfRule>
  </conditionalFormatting>
  <conditionalFormatting sqref="E66">
    <cfRule type="cellIs" dxfId="341" priority="549" stopIfTrue="1" operator="equal">
      <formula>"半面"</formula>
    </cfRule>
  </conditionalFormatting>
  <conditionalFormatting sqref="Y65:AM65">
    <cfRule type="cellIs" dxfId="340" priority="547" stopIfTrue="1" operator="equal">
      <formula>"半面"</formula>
    </cfRule>
  </conditionalFormatting>
  <conditionalFormatting sqref="E65">
    <cfRule type="cellIs" dxfId="339" priority="546" stopIfTrue="1" operator="equal">
      <formula>"半面"</formula>
    </cfRule>
  </conditionalFormatting>
  <conditionalFormatting sqref="Y64:AM64 C64:C66">
    <cfRule type="cellIs" dxfId="338" priority="544" stopIfTrue="1" operator="equal">
      <formula>"半面"</formula>
    </cfRule>
  </conditionalFormatting>
  <conditionalFormatting sqref="Y63:AM63 C63">
    <cfRule type="cellIs" dxfId="337" priority="541" stopIfTrue="1" operator="equal">
      <formula>"半面"</formula>
    </cfRule>
  </conditionalFormatting>
  <conditionalFormatting sqref="E63">
    <cfRule type="cellIs" dxfId="336" priority="540" stopIfTrue="1" operator="equal">
      <formula>"半面"</formula>
    </cfRule>
  </conditionalFormatting>
  <conditionalFormatting sqref="Y62:AM62 C62">
    <cfRule type="cellIs" dxfId="335" priority="538" stopIfTrue="1" operator="equal">
      <formula>"半面"</formula>
    </cfRule>
  </conditionalFormatting>
  <conditionalFormatting sqref="E62">
    <cfRule type="cellIs" dxfId="334" priority="537" stopIfTrue="1" operator="equal">
      <formula>"半面"</formula>
    </cfRule>
  </conditionalFormatting>
  <conditionalFormatting sqref="E64">
    <cfRule type="cellIs" dxfId="333" priority="535" stopIfTrue="1" operator="equal">
      <formula>"半面"</formula>
    </cfRule>
  </conditionalFormatting>
  <conditionalFormatting sqref="E75">
    <cfRule type="cellIs" dxfId="332" priority="533" stopIfTrue="1" operator="equal">
      <formula>"半面"</formula>
    </cfRule>
  </conditionalFormatting>
  <conditionalFormatting sqref="E79">
    <cfRule type="cellIs" dxfId="331" priority="532" stopIfTrue="1" operator="equal">
      <formula>"半面"</formula>
    </cfRule>
  </conditionalFormatting>
  <conditionalFormatting sqref="E82">
    <cfRule type="cellIs" dxfId="330" priority="531" stopIfTrue="1" operator="equal">
      <formula>"半面"</formula>
    </cfRule>
  </conditionalFormatting>
  <conditionalFormatting sqref="E82">
    <cfRule type="cellIs" dxfId="329" priority="529" stopIfTrue="1" operator="equal">
      <formula>"半面"</formula>
    </cfRule>
  </conditionalFormatting>
  <conditionalFormatting sqref="E94">
    <cfRule type="cellIs" dxfId="328" priority="525" stopIfTrue="1" operator="equal">
      <formula>"半面"</formula>
    </cfRule>
  </conditionalFormatting>
  <conditionalFormatting sqref="E95">
    <cfRule type="cellIs" dxfId="327" priority="523" stopIfTrue="1" operator="equal">
      <formula>"半面"</formula>
    </cfRule>
  </conditionalFormatting>
  <conditionalFormatting sqref="E96">
    <cfRule type="cellIs" dxfId="326" priority="520" stopIfTrue="1" operator="equal">
      <formula>"半面"</formula>
    </cfRule>
  </conditionalFormatting>
  <conditionalFormatting sqref="E98">
    <cfRule type="cellIs" dxfId="325" priority="518" stopIfTrue="1" operator="equal">
      <formula>"半面"</formula>
    </cfRule>
  </conditionalFormatting>
  <conditionalFormatting sqref="Y103:AM103">
    <cfRule type="cellIs" dxfId="324" priority="517" stopIfTrue="1" operator="equal">
      <formula>"半面"</formula>
    </cfRule>
  </conditionalFormatting>
  <conditionalFormatting sqref="C103">
    <cfRule type="cellIs" dxfId="323" priority="516" stopIfTrue="1" operator="equal">
      <formula>"半面"</formula>
    </cfRule>
  </conditionalFormatting>
  <conditionalFormatting sqref="C103">
    <cfRule type="cellIs" dxfId="322" priority="515" stopIfTrue="1" operator="equal">
      <formula>"半面"</formula>
    </cfRule>
  </conditionalFormatting>
  <conditionalFormatting sqref="Y103:AM103">
    <cfRule type="cellIs" dxfId="321" priority="514" stopIfTrue="1" operator="equal">
      <formula>"半面"</formula>
    </cfRule>
  </conditionalFormatting>
  <conditionalFormatting sqref="Y102:AM102">
    <cfRule type="cellIs" dxfId="320" priority="511" stopIfTrue="1" operator="equal">
      <formula>"半面"</formula>
    </cfRule>
  </conditionalFormatting>
  <conditionalFormatting sqref="C102">
    <cfRule type="cellIs" dxfId="319" priority="510" stopIfTrue="1" operator="equal">
      <formula>"半面"</formula>
    </cfRule>
  </conditionalFormatting>
  <conditionalFormatting sqref="C102">
    <cfRule type="cellIs" dxfId="318" priority="509" stopIfTrue="1" operator="equal">
      <formula>"半面"</formula>
    </cfRule>
  </conditionalFormatting>
  <conditionalFormatting sqref="Y102:AM102">
    <cfRule type="cellIs" dxfId="317" priority="508" stopIfTrue="1" operator="equal">
      <formula>"半面"</formula>
    </cfRule>
  </conditionalFormatting>
  <conditionalFormatting sqref="E102">
    <cfRule type="cellIs" dxfId="316" priority="507" stopIfTrue="1" operator="equal">
      <formula>"半面"</formula>
    </cfRule>
  </conditionalFormatting>
  <conditionalFormatting sqref="Y101:AM101">
    <cfRule type="cellIs" dxfId="315" priority="505" stopIfTrue="1" operator="equal">
      <formula>"半面"</formula>
    </cfRule>
  </conditionalFormatting>
  <conditionalFormatting sqref="C101">
    <cfRule type="cellIs" dxfId="314" priority="504" stopIfTrue="1" operator="equal">
      <formula>"半面"</formula>
    </cfRule>
  </conditionalFormatting>
  <conditionalFormatting sqref="C101">
    <cfRule type="cellIs" dxfId="313" priority="503" stopIfTrue="1" operator="equal">
      <formula>"半面"</formula>
    </cfRule>
  </conditionalFormatting>
  <conditionalFormatting sqref="Y101:AM101">
    <cfRule type="cellIs" dxfId="312" priority="502" stopIfTrue="1" operator="equal">
      <formula>"半面"</formula>
    </cfRule>
  </conditionalFormatting>
  <conditionalFormatting sqref="E101">
    <cfRule type="cellIs" dxfId="311" priority="501" stopIfTrue="1" operator="equal">
      <formula>"半面"</formula>
    </cfRule>
  </conditionalFormatting>
  <conditionalFormatting sqref="E99">
    <cfRule type="cellIs" dxfId="310" priority="498" stopIfTrue="1" operator="equal">
      <formula>"半面"</formula>
    </cfRule>
  </conditionalFormatting>
  <conditionalFormatting sqref="E100">
    <cfRule type="cellIs" dxfId="309" priority="496" stopIfTrue="1" operator="equal">
      <formula>"半面"</formula>
    </cfRule>
  </conditionalFormatting>
  <conditionalFormatting sqref="D103">
    <cfRule type="cellIs" dxfId="308" priority="495" stopIfTrue="1" operator="equal">
      <formula>"半面"</formula>
    </cfRule>
  </conditionalFormatting>
  <conditionalFormatting sqref="E103">
    <cfRule type="cellIs" dxfId="307" priority="494" stopIfTrue="1" operator="equal">
      <formula>"半面"</formula>
    </cfRule>
  </conditionalFormatting>
  <conditionalFormatting sqref="E108">
    <cfRule type="cellIs" dxfId="306" priority="492" stopIfTrue="1" operator="equal">
      <formula>"半面"</formula>
    </cfRule>
  </conditionalFormatting>
  <conditionalFormatting sqref="E109">
    <cfRule type="cellIs" dxfId="305" priority="491" stopIfTrue="1" operator="equal">
      <formula>"半面"</formula>
    </cfRule>
  </conditionalFormatting>
  <conditionalFormatting sqref="E112">
    <cfRule type="cellIs" dxfId="304" priority="489" stopIfTrue="1" operator="equal">
      <formula>"半面"</formula>
    </cfRule>
  </conditionalFormatting>
  <conditionalFormatting sqref="E114">
    <cfRule type="cellIs" dxfId="303" priority="487" stopIfTrue="1" operator="equal">
      <formula>"半面"</formula>
    </cfRule>
  </conditionalFormatting>
  <conditionalFormatting sqref="E115">
    <cfRule type="cellIs" dxfId="302" priority="486" stopIfTrue="1" operator="equal">
      <formula>"半面"</formula>
    </cfRule>
  </conditionalFormatting>
  <conditionalFormatting sqref="E121">
    <cfRule type="cellIs" dxfId="301" priority="485" stopIfTrue="1" operator="equal">
      <formula>"半面"</formula>
    </cfRule>
  </conditionalFormatting>
  <conditionalFormatting sqref="E123">
    <cfRule type="cellIs" dxfId="300" priority="484" stopIfTrue="1" operator="equal">
      <formula>"半面"</formula>
    </cfRule>
  </conditionalFormatting>
  <conditionalFormatting sqref="E129">
    <cfRule type="cellIs" dxfId="299" priority="482" stopIfTrue="1" operator="equal">
      <formula>"半面"</formula>
    </cfRule>
  </conditionalFormatting>
  <conditionalFormatting sqref="E135">
    <cfRule type="cellIs" dxfId="298" priority="481" stopIfTrue="1" operator="equal">
      <formula>"半面"</formula>
    </cfRule>
  </conditionalFormatting>
  <conditionalFormatting sqref="E136:E137">
    <cfRule type="cellIs" dxfId="297" priority="480" stopIfTrue="1" operator="equal">
      <formula>"半面"</formula>
    </cfRule>
  </conditionalFormatting>
  <conditionalFormatting sqref="E139">
    <cfRule type="cellIs" dxfId="296" priority="479" stopIfTrue="1" operator="equal">
      <formula>"半面"</formula>
    </cfRule>
  </conditionalFormatting>
  <conditionalFormatting sqref="E144">
    <cfRule type="cellIs" dxfId="295" priority="478" stopIfTrue="1" operator="equal">
      <formula>"半面"</formula>
    </cfRule>
  </conditionalFormatting>
  <conditionalFormatting sqref="E145">
    <cfRule type="cellIs" dxfId="294" priority="477" stopIfTrue="1" operator="equal">
      <formula>"半面"</formula>
    </cfRule>
  </conditionalFormatting>
  <conditionalFormatting sqref="Y155:AM155">
    <cfRule type="cellIs" dxfId="293" priority="476" stopIfTrue="1" operator="equal">
      <formula>"半面"</formula>
    </cfRule>
  </conditionalFormatting>
  <conditionalFormatting sqref="Y152:AM152">
    <cfRule type="cellIs" dxfId="292" priority="473" stopIfTrue="1" operator="equal">
      <formula>"半面"</formula>
    </cfRule>
  </conditionalFormatting>
  <conditionalFormatting sqref="Y151:AM151">
    <cfRule type="cellIs" dxfId="291" priority="470" stopIfTrue="1" operator="equal">
      <formula>"半面"</formula>
    </cfRule>
  </conditionalFormatting>
  <conditionalFormatting sqref="E151">
    <cfRule type="cellIs" dxfId="290" priority="468" stopIfTrue="1" operator="equal">
      <formula>"半面"</formula>
    </cfRule>
  </conditionalFormatting>
  <conditionalFormatting sqref="E149">
    <cfRule type="cellIs" dxfId="289" priority="466" stopIfTrue="1" operator="equal">
      <formula>"半面"</formula>
    </cfRule>
  </conditionalFormatting>
  <conditionalFormatting sqref="E152">
    <cfRule type="cellIs" dxfId="288" priority="465" stopIfTrue="1" operator="equal">
      <formula>"半面"</formula>
    </cfRule>
  </conditionalFormatting>
  <conditionalFormatting sqref="AH154:AM154">
    <cfRule type="cellIs" dxfId="287" priority="464" stopIfTrue="1" operator="equal">
      <formula>"半面"</formula>
    </cfRule>
  </conditionalFormatting>
  <conditionalFormatting sqref="Y153:AM153">
    <cfRule type="cellIs" dxfId="286" priority="461" stopIfTrue="1" operator="equal">
      <formula>"半面"</formula>
    </cfRule>
  </conditionalFormatting>
  <conditionalFormatting sqref="C153:C156">
    <cfRule type="cellIs" dxfId="285" priority="460" stopIfTrue="1" operator="equal">
      <formula>"半面"</formula>
    </cfRule>
  </conditionalFormatting>
  <conditionalFormatting sqref="E153">
    <cfRule type="cellIs" dxfId="284" priority="459" stopIfTrue="1" operator="equal">
      <formula>"半面"</formula>
    </cfRule>
  </conditionalFormatting>
  <conditionalFormatting sqref="Y154:AG154">
    <cfRule type="cellIs" dxfId="283" priority="458" stopIfTrue="1" operator="equal">
      <formula>"半面"</formula>
    </cfRule>
  </conditionalFormatting>
  <conditionalFormatting sqref="E154:E155">
    <cfRule type="cellIs" dxfId="282" priority="457" stopIfTrue="1" operator="equal">
      <formula>"半面"</formula>
    </cfRule>
  </conditionalFormatting>
  <conditionalFormatting sqref="Y156:AM156">
    <cfRule type="cellIs" dxfId="281" priority="456" stopIfTrue="1" operator="equal">
      <formula>"半面"</formula>
    </cfRule>
  </conditionalFormatting>
  <conditionalFormatting sqref="E156">
    <cfRule type="cellIs" dxfId="280" priority="453" stopIfTrue="1" operator="equal">
      <formula>"半面"</formula>
    </cfRule>
  </conditionalFormatting>
  <conditionalFormatting sqref="E157">
    <cfRule type="cellIs" dxfId="279" priority="452" stopIfTrue="1" operator="equal">
      <formula>"半面"</formula>
    </cfRule>
  </conditionalFormatting>
  <conditionalFormatting sqref="Y162:AG162">
    <cfRule type="cellIs" dxfId="278" priority="450" stopIfTrue="1" operator="equal">
      <formula>"半面"</formula>
    </cfRule>
  </conditionalFormatting>
  <conditionalFormatting sqref="E164">
    <cfRule type="cellIs" dxfId="277" priority="449" stopIfTrue="1" operator="equal">
      <formula>"半面"</formula>
    </cfRule>
  </conditionalFormatting>
  <conditionalFormatting sqref="E173:E175">
    <cfRule type="cellIs" dxfId="276" priority="448" stopIfTrue="1" operator="equal">
      <formula>"半面"</formula>
    </cfRule>
  </conditionalFormatting>
  <conditionalFormatting sqref="E176">
    <cfRule type="cellIs" dxfId="275" priority="447" stopIfTrue="1" operator="equal">
      <formula>"半面"</formula>
    </cfRule>
  </conditionalFormatting>
  <conditionalFormatting sqref="Y179:AM179">
    <cfRule type="cellIs" dxfId="274" priority="446" stopIfTrue="1" operator="equal">
      <formula>"半面"</formula>
    </cfRule>
  </conditionalFormatting>
  <conditionalFormatting sqref="Y178:AM178">
    <cfRule type="cellIs" dxfId="273" priority="445" stopIfTrue="1" operator="equal">
      <formula>"半面"</formula>
    </cfRule>
  </conditionalFormatting>
  <conditionalFormatting sqref="C178:C179">
    <cfRule type="cellIs" dxfId="272" priority="444" stopIfTrue="1" operator="equal">
      <formula>"半面"</formula>
    </cfRule>
  </conditionalFormatting>
  <conditionalFormatting sqref="E178:E179">
    <cfRule type="cellIs" dxfId="271" priority="443" stopIfTrue="1" operator="equal">
      <formula>"半面"</formula>
    </cfRule>
  </conditionalFormatting>
  <conditionalFormatting sqref="Y183:AM183">
    <cfRule type="cellIs" dxfId="270" priority="441" stopIfTrue="1" operator="equal">
      <formula>"半面"</formula>
    </cfRule>
  </conditionalFormatting>
  <conditionalFormatting sqref="C183">
    <cfRule type="cellIs" dxfId="269" priority="440" stopIfTrue="1" operator="equal">
      <formula>"半面"</formula>
    </cfRule>
  </conditionalFormatting>
  <conditionalFormatting sqref="Y182:AM182">
    <cfRule type="cellIs" dxfId="268" priority="437" stopIfTrue="1" operator="equal">
      <formula>"半面"</formula>
    </cfRule>
  </conditionalFormatting>
  <conditionalFormatting sqref="Y181:AM181">
    <cfRule type="cellIs" dxfId="267" priority="433" stopIfTrue="1" operator="equal">
      <formula>"半面"</formula>
    </cfRule>
  </conditionalFormatting>
  <conditionalFormatting sqref="C181:C182">
    <cfRule type="cellIs" dxfId="266" priority="432" stopIfTrue="1" operator="equal">
      <formula>"半面"</formula>
    </cfRule>
  </conditionalFormatting>
  <conditionalFormatting sqref="E181">
    <cfRule type="cellIs" dxfId="265" priority="431" stopIfTrue="1" operator="equal">
      <formula>"半面"</formula>
    </cfRule>
  </conditionalFormatting>
  <conditionalFormatting sqref="E183">
    <cfRule type="cellIs" dxfId="264" priority="427" stopIfTrue="1" operator="equal">
      <formula>"半面"</formula>
    </cfRule>
  </conditionalFormatting>
  <conditionalFormatting sqref="E182">
    <cfRule type="cellIs" dxfId="263" priority="429" stopIfTrue="1" operator="equal">
      <formula>"半面"</formula>
    </cfRule>
  </conditionalFormatting>
  <conditionalFormatting sqref="Y184:AM184">
    <cfRule type="cellIs" dxfId="262" priority="426" stopIfTrue="1" operator="equal">
      <formula>"半面"</formula>
    </cfRule>
  </conditionalFormatting>
  <conditionalFormatting sqref="C184">
    <cfRule type="cellIs" dxfId="261" priority="425" stopIfTrue="1" operator="equal">
      <formula>"半面"</formula>
    </cfRule>
  </conditionalFormatting>
  <conditionalFormatting sqref="E184">
    <cfRule type="cellIs" dxfId="260" priority="421" stopIfTrue="1" operator="equal">
      <formula>"半面"</formula>
    </cfRule>
  </conditionalFormatting>
  <conditionalFormatting sqref="E185">
    <cfRule type="cellIs" dxfId="259" priority="420" stopIfTrue="1" operator="equal">
      <formula>"半面"</formula>
    </cfRule>
  </conditionalFormatting>
  <conditionalFormatting sqref="E190">
    <cfRule type="cellIs" dxfId="258" priority="419" stopIfTrue="1" operator="equal">
      <formula>"半面"</formula>
    </cfRule>
  </conditionalFormatting>
  <conditionalFormatting sqref="E192">
    <cfRule type="cellIs" dxfId="257" priority="417" stopIfTrue="1" operator="equal">
      <formula>"半面"</formula>
    </cfRule>
  </conditionalFormatting>
  <conditionalFormatting sqref="E193">
    <cfRule type="cellIs" dxfId="256" priority="416" stopIfTrue="1" operator="equal">
      <formula>"半面"</formula>
    </cfRule>
  </conditionalFormatting>
  <conditionalFormatting sqref="C207 Y207:AG207 E207">
    <cfRule type="cellIs" dxfId="255" priority="415" stopIfTrue="1" operator="equal">
      <formula>"半面"</formula>
    </cfRule>
  </conditionalFormatting>
  <conditionalFormatting sqref="AH207:AM207">
    <cfRule type="cellIs" dxfId="254" priority="414" stopIfTrue="1" operator="equal">
      <formula>"半面"</formula>
    </cfRule>
  </conditionalFormatting>
  <conditionalFormatting sqref="C206 Y206:AG206 E206">
    <cfRule type="cellIs" dxfId="253" priority="413" stopIfTrue="1" operator="equal">
      <formula>"半面"</formula>
    </cfRule>
  </conditionalFormatting>
  <conditionalFormatting sqref="AH206:AM206">
    <cfRule type="cellIs" dxfId="252" priority="412" stopIfTrue="1" operator="equal">
      <formula>"半面"</formula>
    </cfRule>
  </conditionalFormatting>
  <conditionalFormatting sqref="C209 Y209:AG209 E209">
    <cfRule type="cellIs" dxfId="251" priority="409" stopIfTrue="1" operator="equal">
      <formula>"半面"</formula>
    </cfRule>
  </conditionalFormatting>
  <conditionalFormatting sqref="AH209:AM209">
    <cfRule type="cellIs" dxfId="250" priority="408" stopIfTrue="1" operator="equal">
      <formula>"半面"</formula>
    </cfRule>
  </conditionalFormatting>
  <conditionalFormatting sqref="C208 Y208:AG208 E208">
    <cfRule type="cellIs" dxfId="249" priority="407" stopIfTrue="1" operator="equal">
      <formula>"半面"</formula>
    </cfRule>
  </conditionalFormatting>
  <conditionalFormatting sqref="AH208:AM208">
    <cfRule type="cellIs" dxfId="248" priority="406" stopIfTrue="1" operator="equal">
      <formula>"半面"</formula>
    </cfRule>
  </conditionalFormatting>
  <conditionalFormatting sqref="C210 Y210:AG210 E210">
    <cfRule type="cellIs" dxfId="247" priority="405" stopIfTrue="1" operator="equal">
      <formula>"半面"</formula>
    </cfRule>
  </conditionalFormatting>
  <conditionalFormatting sqref="AH210:AM210">
    <cfRule type="cellIs" dxfId="246" priority="404" stopIfTrue="1" operator="equal">
      <formula>"半面"</formula>
    </cfRule>
  </conditionalFormatting>
  <conditionalFormatting sqref="E217">
    <cfRule type="cellIs" dxfId="245" priority="402" stopIfTrue="1" operator="equal">
      <formula>"半面"</formula>
    </cfRule>
  </conditionalFormatting>
  <conditionalFormatting sqref="E221">
    <cfRule type="cellIs" dxfId="244" priority="401" stopIfTrue="1" operator="equal">
      <formula>"半面"</formula>
    </cfRule>
  </conditionalFormatting>
  <conditionalFormatting sqref="E222">
    <cfRule type="cellIs" dxfId="243" priority="400" stopIfTrue="1" operator="equal">
      <formula>"半面"</formula>
    </cfRule>
  </conditionalFormatting>
  <conditionalFormatting sqref="E227">
    <cfRule type="cellIs" dxfId="242" priority="399" stopIfTrue="1" operator="equal">
      <formula>"半面"</formula>
    </cfRule>
  </conditionalFormatting>
  <conditionalFormatting sqref="E229">
    <cfRule type="cellIs" dxfId="241" priority="398" stopIfTrue="1" operator="equal">
      <formula>"半面"</formula>
    </cfRule>
  </conditionalFormatting>
  <conditionalFormatting sqref="C230">
    <cfRule type="cellIs" dxfId="240" priority="397" stopIfTrue="1" operator="equal">
      <formula>"半面"</formula>
    </cfRule>
  </conditionalFormatting>
  <conditionalFormatting sqref="E230">
    <cfRule type="cellIs" dxfId="239" priority="396" stopIfTrue="1" operator="equal">
      <formula>"半面"</formula>
    </cfRule>
  </conditionalFormatting>
  <conditionalFormatting sqref="E233">
    <cfRule type="cellIs" dxfId="238" priority="395" stopIfTrue="1" operator="equal">
      <formula>"半面"</formula>
    </cfRule>
  </conditionalFormatting>
  <conditionalFormatting sqref="E234">
    <cfRule type="cellIs" dxfId="237" priority="394" stopIfTrue="1" operator="equal">
      <formula>"半面"</formula>
    </cfRule>
  </conditionalFormatting>
  <conditionalFormatting sqref="E235">
    <cfRule type="cellIs" dxfId="236" priority="393" stopIfTrue="1" operator="equal">
      <formula>"半面"</formula>
    </cfRule>
  </conditionalFormatting>
  <conditionalFormatting sqref="E237">
    <cfRule type="cellIs" dxfId="235" priority="392" stopIfTrue="1" operator="equal">
      <formula>"半面"</formula>
    </cfRule>
  </conditionalFormatting>
  <conditionalFormatting sqref="E240">
    <cfRule type="cellIs" dxfId="234" priority="389" stopIfTrue="1" operator="equal">
      <formula>"半面"</formula>
    </cfRule>
  </conditionalFormatting>
  <conditionalFormatting sqref="AH240:AM240 AC240 C240">
    <cfRule type="cellIs" dxfId="233" priority="391" stopIfTrue="1" operator="equal">
      <formula>"半面"</formula>
    </cfRule>
  </conditionalFormatting>
  <conditionalFormatting sqref="E242">
    <cfRule type="cellIs" dxfId="232" priority="386" stopIfTrue="1" operator="equal">
      <formula>"半面"</formula>
    </cfRule>
  </conditionalFormatting>
  <conditionalFormatting sqref="AH242:AM242 AC242 C242">
    <cfRule type="cellIs" dxfId="231" priority="388" stopIfTrue="1" operator="equal">
      <formula>"半面"</formula>
    </cfRule>
  </conditionalFormatting>
  <conditionalFormatting sqref="E241">
    <cfRule type="cellIs" dxfId="230" priority="383" stopIfTrue="1" operator="equal">
      <formula>"半面"</formula>
    </cfRule>
  </conditionalFormatting>
  <conditionalFormatting sqref="AH241:AM241 AC241 C241">
    <cfRule type="cellIs" dxfId="229" priority="385" stopIfTrue="1" operator="equal">
      <formula>"半面"</formula>
    </cfRule>
  </conditionalFormatting>
  <conditionalFormatting sqref="AH246:AM246 AC246">
    <cfRule type="cellIs" dxfId="228" priority="382" stopIfTrue="1" operator="equal">
      <formula>"半面"</formula>
    </cfRule>
  </conditionalFormatting>
  <conditionalFormatting sqref="C246">
    <cfRule type="cellIs" dxfId="227" priority="379" stopIfTrue="1" operator="equal">
      <formula>"半面"</formula>
    </cfRule>
  </conditionalFormatting>
  <conditionalFormatting sqref="AH244:AM244 AC244">
    <cfRule type="cellIs" dxfId="226" priority="378" stopIfTrue="1" operator="equal">
      <formula>"半面"</formula>
    </cfRule>
  </conditionalFormatting>
  <conditionalFormatting sqref="C244">
    <cfRule type="cellIs" dxfId="225" priority="375" stopIfTrue="1" operator="equal">
      <formula>"半面"</formula>
    </cfRule>
  </conditionalFormatting>
  <conditionalFormatting sqref="AH245:AM245 AC245">
    <cfRule type="cellIs" dxfId="224" priority="374" stopIfTrue="1" operator="equal">
      <formula>"半面"</formula>
    </cfRule>
  </conditionalFormatting>
  <conditionalFormatting sqref="E245">
    <cfRule type="cellIs" dxfId="223" priority="372" stopIfTrue="1" operator="equal">
      <formula>"半面"</formula>
    </cfRule>
  </conditionalFormatting>
  <conditionalFormatting sqref="C245">
    <cfRule type="cellIs" dxfId="222" priority="371" stopIfTrue="1" operator="equal">
      <formula>"半面"</formula>
    </cfRule>
  </conditionalFormatting>
  <conditionalFormatting sqref="E244">
    <cfRule type="cellIs" dxfId="221" priority="370" stopIfTrue="1" operator="equal">
      <formula>"半面"</formula>
    </cfRule>
  </conditionalFormatting>
  <conditionalFormatting sqref="E246">
    <cfRule type="cellIs" dxfId="220" priority="368" stopIfTrue="1" operator="equal">
      <formula>"半面"</formula>
    </cfRule>
  </conditionalFormatting>
  <conditionalFormatting sqref="E247">
    <cfRule type="cellIs" dxfId="219" priority="367" stopIfTrue="1" operator="equal">
      <formula>"半面"</formula>
    </cfRule>
  </conditionalFormatting>
  <conditionalFormatting sqref="C248 AC248">
    <cfRule type="cellIs" dxfId="218" priority="366" stopIfTrue="1" operator="equal">
      <formula>"半面"</formula>
    </cfRule>
  </conditionalFormatting>
  <conditionalFormatting sqref="AH248:AM248">
    <cfRule type="cellIs" dxfId="217" priority="365" stopIfTrue="1" operator="equal">
      <formula>"半面"</formula>
    </cfRule>
  </conditionalFormatting>
  <conditionalFormatting sqref="E248">
    <cfRule type="cellIs" dxfId="216" priority="363" stopIfTrue="1" operator="equal">
      <formula>"半面"</formula>
    </cfRule>
  </conditionalFormatting>
  <conditionalFormatting sqref="E251">
    <cfRule type="cellIs" dxfId="215" priority="361" stopIfTrue="1" operator="equal">
      <formula>"半面"</formula>
    </cfRule>
  </conditionalFormatting>
  <conditionalFormatting sqref="E260">
    <cfRule type="cellIs" dxfId="214" priority="360" stopIfTrue="1" operator="equal">
      <formula>"半面"</formula>
    </cfRule>
  </conditionalFormatting>
  <conditionalFormatting sqref="E267">
    <cfRule type="cellIs" dxfId="213" priority="358" stopIfTrue="1" operator="equal">
      <formula>"半面"</formula>
    </cfRule>
  </conditionalFormatting>
  <conditionalFormatting sqref="E269">
    <cfRule type="cellIs" dxfId="212" priority="355" stopIfTrue="1" operator="equal">
      <formula>"半面"</formula>
    </cfRule>
  </conditionalFormatting>
  <conditionalFormatting sqref="E270:E271">
    <cfRule type="cellIs" dxfId="211" priority="352" stopIfTrue="1" operator="equal">
      <formula>"半面"</formula>
    </cfRule>
  </conditionalFormatting>
  <conditionalFormatting sqref="E272">
    <cfRule type="cellIs" dxfId="210" priority="348" stopIfTrue="1" operator="equal">
      <formula>"半面"</formula>
    </cfRule>
  </conditionalFormatting>
  <conditionalFormatting sqref="E273">
    <cfRule type="cellIs" dxfId="209" priority="347" stopIfTrue="1" operator="equal">
      <formula>"半面"</formula>
    </cfRule>
  </conditionalFormatting>
  <conditionalFormatting sqref="E274">
    <cfRule type="cellIs" dxfId="208" priority="346" stopIfTrue="1" operator="equal">
      <formula>"半面"</formula>
    </cfRule>
  </conditionalFormatting>
  <conditionalFormatting sqref="E278:E279">
    <cfRule type="cellIs" dxfId="207" priority="344" stopIfTrue="1" operator="equal">
      <formula>"半面"</formula>
    </cfRule>
  </conditionalFormatting>
  <conditionalFormatting sqref="E277">
    <cfRule type="cellIs" dxfId="206" priority="343" stopIfTrue="1" operator="equal">
      <formula>"半面"</formula>
    </cfRule>
  </conditionalFormatting>
  <conditionalFormatting sqref="E281">
    <cfRule type="cellIs" dxfId="205" priority="341" stopIfTrue="1" operator="equal">
      <formula>"半面"</formula>
    </cfRule>
  </conditionalFormatting>
  <conditionalFormatting sqref="E285">
    <cfRule type="cellIs" dxfId="204" priority="339" stopIfTrue="1" operator="equal">
      <formula>"半面"</formula>
    </cfRule>
  </conditionalFormatting>
  <conditionalFormatting sqref="E292">
    <cfRule type="cellIs" dxfId="203" priority="337" stopIfTrue="1" operator="equal">
      <formula>"半面"</formula>
    </cfRule>
  </conditionalFormatting>
  <conditionalFormatting sqref="E296">
    <cfRule type="cellIs" dxfId="202" priority="336" stopIfTrue="1" operator="equal">
      <formula>"半面"</formula>
    </cfRule>
  </conditionalFormatting>
  <conditionalFormatting sqref="E298">
    <cfRule type="cellIs" dxfId="201" priority="334" stopIfTrue="1" operator="equal">
      <formula>"半面"</formula>
    </cfRule>
  </conditionalFormatting>
  <conditionalFormatting sqref="E298">
    <cfRule type="cellIs" dxfId="200" priority="332" stopIfTrue="1" operator="equal">
      <formula>"半面"</formula>
    </cfRule>
  </conditionalFormatting>
  <conditionalFormatting sqref="E300">
    <cfRule type="cellIs" dxfId="199" priority="330" stopIfTrue="1" operator="equal">
      <formula>"半面"</formula>
    </cfRule>
  </conditionalFormatting>
  <conditionalFormatting sqref="E306">
    <cfRule type="cellIs" dxfId="198" priority="326" stopIfTrue="1" operator="equal">
      <formula>"半面"</formula>
    </cfRule>
  </conditionalFormatting>
  <conditionalFormatting sqref="AC309 AH309:AM309">
    <cfRule type="cellIs" dxfId="197" priority="322" stopIfTrue="1" operator="equal">
      <formula>"半面"</formula>
    </cfRule>
  </conditionalFormatting>
  <conditionalFormatting sqref="E302">
    <cfRule type="cellIs" dxfId="196" priority="328" stopIfTrue="1" operator="equal">
      <formula>"半面"</formula>
    </cfRule>
  </conditionalFormatting>
  <conditionalFormatting sqref="AC307 AH307:AM307">
    <cfRule type="cellIs" dxfId="195" priority="318" stopIfTrue="1" operator="equal">
      <formula>"半面"</formula>
    </cfRule>
  </conditionalFormatting>
  <conditionalFormatting sqref="C309">
    <cfRule type="cellIs" dxfId="194" priority="325" stopIfTrue="1" operator="equal">
      <formula>"半面"</formula>
    </cfRule>
  </conditionalFormatting>
  <conditionalFormatting sqref="E309">
    <cfRule type="cellIs" dxfId="193" priority="323" stopIfTrue="1" operator="equal">
      <formula>"半面"</formula>
    </cfRule>
  </conditionalFormatting>
  <conditionalFormatting sqref="C307">
    <cfRule type="cellIs" dxfId="192" priority="321" stopIfTrue="1" operator="equal">
      <formula>"半面"</formula>
    </cfRule>
  </conditionalFormatting>
  <conditionalFormatting sqref="C308">
    <cfRule type="cellIs" dxfId="191" priority="317" stopIfTrue="1" operator="equal">
      <formula>"半面"</formula>
    </cfRule>
  </conditionalFormatting>
  <conditionalFormatting sqref="E308">
    <cfRule type="cellIs" dxfId="190" priority="315" stopIfTrue="1" operator="equal">
      <formula>"半面"</formula>
    </cfRule>
  </conditionalFormatting>
  <conditionalFormatting sqref="AC308 AH308:AM308">
    <cfRule type="cellIs" dxfId="189" priority="314" stopIfTrue="1" operator="equal">
      <formula>"半面"</formula>
    </cfRule>
  </conditionalFormatting>
  <conditionalFormatting sqref="C314">
    <cfRule type="cellIs" dxfId="188" priority="313" stopIfTrue="1" operator="equal">
      <formula>"半面"</formula>
    </cfRule>
  </conditionalFormatting>
  <conditionalFormatting sqref="AC314 AH314:AM314">
    <cfRule type="cellIs" dxfId="187" priority="310" stopIfTrue="1" operator="equal">
      <formula>"半面"</formula>
    </cfRule>
  </conditionalFormatting>
  <conditionalFormatting sqref="C313">
    <cfRule type="cellIs" dxfId="186" priority="309" stopIfTrue="1" operator="equal">
      <formula>"半面"</formula>
    </cfRule>
  </conditionalFormatting>
  <conditionalFormatting sqref="AC313 AH313:AM313">
    <cfRule type="cellIs" dxfId="185" priority="306" stopIfTrue="1" operator="equal">
      <formula>"半面"</formula>
    </cfRule>
  </conditionalFormatting>
  <conditionalFormatting sqref="C312">
    <cfRule type="cellIs" dxfId="184" priority="305" stopIfTrue="1" operator="equal">
      <formula>"半面"</formula>
    </cfRule>
  </conditionalFormatting>
  <conditionalFormatting sqref="AC312 AH312:AM312">
    <cfRule type="cellIs" dxfId="183" priority="302" stopIfTrue="1" operator="equal">
      <formula>"半面"</formula>
    </cfRule>
  </conditionalFormatting>
  <conditionalFormatting sqref="C311">
    <cfRule type="cellIs" dxfId="182" priority="301" stopIfTrue="1" operator="equal">
      <formula>"半面"</formula>
    </cfRule>
  </conditionalFormatting>
  <conditionalFormatting sqref="AC311 AH311:AM311">
    <cfRule type="cellIs" dxfId="181" priority="298" stopIfTrue="1" operator="equal">
      <formula>"半面"</formula>
    </cfRule>
  </conditionalFormatting>
  <conditionalFormatting sqref="C310">
    <cfRule type="cellIs" dxfId="180" priority="297" stopIfTrue="1" operator="equal">
      <formula>"半面"</formula>
    </cfRule>
  </conditionalFormatting>
  <conditionalFormatting sqref="AC310 AH310:AM310">
    <cfRule type="cellIs" dxfId="179" priority="294" stopIfTrue="1" operator="equal">
      <formula>"半面"</formula>
    </cfRule>
  </conditionalFormatting>
  <conditionalFormatting sqref="E310">
    <cfRule type="cellIs" dxfId="178" priority="293" stopIfTrue="1" operator="equal">
      <formula>"半面"</formula>
    </cfRule>
  </conditionalFormatting>
  <conditionalFormatting sqref="E311">
    <cfRule type="cellIs" dxfId="177" priority="291" stopIfTrue="1" operator="equal">
      <formula>"半面"</formula>
    </cfRule>
  </conditionalFormatting>
  <conditionalFormatting sqref="E313">
    <cfRule type="cellIs" dxfId="176" priority="289" stopIfTrue="1" operator="equal">
      <formula>"半面"</formula>
    </cfRule>
  </conditionalFormatting>
  <conditionalFormatting sqref="E312">
    <cfRule type="cellIs" dxfId="175" priority="288" stopIfTrue="1" operator="equal">
      <formula>"半面"</formula>
    </cfRule>
  </conditionalFormatting>
  <conditionalFormatting sqref="E314">
    <cfRule type="cellIs" dxfId="174" priority="286" stopIfTrue="1" operator="equal">
      <formula>"半面"</formula>
    </cfRule>
  </conditionalFormatting>
  <conditionalFormatting sqref="C315:C317">
    <cfRule type="cellIs" dxfId="173" priority="285" stopIfTrue="1" operator="equal">
      <formula>"半面"</formula>
    </cfRule>
  </conditionalFormatting>
  <conditionalFormatting sqref="E315">
    <cfRule type="cellIs" dxfId="172" priority="283" stopIfTrue="1" operator="equal">
      <formula>"半面"</formula>
    </cfRule>
  </conditionalFormatting>
  <conditionalFormatting sqref="AC315 AH315:AM315">
    <cfRule type="cellIs" dxfId="171" priority="282" stopIfTrue="1" operator="equal">
      <formula>"半面"</formula>
    </cfRule>
  </conditionalFormatting>
  <conditionalFormatting sqref="E316">
    <cfRule type="cellIs" dxfId="170" priority="280" stopIfTrue="1" operator="equal">
      <formula>"半面"</formula>
    </cfRule>
  </conditionalFormatting>
  <conditionalFormatting sqref="E317">
    <cfRule type="cellIs" dxfId="169" priority="278" stopIfTrue="1" operator="equal">
      <formula>"半面"</formula>
    </cfRule>
  </conditionalFormatting>
  <conditionalFormatting sqref="D319:D380">
    <cfRule type="cellIs" dxfId="168" priority="277" stopIfTrue="1" operator="equal">
      <formula>"半面"</formula>
    </cfRule>
  </conditionalFormatting>
  <conditionalFormatting sqref="E319">
    <cfRule type="cellIs" dxfId="167" priority="276" stopIfTrue="1" operator="equal">
      <formula>"半面"</formula>
    </cfRule>
  </conditionalFormatting>
  <conditionalFormatting sqref="E329">
    <cfRule type="cellIs" dxfId="166" priority="275" stopIfTrue="1" operator="equal">
      <formula>"半面"</formula>
    </cfRule>
  </conditionalFormatting>
  <conditionalFormatting sqref="E331">
    <cfRule type="cellIs" dxfId="165" priority="273" stopIfTrue="1" operator="equal">
      <formula>"半面"</formula>
    </cfRule>
  </conditionalFormatting>
  <conditionalFormatting sqref="E341">
    <cfRule type="cellIs" dxfId="164" priority="272" stopIfTrue="1" operator="equal">
      <formula>"半面"</formula>
    </cfRule>
  </conditionalFormatting>
  <conditionalFormatting sqref="E342">
    <cfRule type="cellIs" dxfId="163" priority="270" stopIfTrue="1" operator="equal">
      <formula>"半面"</formula>
    </cfRule>
  </conditionalFormatting>
  <conditionalFormatting sqref="E354">
    <cfRule type="cellIs" dxfId="162" priority="269" stopIfTrue="1" operator="equal">
      <formula>"半面"</formula>
    </cfRule>
  </conditionalFormatting>
  <conditionalFormatting sqref="E356">
    <cfRule type="cellIs" dxfId="161" priority="268" stopIfTrue="1" operator="equal">
      <formula>"半面"</formula>
    </cfRule>
  </conditionalFormatting>
  <conditionalFormatting sqref="E358">
    <cfRule type="cellIs" dxfId="160" priority="266" stopIfTrue="1" operator="equal">
      <formula>"半面"</formula>
    </cfRule>
  </conditionalFormatting>
  <conditionalFormatting sqref="E359">
    <cfRule type="cellIs" dxfId="159" priority="264" stopIfTrue="1" operator="equal">
      <formula>"半面"</formula>
    </cfRule>
  </conditionalFormatting>
  <conditionalFormatting sqref="E361">
    <cfRule type="cellIs" dxfId="158" priority="262" stopIfTrue="1" operator="equal">
      <formula>"半面"</formula>
    </cfRule>
  </conditionalFormatting>
  <conditionalFormatting sqref="E362">
    <cfRule type="cellIs" dxfId="157" priority="260" stopIfTrue="1" operator="equal">
      <formula>"半面"</formula>
    </cfRule>
  </conditionalFormatting>
  <conditionalFormatting sqref="E366">
    <cfRule type="cellIs" dxfId="156" priority="259" stopIfTrue="1" operator="equal">
      <formula>"半面"</formula>
    </cfRule>
  </conditionalFormatting>
  <conditionalFormatting sqref="E367">
    <cfRule type="cellIs" dxfId="155" priority="256" stopIfTrue="1" operator="equal">
      <formula>"半面"</formula>
    </cfRule>
  </conditionalFormatting>
  <conditionalFormatting sqref="E368">
    <cfRule type="cellIs" dxfId="154" priority="254" stopIfTrue="1" operator="equal">
      <formula>"半面"</formula>
    </cfRule>
  </conditionalFormatting>
  <conditionalFormatting sqref="E369">
    <cfRule type="cellIs" dxfId="153" priority="252" stopIfTrue="1" operator="equal">
      <formula>"半面"</formula>
    </cfRule>
  </conditionalFormatting>
  <conditionalFormatting sqref="E370">
    <cfRule type="cellIs" dxfId="152" priority="250" stopIfTrue="1" operator="equal">
      <formula>"半面"</formula>
    </cfRule>
  </conditionalFormatting>
  <conditionalFormatting sqref="E373">
    <cfRule type="cellIs" dxfId="151" priority="249" stopIfTrue="1" operator="equal">
      <formula>"半面"</formula>
    </cfRule>
  </conditionalFormatting>
  <conditionalFormatting sqref="E376">
    <cfRule type="cellIs" dxfId="150" priority="245" stopIfTrue="1" operator="equal">
      <formula>"半面"</formula>
    </cfRule>
  </conditionalFormatting>
  <conditionalFormatting sqref="AC379 AH379:AM379 C379 E379">
    <cfRule type="cellIs" dxfId="149" priority="244" stopIfTrue="1" operator="equal">
      <formula>"半面"</formula>
    </cfRule>
  </conditionalFormatting>
  <conditionalFormatting sqref="E392">
    <cfRule type="cellIs" dxfId="148" priority="242" stopIfTrue="1" operator="equal">
      <formula>"半面"</formula>
    </cfRule>
  </conditionalFormatting>
  <conditionalFormatting sqref="E395">
    <cfRule type="cellIs" dxfId="147" priority="240" stopIfTrue="1" operator="equal">
      <formula>"半面"</formula>
    </cfRule>
  </conditionalFormatting>
  <conditionalFormatting sqref="E396">
    <cfRule type="cellIs" dxfId="146" priority="239" stopIfTrue="1" operator="equal">
      <formula>"半面"</formula>
    </cfRule>
  </conditionalFormatting>
  <conditionalFormatting sqref="E397">
    <cfRule type="cellIs" dxfId="145" priority="237" stopIfTrue="1" operator="equal">
      <formula>"半面"</formula>
    </cfRule>
  </conditionalFormatting>
  <conditionalFormatting sqref="E398">
    <cfRule type="cellIs" dxfId="144" priority="235" stopIfTrue="1" operator="equal">
      <formula>"半面"</formula>
    </cfRule>
  </conditionalFormatting>
  <conditionalFormatting sqref="E402">
    <cfRule type="cellIs" dxfId="143" priority="232" stopIfTrue="1" operator="equal">
      <formula>"半面"</formula>
    </cfRule>
  </conditionalFormatting>
  <conditionalFormatting sqref="E403">
    <cfRule type="cellIs" dxfId="142" priority="231" stopIfTrue="1" operator="equal">
      <formula>"半面"</formula>
    </cfRule>
  </conditionalFormatting>
  <conditionalFormatting sqref="E404">
    <cfRule type="cellIs" dxfId="141" priority="230" stopIfTrue="1" operator="equal">
      <formula>"半面"</formula>
    </cfRule>
  </conditionalFormatting>
  <conditionalFormatting sqref="E405:E406">
    <cfRule type="cellIs" dxfId="140" priority="228" stopIfTrue="1" operator="equal">
      <formula>"半面"</formula>
    </cfRule>
  </conditionalFormatting>
  <conditionalFormatting sqref="E407">
    <cfRule type="cellIs" dxfId="139" priority="227" stopIfTrue="1" operator="equal">
      <formula>"半面"</formula>
    </cfRule>
  </conditionalFormatting>
  <conditionalFormatting sqref="E408">
    <cfRule type="cellIs" dxfId="138" priority="226" stopIfTrue="1" operator="equal">
      <formula>"半面"</formula>
    </cfRule>
  </conditionalFormatting>
  <conditionalFormatting sqref="E409">
    <cfRule type="cellIs" dxfId="137" priority="225" stopIfTrue="1" operator="equal">
      <formula>"半面"</formula>
    </cfRule>
  </conditionalFormatting>
  <conditionalFormatting sqref="E412">
    <cfRule type="cellIs" dxfId="136" priority="223" stopIfTrue="1" operator="equal">
      <formula>"半面"</formula>
    </cfRule>
  </conditionalFormatting>
  <conditionalFormatting sqref="E413">
    <cfRule type="cellIs" dxfId="135" priority="221" stopIfTrue="1" operator="equal">
      <formula>"半面"</formula>
    </cfRule>
  </conditionalFormatting>
  <conditionalFormatting sqref="E414">
    <cfRule type="cellIs" dxfId="134" priority="220" stopIfTrue="1" operator="equal">
      <formula>"半面"</formula>
    </cfRule>
  </conditionalFormatting>
  <conditionalFormatting sqref="E416">
    <cfRule type="cellIs" dxfId="133" priority="217" stopIfTrue="1" operator="equal">
      <formula>"半面"</formula>
    </cfRule>
  </conditionalFormatting>
  <conditionalFormatting sqref="E417">
    <cfRule type="cellIs" dxfId="132" priority="215" stopIfTrue="1" operator="equal">
      <formula>"半面"</formula>
    </cfRule>
  </conditionalFormatting>
  <conditionalFormatting sqref="E418">
    <cfRule type="cellIs" dxfId="131" priority="213" stopIfTrue="1" operator="equal">
      <formula>"半面"</formula>
    </cfRule>
  </conditionalFormatting>
  <conditionalFormatting sqref="E419">
    <cfRule type="cellIs" dxfId="130" priority="211" stopIfTrue="1" operator="equal">
      <formula>"半面"</formula>
    </cfRule>
  </conditionalFormatting>
  <conditionalFormatting sqref="E420">
    <cfRule type="cellIs" dxfId="129" priority="209" stopIfTrue="1" operator="equal">
      <formula>"半面"</formula>
    </cfRule>
  </conditionalFormatting>
  <conditionalFormatting sqref="E421">
    <cfRule type="cellIs" dxfId="128" priority="207" stopIfTrue="1" operator="equal">
      <formula>"半面"</formula>
    </cfRule>
  </conditionalFormatting>
  <conditionalFormatting sqref="E422">
    <cfRule type="cellIs" dxfId="127" priority="206" stopIfTrue="1" operator="equal">
      <formula>"半面"</formula>
    </cfRule>
  </conditionalFormatting>
  <conditionalFormatting sqref="E423">
    <cfRule type="cellIs" dxfId="126" priority="204" stopIfTrue="1" operator="equal">
      <formula>"半面"</formula>
    </cfRule>
  </conditionalFormatting>
  <conditionalFormatting sqref="E429">
    <cfRule type="cellIs" dxfId="125" priority="195" stopIfTrue="1" operator="equal">
      <formula>"半面"</formula>
    </cfRule>
  </conditionalFormatting>
  <conditionalFormatting sqref="E424">
    <cfRule type="cellIs" dxfId="124" priority="202" stopIfTrue="1" operator="equal">
      <formula>"半面"</formula>
    </cfRule>
  </conditionalFormatting>
  <conditionalFormatting sqref="E425">
    <cfRule type="cellIs" dxfId="123" priority="200" stopIfTrue="1" operator="equal">
      <formula>"半面"</formula>
    </cfRule>
  </conditionalFormatting>
  <conditionalFormatting sqref="E428">
    <cfRule type="cellIs" dxfId="122" priority="196" stopIfTrue="1" operator="equal">
      <formula>"半面"</formula>
    </cfRule>
  </conditionalFormatting>
  <conditionalFormatting sqref="E430">
    <cfRule type="cellIs" dxfId="121" priority="193" stopIfTrue="1" operator="equal">
      <formula>"半面"</formula>
    </cfRule>
  </conditionalFormatting>
  <conditionalFormatting sqref="E434">
    <cfRule type="cellIs" dxfId="120" priority="191" stopIfTrue="1" operator="equal">
      <formula>"半面"</formula>
    </cfRule>
  </conditionalFormatting>
  <conditionalFormatting sqref="E436">
    <cfRule type="cellIs" dxfId="119" priority="189" stopIfTrue="1" operator="equal">
      <formula>"半面"</formula>
    </cfRule>
  </conditionalFormatting>
  <conditionalFormatting sqref="D438:E438 D439:D506">
    <cfRule type="cellIs" dxfId="118" priority="188" stopIfTrue="1" operator="equal">
      <formula>"半面"</formula>
    </cfRule>
  </conditionalFormatting>
  <conditionalFormatting sqref="E445">
    <cfRule type="cellIs" dxfId="117" priority="186" stopIfTrue="1" operator="equal">
      <formula>"半面"</formula>
    </cfRule>
  </conditionalFormatting>
  <conditionalFormatting sqref="E446">
    <cfRule type="cellIs" dxfId="116" priority="185" stopIfTrue="1" operator="equal">
      <formula>"半面"</formula>
    </cfRule>
  </conditionalFormatting>
  <conditionalFormatting sqref="E447">
    <cfRule type="cellIs" dxfId="115" priority="184" stopIfTrue="1" operator="equal">
      <formula>"半面"</formula>
    </cfRule>
  </conditionalFormatting>
  <conditionalFormatting sqref="E448">
    <cfRule type="cellIs" dxfId="114" priority="182" stopIfTrue="1" operator="equal">
      <formula>"半面"</formula>
    </cfRule>
  </conditionalFormatting>
  <conditionalFormatting sqref="E449">
    <cfRule type="cellIs" dxfId="113" priority="181" stopIfTrue="1" operator="equal">
      <formula>"半面"</formula>
    </cfRule>
  </conditionalFormatting>
  <conditionalFormatting sqref="E451">
    <cfRule type="cellIs" dxfId="112" priority="179" stopIfTrue="1" operator="equal">
      <formula>"半面"</formula>
    </cfRule>
  </conditionalFormatting>
  <conditionalFormatting sqref="E452">
    <cfRule type="cellIs" dxfId="111" priority="178" stopIfTrue="1" operator="equal">
      <formula>"半面"</formula>
    </cfRule>
  </conditionalFormatting>
  <conditionalFormatting sqref="E453">
    <cfRule type="cellIs" dxfId="110" priority="177" stopIfTrue="1" operator="equal">
      <formula>"半面"</formula>
    </cfRule>
  </conditionalFormatting>
  <conditionalFormatting sqref="E454">
    <cfRule type="cellIs" dxfId="109" priority="175" stopIfTrue="1" operator="equal">
      <formula>"半面"</formula>
    </cfRule>
  </conditionalFormatting>
  <conditionalFormatting sqref="E455">
    <cfRule type="cellIs" dxfId="108" priority="174" stopIfTrue="1" operator="equal">
      <formula>"半面"</formula>
    </cfRule>
  </conditionalFormatting>
  <conditionalFormatting sqref="E456">
    <cfRule type="cellIs" dxfId="107" priority="172" stopIfTrue="1" operator="equal">
      <formula>"半面"</formula>
    </cfRule>
  </conditionalFormatting>
  <conditionalFormatting sqref="E457">
    <cfRule type="cellIs" dxfId="106" priority="170" stopIfTrue="1" operator="equal">
      <formula>"半面"</formula>
    </cfRule>
  </conditionalFormatting>
  <conditionalFormatting sqref="E458">
    <cfRule type="cellIs" dxfId="105" priority="169" stopIfTrue="1" operator="equal">
      <formula>"半面"</formula>
    </cfRule>
  </conditionalFormatting>
  <conditionalFormatting sqref="E460">
    <cfRule type="cellIs" dxfId="104" priority="168" stopIfTrue="1" operator="equal">
      <formula>"半面"</formula>
    </cfRule>
  </conditionalFormatting>
  <conditionalFormatting sqref="E461">
    <cfRule type="cellIs" dxfId="103" priority="167" stopIfTrue="1" operator="equal">
      <formula>"半面"</formula>
    </cfRule>
  </conditionalFormatting>
  <conditionalFormatting sqref="E462">
    <cfRule type="cellIs" dxfId="102" priority="166" stopIfTrue="1" operator="equal">
      <formula>"半面"</formula>
    </cfRule>
  </conditionalFormatting>
  <conditionalFormatting sqref="E463">
    <cfRule type="cellIs" dxfId="101" priority="164" stopIfTrue="1" operator="equal">
      <formula>"半面"</formula>
    </cfRule>
  </conditionalFormatting>
  <conditionalFormatting sqref="E464">
    <cfRule type="cellIs" dxfId="100" priority="162" stopIfTrue="1" operator="equal">
      <formula>"半面"</formula>
    </cfRule>
  </conditionalFormatting>
  <conditionalFormatting sqref="E466">
    <cfRule type="cellIs" dxfId="99" priority="160" stopIfTrue="1" operator="equal">
      <formula>"半面"</formula>
    </cfRule>
  </conditionalFormatting>
  <conditionalFormatting sqref="E470">
    <cfRule type="cellIs" dxfId="98" priority="158" stopIfTrue="1" operator="equal">
      <formula>"半面"</formula>
    </cfRule>
  </conditionalFormatting>
  <conditionalFormatting sqref="E473">
    <cfRule type="cellIs" dxfId="97" priority="156" stopIfTrue="1" operator="equal">
      <formula>"半面"</formula>
    </cfRule>
  </conditionalFormatting>
  <conditionalFormatting sqref="E474">
    <cfRule type="cellIs" dxfId="96" priority="155" stopIfTrue="1" operator="equal">
      <formula>"半面"</formula>
    </cfRule>
  </conditionalFormatting>
  <conditionalFormatting sqref="E475">
    <cfRule type="cellIs" dxfId="95" priority="153" stopIfTrue="1" operator="equal">
      <formula>"半面"</formula>
    </cfRule>
  </conditionalFormatting>
  <conditionalFormatting sqref="E476">
    <cfRule type="cellIs" dxfId="94" priority="151" stopIfTrue="1" operator="equal">
      <formula>"半面"</formula>
    </cfRule>
  </conditionalFormatting>
  <conditionalFormatting sqref="AH477:AM477">
    <cfRule type="cellIs" dxfId="93" priority="150" stopIfTrue="1" operator="equal">
      <formula>"半面"</formula>
    </cfRule>
  </conditionalFormatting>
  <conditionalFormatting sqref="C477 AC477">
    <cfRule type="cellIs" dxfId="92" priority="149" stopIfTrue="1" operator="equal">
      <formula>"半面"</formula>
    </cfRule>
  </conditionalFormatting>
  <conditionalFormatting sqref="E477">
    <cfRule type="cellIs" dxfId="91" priority="148" stopIfTrue="1" operator="equal">
      <formula>"半面"</formula>
    </cfRule>
  </conditionalFormatting>
  <conditionalFormatting sqref="E480">
    <cfRule type="cellIs" dxfId="90" priority="146" stopIfTrue="1" operator="equal">
      <formula>"半面"</formula>
    </cfRule>
  </conditionalFormatting>
  <conditionalFormatting sqref="E482">
    <cfRule type="cellIs" dxfId="89" priority="144" stopIfTrue="1" operator="equal">
      <formula>"半面"</formula>
    </cfRule>
  </conditionalFormatting>
  <conditionalFormatting sqref="E483">
    <cfRule type="cellIs" dxfId="88" priority="142" stopIfTrue="1" operator="equal">
      <formula>"半面"</formula>
    </cfRule>
  </conditionalFormatting>
  <conditionalFormatting sqref="E486">
    <cfRule type="cellIs" dxfId="87" priority="140" stopIfTrue="1" operator="equal">
      <formula>"半面"</formula>
    </cfRule>
  </conditionalFormatting>
  <conditionalFormatting sqref="E487">
    <cfRule type="cellIs" dxfId="86" priority="138" stopIfTrue="1" operator="equal">
      <formula>"半面"</formula>
    </cfRule>
  </conditionalFormatting>
  <conditionalFormatting sqref="E488">
    <cfRule type="cellIs" dxfId="85" priority="136" stopIfTrue="1" operator="equal">
      <formula>"半面"</formula>
    </cfRule>
  </conditionalFormatting>
  <conditionalFormatting sqref="E490">
    <cfRule type="cellIs" dxfId="84" priority="133" stopIfTrue="1" operator="equal">
      <formula>"半面"</formula>
    </cfRule>
  </conditionalFormatting>
  <conditionalFormatting sqref="E491">
    <cfRule type="cellIs" dxfId="83" priority="131" stopIfTrue="1" operator="equal">
      <formula>"半面"</formula>
    </cfRule>
  </conditionalFormatting>
  <conditionalFormatting sqref="E494">
    <cfRule type="cellIs" dxfId="82" priority="129" stopIfTrue="1" operator="equal">
      <formula>"半面"</formula>
    </cfRule>
  </conditionalFormatting>
  <conditionalFormatting sqref="E495">
    <cfRule type="cellIs" dxfId="81" priority="128" stopIfTrue="1" operator="equal">
      <formula>"半面"</formula>
    </cfRule>
  </conditionalFormatting>
  <conditionalFormatting sqref="E489">
    <cfRule type="cellIs" dxfId="80" priority="127" stopIfTrue="1" operator="equal">
      <formula>"半面"</formula>
    </cfRule>
  </conditionalFormatting>
  <conditionalFormatting sqref="E500">
    <cfRule type="cellIs" dxfId="79" priority="124" stopIfTrue="1" operator="equal">
      <formula>"半面"</formula>
    </cfRule>
  </conditionalFormatting>
  <conditionalFormatting sqref="E498">
    <cfRule type="cellIs" dxfId="78" priority="125" stopIfTrue="1" operator="equal">
      <formula>"半面"</formula>
    </cfRule>
  </conditionalFormatting>
  <conditionalFormatting sqref="C501 AH501:AM501 AC501">
    <cfRule type="cellIs" dxfId="77" priority="123" stopIfTrue="1" operator="equal">
      <formula>"半面"</formula>
    </cfRule>
  </conditionalFormatting>
  <conditionalFormatting sqref="C505 AH505:AM505 AC505">
    <cfRule type="cellIs" dxfId="76" priority="121" stopIfTrue="1" operator="equal">
      <formula>"半面"</formula>
    </cfRule>
  </conditionalFormatting>
  <conditionalFormatting sqref="C502 AH502:AM502 AC502">
    <cfRule type="cellIs" dxfId="75" priority="119" stopIfTrue="1" operator="equal">
      <formula>"半面"</formula>
    </cfRule>
  </conditionalFormatting>
  <conditionalFormatting sqref="E502">
    <cfRule type="cellIs" dxfId="74" priority="118" stopIfTrue="1" operator="equal">
      <formula>"半面"</formula>
    </cfRule>
  </conditionalFormatting>
  <conditionalFormatting sqref="E501">
    <cfRule type="cellIs" dxfId="73" priority="116" stopIfTrue="1" operator="equal">
      <formula>"半面"</formula>
    </cfRule>
  </conditionalFormatting>
  <conditionalFormatting sqref="E503">
    <cfRule type="cellIs" dxfId="72" priority="114" stopIfTrue="1" operator="equal">
      <formula>"半面"</formula>
    </cfRule>
  </conditionalFormatting>
  <conditionalFormatting sqref="C504 AH504:AM504 AC504">
    <cfRule type="cellIs" dxfId="71" priority="113" stopIfTrue="1" operator="equal">
      <formula>"半面"</formula>
    </cfRule>
  </conditionalFormatting>
  <conditionalFormatting sqref="E504">
    <cfRule type="cellIs" dxfId="70" priority="111" stopIfTrue="1" operator="equal">
      <formula>"半面"</formula>
    </cfRule>
  </conditionalFormatting>
  <conditionalFormatting sqref="E505">
    <cfRule type="cellIs" dxfId="69" priority="110" stopIfTrue="1" operator="equal">
      <formula>"半面"</formula>
    </cfRule>
  </conditionalFormatting>
  <conditionalFormatting sqref="E506">
    <cfRule type="cellIs" dxfId="68" priority="108" stopIfTrue="1" operator="equal">
      <formula>"半面"</formula>
    </cfRule>
  </conditionalFormatting>
  <conditionalFormatting sqref="D508:E508 D509:D597">
    <cfRule type="cellIs" dxfId="67" priority="107" stopIfTrue="1" operator="equal">
      <formula>"半面"</formula>
    </cfRule>
  </conditionalFormatting>
  <conditionalFormatting sqref="E510">
    <cfRule type="cellIs" dxfId="66" priority="105" stopIfTrue="1" operator="equal">
      <formula>"半面"</formula>
    </cfRule>
  </conditionalFormatting>
  <conditionalFormatting sqref="E511">
    <cfRule type="cellIs" dxfId="65" priority="103" stopIfTrue="1" operator="equal">
      <formula>"半面"</formula>
    </cfRule>
  </conditionalFormatting>
  <conditionalFormatting sqref="E513">
    <cfRule type="cellIs" dxfId="64" priority="101" stopIfTrue="1" operator="equal">
      <formula>"半面"</formula>
    </cfRule>
  </conditionalFormatting>
  <conditionalFormatting sqref="E514">
    <cfRule type="cellIs" dxfId="63" priority="99" stopIfTrue="1" operator="equal">
      <formula>"半面"</formula>
    </cfRule>
  </conditionalFormatting>
  <conditionalFormatting sqref="E515">
    <cfRule type="cellIs" dxfId="62" priority="97" stopIfTrue="1" operator="equal">
      <formula>"半面"</formula>
    </cfRule>
  </conditionalFormatting>
  <conditionalFormatting sqref="E516">
    <cfRule type="cellIs" dxfId="61" priority="96" stopIfTrue="1" operator="equal">
      <formula>"半面"</formula>
    </cfRule>
  </conditionalFormatting>
  <conditionalFormatting sqref="E518">
    <cfRule type="cellIs" dxfId="60" priority="95" stopIfTrue="1" operator="equal">
      <formula>"半面"</formula>
    </cfRule>
  </conditionalFormatting>
  <conditionalFormatting sqref="E519">
    <cfRule type="cellIs" dxfId="59" priority="94" stopIfTrue="1" operator="equal">
      <formula>"半面"</formula>
    </cfRule>
  </conditionalFormatting>
  <conditionalFormatting sqref="E520">
    <cfRule type="cellIs" dxfId="58" priority="93" stopIfTrue="1" operator="equal">
      <formula>"半面"</formula>
    </cfRule>
  </conditionalFormatting>
  <conditionalFormatting sqref="E521">
    <cfRule type="cellIs" dxfId="57" priority="91" stopIfTrue="1" operator="equal">
      <formula>"半面"</formula>
    </cfRule>
  </conditionalFormatting>
  <conditionalFormatting sqref="E522">
    <cfRule type="cellIs" dxfId="56" priority="89" stopIfTrue="1" operator="equal">
      <formula>"半面"</formula>
    </cfRule>
  </conditionalFormatting>
  <conditionalFormatting sqref="E523">
    <cfRule type="cellIs" dxfId="55" priority="88" stopIfTrue="1" operator="equal">
      <formula>"半面"</formula>
    </cfRule>
  </conditionalFormatting>
  <conditionalFormatting sqref="E526">
    <cfRule type="cellIs" dxfId="54" priority="86" stopIfTrue="1" operator="equal">
      <formula>"半面"</formula>
    </cfRule>
  </conditionalFormatting>
  <conditionalFormatting sqref="E527">
    <cfRule type="cellIs" dxfId="53" priority="84" stopIfTrue="1" operator="equal">
      <formula>"半面"</formula>
    </cfRule>
  </conditionalFormatting>
  <conditionalFormatting sqref="E528">
    <cfRule type="cellIs" dxfId="52" priority="83" stopIfTrue="1" operator="equal">
      <formula>"半面"</formula>
    </cfRule>
  </conditionalFormatting>
  <conditionalFormatting sqref="E531">
    <cfRule type="cellIs" dxfId="51" priority="79" stopIfTrue="1" operator="equal">
      <formula>"半面"</formula>
    </cfRule>
  </conditionalFormatting>
  <conditionalFormatting sqref="E530">
    <cfRule type="cellIs" dxfId="50" priority="81" stopIfTrue="1" operator="equal">
      <formula>"半面"</formula>
    </cfRule>
  </conditionalFormatting>
  <conditionalFormatting sqref="E534">
    <cfRule type="cellIs" dxfId="49" priority="77" stopIfTrue="1" operator="equal">
      <formula>"半面"</formula>
    </cfRule>
  </conditionalFormatting>
  <conditionalFormatting sqref="E535">
    <cfRule type="cellIs" dxfId="48" priority="75" stopIfTrue="1" operator="equal">
      <formula>"半面"</formula>
    </cfRule>
  </conditionalFormatting>
  <conditionalFormatting sqref="E536">
    <cfRule type="cellIs" dxfId="47" priority="74" stopIfTrue="1" operator="equal">
      <formula>"半面"</formula>
    </cfRule>
  </conditionalFormatting>
  <conditionalFormatting sqref="E539">
    <cfRule type="cellIs" dxfId="46" priority="73" stopIfTrue="1" operator="equal">
      <formula>"半面"</formula>
    </cfRule>
  </conditionalFormatting>
  <conditionalFormatting sqref="E542">
    <cfRule type="cellIs" dxfId="45" priority="71" stopIfTrue="1" operator="equal">
      <formula>"半面"</formula>
    </cfRule>
  </conditionalFormatting>
  <conditionalFormatting sqref="E543">
    <cfRule type="cellIs" dxfId="44" priority="69" stopIfTrue="1" operator="equal">
      <formula>"半面"</formula>
    </cfRule>
  </conditionalFormatting>
  <conditionalFormatting sqref="E544">
    <cfRule type="cellIs" dxfId="43" priority="67" stopIfTrue="1" operator="equal">
      <formula>"半面"</formula>
    </cfRule>
  </conditionalFormatting>
  <conditionalFormatting sqref="E545">
    <cfRule type="cellIs" dxfId="42" priority="66" stopIfTrue="1" operator="equal">
      <formula>"半面"</formula>
    </cfRule>
  </conditionalFormatting>
  <conditionalFormatting sqref="E546">
    <cfRule type="cellIs" dxfId="41" priority="65" stopIfTrue="1" operator="equal">
      <formula>"半面"</formula>
    </cfRule>
  </conditionalFormatting>
  <conditionalFormatting sqref="E547">
    <cfRule type="cellIs" dxfId="40" priority="63" stopIfTrue="1" operator="equal">
      <formula>"半面"</formula>
    </cfRule>
  </conditionalFormatting>
  <conditionalFormatting sqref="E548">
    <cfRule type="cellIs" dxfId="39" priority="61" stopIfTrue="1" operator="equal">
      <formula>"半面"</formula>
    </cfRule>
  </conditionalFormatting>
  <conditionalFormatting sqref="E549">
    <cfRule type="cellIs" dxfId="38" priority="60" stopIfTrue="1" operator="equal">
      <formula>"半面"</formula>
    </cfRule>
  </conditionalFormatting>
  <conditionalFormatting sqref="E551">
    <cfRule type="cellIs" dxfId="37" priority="56" stopIfTrue="1" operator="equal">
      <formula>"半面"</formula>
    </cfRule>
  </conditionalFormatting>
  <conditionalFormatting sqref="E550">
    <cfRule type="cellIs" dxfId="36" priority="58" stopIfTrue="1" operator="equal">
      <formula>"半面"</formula>
    </cfRule>
  </conditionalFormatting>
  <conditionalFormatting sqref="E553">
    <cfRule type="cellIs" dxfId="35" priority="55" stopIfTrue="1" operator="equal">
      <formula>"半面"</formula>
    </cfRule>
  </conditionalFormatting>
  <conditionalFormatting sqref="E554">
    <cfRule type="cellIs" dxfId="34" priority="53" stopIfTrue="1" operator="equal">
      <formula>"半面"</formula>
    </cfRule>
  </conditionalFormatting>
  <conditionalFormatting sqref="E555">
    <cfRule type="cellIs" dxfId="33" priority="51" stopIfTrue="1" operator="equal">
      <formula>"半面"</formula>
    </cfRule>
  </conditionalFormatting>
  <conditionalFormatting sqref="E559">
    <cfRule type="cellIs" dxfId="32" priority="50" stopIfTrue="1" operator="equal">
      <formula>"半面"</formula>
    </cfRule>
  </conditionalFormatting>
  <conditionalFormatting sqref="E561">
    <cfRule type="cellIs" dxfId="31" priority="47" stopIfTrue="1" operator="equal">
      <formula>"半面"</formula>
    </cfRule>
  </conditionalFormatting>
  <conditionalFormatting sqref="E562">
    <cfRule type="cellIs" dxfId="30" priority="46" stopIfTrue="1" operator="equal">
      <formula>"半面"</formula>
    </cfRule>
  </conditionalFormatting>
  <conditionalFormatting sqref="E563">
    <cfRule type="cellIs" dxfId="29" priority="45" stopIfTrue="1" operator="equal">
      <formula>"半面"</formula>
    </cfRule>
  </conditionalFormatting>
  <conditionalFormatting sqref="E564">
    <cfRule type="cellIs" dxfId="28" priority="44" stopIfTrue="1" operator="equal">
      <formula>"半面"</formula>
    </cfRule>
  </conditionalFormatting>
  <conditionalFormatting sqref="E566">
    <cfRule type="cellIs" dxfId="27" priority="40" stopIfTrue="1" operator="equal">
      <formula>"半面"</formula>
    </cfRule>
  </conditionalFormatting>
  <conditionalFormatting sqref="E565">
    <cfRule type="cellIs" dxfId="26" priority="42" stopIfTrue="1" operator="equal">
      <formula>"半面"</formula>
    </cfRule>
  </conditionalFormatting>
  <conditionalFormatting sqref="E567">
    <cfRule type="cellIs" dxfId="25" priority="38" stopIfTrue="1" operator="equal">
      <formula>"半面"</formula>
    </cfRule>
  </conditionalFormatting>
  <conditionalFormatting sqref="E568">
    <cfRule type="cellIs" dxfId="24" priority="36" stopIfTrue="1" operator="equal">
      <formula>"半面"</formula>
    </cfRule>
  </conditionalFormatting>
  <conditionalFormatting sqref="E572">
    <cfRule type="cellIs" dxfId="23" priority="35" stopIfTrue="1" operator="equal">
      <formula>"半面"</formula>
    </cfRule>
  </conditionalFormatting>
  <conditionalFormatting sqref="E569">
    <cfRule type="cellIs" dxfId="22" priority="33" stopIfTrue="1" operator="equal">
      <formula>"半面"</formula>
    </cfRule>
  </conditionalFormatting>
  <conditionalFormatting sqref="E571">
    <cfRule type="cellIs" dxfId="21" priority="29" stopIfTrue="1" operator="equal">
      <formula>"半面"</formula>
    </cfRule>
  </conditionalFormatting>
  <conditionalFormatting sqref="E570">
    <cfRule type="cellIs" dxfId="20" priority="31" stopIfTrue="1" operator="equal">
      <formula>"半面"</formula>
    </cfRule>
  </conditionalFormatting>
  <conditionalFormatting sqref="E573">
    <cfRule type="cellIs" dxfId="19" priority="28" stopIfTrue="1" operator="equal">
      <formula>"半面"</formula>
    </cfRule>
  </conditionalFormatting>
  <conditionalFormatting sqref="E574">
    <cfRule type="cellIs" dxfId="18" priority="26" stopIfTrue="1" operator="equal">
      <formula>"半面"</formula>
    </cfRule>
  </conditionalFormatting>
  <conditionalFormatting sqref="E575">
    <cfRule type="cellIs" dxfId="17" priority="25" stopIfTrue="1" operator="equal">
      <formula>"半面"</formula>
    </cfRule>
  </conditionalFormatting>
  <conditionalFormatting sqref="E576">
    <cfRule type="cellIs" dxfId="16" priority="24" stopIfTrue="1" operator="equal">
      <formula>"半面"</formula>
    </cfRule>
  </conditionalFormatting>
  <conditionalFormatting sqref="E578">
    <cfRule type="cellIs" dxfId="15" priority="23" stopIfTrue="1" operator="equal">
      <formula>"半面"</formula>
    </cfRule>
  </conditionalFormatting>
  <conditionalFormatting sqref="E580">
    <cfRule type="cellIs" dxfId="14" priority="22" stopIfTrue="1" operator="equal">
      <formula>"半面"</formula>
    </cfRule>
  </conditionalFormatting>
  <conditionalFormatting sqref="E581">
    <cfRule type="cellIs" dxfId="13" priority="20" stopIfTrue="1" operator="equal">
      <formula>"半面"</formula>
    </cfRule>
  </conditionalFormatting>
  <conditionalFormatting sqref="E582">
    <cfRule type="cellIs" dxfId="12" priority="18" stopIfTrue="1" operator="equal">
      <formula>"半面"</formula>
    </cfRule>
  </conditionalFormatting>
  <conditionalFormatting sqref="E584">
    <cfRule type="cellIs" dxfId="11" priority="16" stopIfTrue="1" operator="equal">
      <formula>"半面"</formula>
    </cfRule>
  </conditionalFormatting>
  <conditionalFormatting sqref="E586">
    <cfRule type="cellIs" dxfId="10" priority="14" stopIfTrue="1" operator="equal">
      <formula>"半面"</formula>
    </cfRule>
  </conditionalFormatting>
  <conditionalFormatting sqref="C589 AC589 AH589:AM589 E589">
    <cfRule type="cellIs" dxfId="9" priority="13" stopIfTrue="1" operator="equal">
      <formula>"半面"</formula>
    </cfRule>
  </conditionalFormatting>
  <conditionalFormatting sqref="E585">
    <cfRule type="cellIs" dxfId="8" priority="15" stopIfTrue="1" operator="equal">
      <formula>"半面"</formula>
    </cfRule>
  </conditionalFormatting>
  <conditionalFormatting sqref="C587 AC587 AH587:AM587 E587">
    <cfRule type="cellIs" dxfId="7" priority="11" stopIfTrue="1" operator="equal">
      <formula>"半面"</formula>
    </cfRule>
  </conditionalFormatting>
  <conditionalFormatting sqref="C588 AC588 AH588:AM588">
    <cfRule type="cellIs" dxfId="6" priority="12" stopIfTrue="1" operator="equal">
      <formula>"半面"</formula>
    </cfRule>
  </conditionalFormatting>
  <conditionalFormatting sqref="E588">
    <cfRule type="cellIs" dxfId="5" priority="9" stopIfTrue="1" operator="equal">
      <formula>"半面"</formula>
    </cfRule>
  </conditionalFormatting>
  <conditionalFormatting sqref="C597 AH597:AM597 E597">
    <cfRule type="cellIs" dxfId="4" priority="5" stopIfTrue="1" operator="equal">
      <formula>"半面"</formula>
    </cfRule>
  </conditionalFormatting>
  <conditionalFormatting sqref="C595 AH595:AM595">
    <cfRule type="cellIs" dxfId="3" priority="4" stopIfTrue="1" operator="equal">
      <formula>"半面"</formula>
    </cfRule>
  </conditionalFormatting>
  <conditionalFormatting sqref="C596 AH596:AM596">
    <cfRule type="cellIs" dxfId="2" priority="3" stopIfTrue="1" operator="equal">
      <formula>"半面"</formula>
    </cfRule>
  </conditionalFormatting>
  <conditionalFormatting sqref="E595">
    <cfRule type="cellIs" dxfId="1" priority="2" stopIfTrue="1" operator="equal">
      <formula>"半面"</formula>
    </cfRule>
  </conditionalFormatting>
  <conditionalFormatting sqref="E596">
    <cfRule type="cellIs" dxfId="0" priority="1" stopIfTrue="1" operator="equal">
      <formula>"半面"</formula>
    </cfRule>
  </conditionalFormatting>
  <dataValidations count="2">
    <dataValidation imeMode="off" allowBlank="1" showInputMessage="1" showErrorMessage="1" sqref="B381 B507:D507 B437:D437 AD598:AE602 V602:X603 AE603:AE605 AE607:AE65550 AN603:AV65550 D381 AD603:AD65550 D602 B104:D104 Y1:AH1 B159:D159 B187:D187 B126:D126 B69:D69 D213 B213 B249:D249 B318:D318 AF598:AF65550 B598 D598 Y3:Y4 AD3:AD4 Z4:AC4 AE4:AG4 Y5:AG61 C1:C68 AH4:AM76 AC62:AG76 C70:C103 C105:C125 C127:C158 C160:C186 C188:C248 AC77:AM309 Y62:AB317 AC310:AG317 C250:C317 C319:C436 C438:C506 Y318:AG584 AH310:AM586 AD585:AG586 AG587:AM594 AD587:AF597 Y585:AC65550 C508:C65550 AG595:AH65550 AI595:AM602"/>
    <dataValidation imeMode="hiragana" allowBlank="1" showInputMessage="1" showErrorMessage="1" sqref="AJ604:AM65550 X604:X65550 V659:W65550 V604:W604 V1:X1 W5:X601 V4:V601"/>
  </dataValidations>
  <pageMargins left="0.39370078740157483" right="0.39370078740157483" top="0.59055118110236227" bottom="0.39370078740157483" header="0.51181102362204722" footer="0.51181102362204722"/>
  <pageSetup paperSize="9" scale="50" orientation="landscape" r:id="rId1"/>
  <headerFooter alignWithMargins="0"/>
  <rowBreaks count="12" manualBreakCount="12">
    <brk id="69" max="38" man="1"/>
    <brk id="104" max="38" man="1"/>
    <brk id="126" max="38" man="1"/>
    <brk id="159" max="38" man="1"/>
    <brk id="187" max="38" man="1"/>
    <brk id="213" max="38" man="1"/>
    <brk id="249" max="38" man="1"/>
    <brk id="318" max="38" man="1"/>
    <brk id="381" max="38" man="1"/>
    <brk id="437" max="38" man="1"/>
    <brk id="507" max="38" man="1"/>
    <brk id="604" max="38" man="1"/>
  </rowBreaks>
  <ignoredErrors>
    <ignoredError sqref="W381 W318 W249 W213 W187 W159 W126 W69 AC69 AC104 AC126 AC159 AH159 AH126 AH104 AC187 AH187 AC213 AH213 AC249 AH249 AH318 AC381 AH381 W437 AC437 AH437 W507 AC507 AG507:AH507" formula="1"/>
    <ignoredError sqref="AH3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D2D65F-ECAA-4E62-AC75-006E86A7B6AB}"/>
</file>

<file path=customXml/itemProps2.xml><?xml version="1.0" encoding="utf-8"?>
<ds:datastoreItem xmlns:ds="http://schemas.openxmlformats.org/officeDocument/2006/customXml" ds:itemID="{075B2F47-4A17-4E48-9163-6D68AA8D487B}"/>
</file>

<file path=customXml/itemProps3.xml><?xml version="1.0" encoding="utf-8"?>
<ds:datastoreItem xmlns:ds="http://schemas.openxmlformats.org/officeDocument/2006/customXml" ds:itemID="{1070B3F6-D21E-4635-86D5-D405F20A9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Ｈ30（参照集計）</vt:lpstr>
      <vt:lpstr>Ｈ３０(月別・個人)</vt:lpstr>
      <vt:lpstr>Ｈ30(月別・専有)</vt:lpstr>
      <vt:lpstr>Sheet1</vt:lpstr>
      <vt:lpstr>'Ｈ３０(月別・個人)'!Print_Area</vt:lpstr>
      <vt:lpstr>'Ｈ30(月別・専有)'!Print_Area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2019-06-10T06:16:35Z</cp:lastPrinted>
  <dcterms:created xsi:type="dcterms:W3CDTF">2010-04-07T03:00:00Z</dcterms:created>
  <dcterms:modified xsi:type="dcterms:W3CDTF">2021-12-10T09:16:56Z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281400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