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共有\新共有フォルダ移行用\03 調査用\総務課保存\オープンデータ調査\03.産業課\ふるさと館各種施設利用状況\H29(毎週入力）\"/>
    </mc:Choice>
  </mc:AlternateContent>
  <bookViews>
    <workbookView xWindow="-135" yWindow="195" windowWidth="9255" windowHeight="7470"/>
  </bookViews>
  <sheets>
    <sheet name="Ｈ29（参照集計）" sheetId="1" r:id="rId1"/>
    <sheet name="Ｈ29(月別・個人)" sheetId="3" r:id="rId2"/>
    <sheet name="Ｈ2９(月別・専有)" sheetId="2" r:id="rId3"/>
    <sheet name="Sheet1" sheetId="4" r:id="rId4"/>
  </sheets>
  <definedNames>
    <definedName name="_xlnm.Print_Area" localSheetId="1">'Ｈ29(月別・個人)'!$B$1:$X$336</definedName>
    <definedName name="_xlnm.Print_Area" localSheetId="2">'Ｈ2９(月別・専有)'!$A$1:$AM$584</definedName>
  </definedNames>
  <calcPr calcId="152511"/>
</workbook>
</file>

<file path=xl/calcChain.xml><?xml version="1.0" encoding="utf-8"?>
<calcChain xmlns="http://schemas.openxmlformats.org/spreadsheetml/2006/main">
  <c r="D64" i="2" l="1"/>
  <c r="D105" i="2"/>
  <c r="D132" i="2"/>
  <c r="D159" i="2"/>
  <c r="D181" i="2"/>
  <c r="D202" i="2"/>
  <c r="D231" i="2"/>
  <c r="D293" i="2"/>
  <c r="D358" i="2"/>
  <c r="D424" i="2"/>
  <c r="D493" i="2"/>
  <c r="D578" i="2"/>
  <c r="C27" i="3"/>
  <c r="C52" i="3"/>
  <c r="C74" i="3"/>
  <c r="C95" i="3"/>
  <c r="C118" i="3"/>
  <c r="C142" i="3"/>
  <c r="C169" i="3"/>
  <c r="C197" i="3"/>
  <c r="C232" i="3"/>
  <c r="C262" i="3"/>
  <c r="C289" i="3"/>
  <c r="C326" i="3"/>
  <c r="C330" i="3" l="1"/>
  <c r="D582" i="2"/>
  <c r="AL565" i="2"/>
  <c r="AK565" i="2"/>
  <c r="AJ565" i="2"/>
  <c r="AI565" i="2"/>
  <c r="AH565" i="2"/>
  <c r="AC565" i="2"/>
  <c r="W565" i="2"/>
  <c r="AL564" i="2"/>
  <c r="AK564" i="2"/>
  <c r="AJ564" i="2"/>
  <c r="AI564" i="2"/>
  <c r="AM564" i="2" s="1"/>
  <c r="AH564" i="2"/>
  <c r="AC564" i="2"/>
  <c r="W564" i="2"/>
  <c r="AM565" i="2" l="1"/>
  <c r="W559" i="2"/>
  <c r="W541" i="2" l="1"/>
  <c r="W539" i="2"/>
  <c r="W538" i="2"/>
  <c r="W523" i="2" l="1"/>
  <c r="W508" i="2" l="1"/>
  <c r="W507" i="2"/>
  <c r="AL505" i="2" l="1"/>
  <c r="AK505" i="2"/>
  <c r="AJ505" i="2"/>
  <c r="AI505" i="2"/>
  <c r="AH505" i="2"/>
  <c r="AC505" i="2"/>
  <c r="W505" i="2"/>
  <c r="AM505" i="2" l="1"/>
  <c r="W504" i="2"/>
  <c r="W495" i="2" l="1"/>
  <c r="AM492" i="2" l="1"/>
  <c r="AH492" i="2"/>
  <c r="AC492" i="2"/>
  <c r="W492" i="2"/>
  <c r="W491" i="2"/>
  <c r="W490" i="2"/>
  <c r="W488" i="2" l="1"/>
  <c r="AB493" i="2"/>
  <c r="V280" i="3" l="1"/>
  <c r="U280" i="3"/>
  <c r="T280" i="3"/>
  <c r="S280" i="3"/>
  <c r="W280" i="3" s="1"/>
  <c r="R280" i="3"/>
  <c r="M280" i="3"/>
  <c r="G280" i="3"/>
  <c r="W472" i="2" l="1"/>
  <c r="W471" i="2" l="1"/>
  <c r="W470" i="2"/>
  <c r="W405" i="2"/>
  <c r="W406" i="2"/>
  <c r="W458" i="2"/>
  <c r="W451" i="2"/>
  <c r="W452" i="2"/>
  <c r="W450" i="2"/>
  <c r="W445" i="2"/>
  <c r="W444" i="2"/>
  <c r="W436" i="2"/>
  <c r="W428" i="2"/>
  <c r="W423" i="2"/>
  <c r="AL423" i="2"/>
  <c r="AK423" i="2"/>
  <c r="AJ423" i="2"/>
  <c r="AI423" i="2"/>
  <c r="AH423" i="2"/>
  <c r="AC423" i="2"/>
  <c r="AL422" i="2"/>
  <c r="AK422" i="2"/>
  <c r="AJ422" i="2"/>
  <c r="AI422" i="2"/>
  <c r="AH422" i="2"/>
  <c r="AC422" i="2"/>
  <c r="W422" i="2"/>
  <c r="AL421" i="2"/>
  <c r="AK421" i="2"/>
  <c r="AJ421" i="2"/>
  <c r="AI421" i="2"/>
  <c r="AH421" i="2"/>
  <c r="AC421" i="2"/>
  <c r="W421" i="2"/>
  <c r="AB424" i="2"/>
  <c r="K15" i="1" s="1"/>
  <c r="W420" i="2"/>
  <c r="W418" i="2"/>
  <c r="AL413" i="2"/>
  <c r="AK413" i="2"/>
  <c r="AJ413" i="2"/>
  <c r="AI413" i="2"/>
  <c r="AH413" i="2"/>
  <c r="AC413" i="2"/>
  <c r="W413" i="2"/>
  <c r="AL416" i="2"/>
  <c r="AK416" i="2"/>
  <c r="AJ416" i="2"/>
  <c r="AI416" i="2"/>
  <c r="AH416" i="2"/>
  <c r="AC416" i="2"/>
  <c r="W416" i="2"/>
  <c r="AL415" i="2"/>
  <c r="AK415" i="2"/>
  <c r="AJ415" i="2"/>
  <c r="AI415" i="2"/>
  <c r="AH415" i="2"/>
  <c r="AC415" i="2"/>
  <c r="W415" i="2"/>
  <c r="AL414" i="2"/>
  <c r="AK414" i="2"/>
  <c r="AJ414" i="2"/>
  <c r="AI414" i="2"/>
  <c r="AH414" i="2"/>
  <c r="AC414" i="2"/>
  <c r="W414" i="2"/>
  <c r="AL419" i="2"/>
  <c r="AK419" i="2"/>
  <c r="AJ419" i="2"/>
  <c r="AI419" i="2"/>
  <c r="AH419" i="2"/>
  <c r="AC419" i="2"/>
  <c r="W419" i="2"/>
  <c r="AL418" i="2"/>
  <c r="AK418" i="2"/>
  <c r="AJ418" i="2"/>
  <c r="AI418" i="2"/>
  <c r="AH418" i="2"/>
  <c r="AC418" i="2"/>
  <c r="AL412" i="2"/>
  <c r="AK412" i="2"/>
  <c r="AJ412" i="2"/>
  <c r="AI412" i="2"/>
  <c r="AH412" i="2"/>
  <c r="AC412" i="2"/>
  <c r="W412" i="2"/>
  <c r="AL411" i="2"/>
  <c r="AK411" i="2"/>
  <c r="AJ411" i="2"/>
  <c r="AI411" i="2"/>
  <c r="AH411" i="2"/>
  <c r="AC411" i="2"/>
  <c r="W411" i="2"/>
  <c r="AL410" i="2"/>
  <c r="AK410" i="2"/>
  <c r="AJ410" i="2"/>
  <c r="AI410" i="2"/>
  <c r="AM410" i="2" s="1"/>
  <c r="AH410" i="2"/>
  <c r="AC410" i="2"/>
  <c r="W410" i="2"/>
  <c r="W404" i="2"/>
  <c r="W401" i="2"/>
  <c r="W402" i="2"/>
  <c r="W399" i="2"/>
  <c r="W400" i="2"/>
  <c r="AC395" i="2"/>
  <c r="E263" i="3"/>
  <c r="W383" i="2"/>
  <c r="W382" i="2"/>
  <c r="W369" i="2"/>
  <c r="E232" i="3"/>
  <c r="E233" i="3"/>
  <c r="W355" i="2"/>
  <c r="W354" i="2"/>
  <c r="W345" i="2"/>
  <c r="AL357" i="2"/>
  <c r="AK357" i="2"/>
  <c r="AJ357" i="2"/>
  <c r="AI357" i="2"/>
  <c r="AH357" i="2"/>
  <c r="AC357" i="2"/>
  <c r="W357" i="2"/>
  <c r="AL356" i="2"/>
  <c r="AK356" i="2"/>
  <c r="AJ356" i="2"/>
  <c r="AI356" i="2"/>
  <c r="AH356" i="2"/>
  <c r="AC356" i="2"/>
  <c r="W356" i="2"/>
  <c r="AL355" i="2"/>
  <c r="AK355" i="2"/>
  <c r="AJ355" i="2"/>
  <c r="AI355" i="2"/>
  <c r="AH355" i="2"/>
  <c r="AC355" i="2"/>
  <c r="AL354" i="2"/>
  <c r="AK354" i="2"/>
  <c r="AJ354" i="2"/>
  <c r="AI354" i="2"/>
  <c r="AH354" i="2"/>
  <c r="AC354" i="2"/>
  <c r="AL353" i="2"/>
  <c r="AK353" i="2"/>
  <c r="AJ353" i="2"/>
  <c r="AI353" i="2"/>
  <c r="AH353" i="2"/>
  <c r="AC353" i="2"/>
  <c r="W353" i="2"/>
  <c r="AL352" i="2"/>
  <c r="AK352" i="2"/>
  <c r="AJ352" i="2"/>
  <c r="AI352" i="2"/>
  <c r="AH352" i="2"/>
  <c r="AC352" i="2"/>
  <c r="W352" i="2"/>
  <c r="AL351" i="2"/>
  <c r="AK351" i="2"/>
  <c r="AJ351" i="2"/>
  <c r="AI351" i="2"/>
  <c r="AH351" i="2"/>
  <c r="AC351" i="2"/>
  <c r="W351" i="2"/>
  <c r="AL350" i="2"/>
  <c r="AK350" i="2"/>
  <c r="AJ350" i="2"/>
  <c r="AI350" i="2"/>
  <c r="AH350" i="2"/>
  <c r="AC350" i="2"/>
  <c r="W350" i="2"/>
  <c r="AL349" i="2"/>
  <c r="AK349" i="2"/>
  <c r="AJ349" i="2"/>
  <c r="AI349" i="2"/>
  <c r="AH349" i="2"/>
  <c r="AC349" i="2"/>
  <c r="W349" i="2"/>
  <c r="AL348" i="2"/>
  <c r="AK348" i="2"/>
  <c r="AJ348" i="2"/>
  <c r="AI348" i="2"/>
  <c r="AH348" i="2"/>
  <c r="AC348" i="2"/>
  <c r="W348" i="2"/>
  <c r="AL347" i="2"/>
  <c r="AK347" i="2"/>
  <c r="AJ347" i="2"/>
  <c r="AI347" i="2"/>
  <c r="AH347" i="2"/>
  <c r="AC347" i="2"/>
  <c r="W347" i="2"/>
  <c r="AL346" i="2"/>
  <c r="AK346" i="2"/>
  <c r="AJ346" i="2"/>
  <c r="AI346" i="2"/>
  <c r="AH346" i="2"/>
  <c r="AC346" i="2"/>
  <c r="W346" i="2"/>
  <c r="AL345" i="2"/>
  <c r="AK345" i="2"/>
  <c r="AJ345" i="2"/>
  <c r="AI345" i="2"/>
  <c r="AH345" i="2"/>
  <c r="AC345" i="2"/>
  <c r="AL344" i="2"/>
  <c r="AK344" i="2"/>
  <c r="AJ344" i="2"/>
  <c r="AI344" i="2"/>
  <c r="AH344" i="2"/>
  <c r="AC344" i="2"/>
  <c r="W344" i="2"/>
  <c r="AL343" i="2"/>
  <c r="AK343" i="2"/>
  <c r="AJ343" i="2"/>
  <c r="AI343" i="2"/>
  <c r="AH343" i="2"/>
  <c r="AC343" i="2"/>
  <c r="W343" i="2"/>
  <c r="AL342" i="2"/>
  <c r="AK342" i="2"/>
  <c r="AJ342" i="2"/>
  <c r="AI342" i="2"/>
  <c r="AH342" i="2"/>
  <c r="AC342" i="2"/>
  <c r="W342" i="2"/>
  <c r="W339" i="2"/>
  <c r="W336" i="2"/>
  <c r="W335" i="2"/>
  <c r="AE424" i="2"/>
  <c r="N15" i="1" s="1"/>
  <c r="AG293" i="2"/>
  <c r="P13" i="1" s="1"/>
  <c r="AG358" i="2"/>
  <c r="P14" i="1" s="1"/>
  <c r="AG424" i="2"/>
  <c r="P15" i="1" s="1"/>
  <c r="AG493" i="2"/>
  <c r="P16" i="1" s="1"/>
  <c r="W323" i="2"/>
  <c r="W5" i="2"/>
  <c r="AC5" i="2"/>
  <c r="AH5" i="2"/>
  <c r="AI5" i="2"/>
  <c r="AJ5" i="2"/>
  <c r="AK5" i="2"/>
  <c r="AL5" i="2"/>
  <c r="W6" i="2"/>
  <c r="AC6" i="2"/>
  <c r="AH6" i="2"/>
  <c r="AI6" i="2"/>
  <c r="AJ6" i="2"/>
  <c r="AK6" i="2"/>
  <c r="AL6" i="2"/>
  <c r="W7" i="2"/>
  <c r="AC7" i="2"/>
  <c r="AH7" i="2"/>
  <c r="AI7" i="2"/>
  <c r="AJ7" i="2"/>
  <c r="AK7" i="2"/>
  <c r="AL7" i="2"/>
  <c r="W8" i="2"/>
  <c r="AC8" i="2"/>
  <c r="AH8" i="2"/>
  <c r="AI8" i="2"/>
  <c r="AJ8" i="2"/>
  <c r="AK8" i="2"/>
  <c r="AL8" i="2"/>
  <c r="W9" i="2"/>
  <c r="AC9" i="2"/>
  <c r="AH9" i="2"/>
  <c r="AI9" i="2"/>
  <c r="AJ9" i="2"/>
  <c r="AK9" i="2"/>
  <c r="AL9" i="2"/>
  <c r="W10" i="2"/>
  <c r="AC10" i="2"/>
  <c r="AH10" i="2"/>
  <c r="AI10" i="2"/>
  <c r="AM10" i="2" s="1"/>
  <c r="AJ10" i="2"/>
  <c r="AK10" i="2"/>
  <c r="AL10" i="2"/>
  <c r="W11" i="2"/>
  <c r="AC11" i="2"/>
  <c r="AH11" i="2"/>
  <c r="AI11" i="2"/>
  <c r="AJ11" i="2"/>
  <c r="AK11" i="2"/>
  <c r="AL11" i="2"/>
  <c r="W12" i="2"/>
  <c r="AC12" i="2"/>
  <c r="AH12" i="2"/>
  <c r="AI12" i="2"/>
  <c r="AJ12" i="2"/>
  <c r="AK12" i="2"/>
  <c r="AL12" i="2"/>
  <c r="AM12" i="2" s="1"/>
  <c r="W13" i="2"/>
  <c r="AC13" i="2"/>
  <c r="AH13" i="2"/>
  <c r="AI13" i="2"/>
  <c r="AJ13" i="2"/>
  <c r="AK13" i="2"/>
  <c r="AL13" i="2"/>
  <c r="W14" i="2"/>
  <c r="AC14" i="2"/>
  <c r="AH14" i="2"/>
  <c r="AI14" i="2"/>
  <c r="AJ14" i="2"/>
  <c r="AK14" i="2"/>
  <c r="AL14" i="2"/>
  <c r="W15" i="2"/>
  <c r="AC15" i="2"/>
  <c r="AH15" i="2"/>
  <c r="AI15" i="2"/>
  <c r="AJ15" i="2"/>
  <c r="AK15" i="2"/>
  <c r="AL15" i="2"/>
  <c r="W16" i="2"/>
  <c r="AC16" i="2"/>
  <c r="AH16" i="2"/>
  <c r="AI16" i="2"/>
  <c r="AJ16" i="2"/>
  <c r="AK16" i="2"/>
  <c r="AL16" i="2"/>
  <c r="W17" i="2"/>
  <c r="AC17" i="2"/>
  <c r="AH17" i="2"/>
  <c r="AI17" i="2"/>
  <c r="AJ17" i="2"/>
  <c r="AK17" i="2"/>
  <c r="AL17" i="2"/>
  <c r="W18" i="2"/>
  <c r="AC18" i="2"/>
  <c r="AH18" i="2"/>
  <c r="AI18" i="2"/>
  <c r="AJ18" i="2"/>
  <c r="AK18" i="2"/>
  <c r="AL18" i="2"/>
  <c r="W19" i="2"/>
  <c r="AC19" i="2"/>
  <c r="AH19" i="2"/>
  <c r="AI19" i="2"/>
  <c r="AJ19" i="2"/>
  <c r="AK19" i="2"/>
  <c r="AL19" i="2"/>
  <c r="W20" i="2"/>
  <c r="AC20" i="2"/>
  <c r="AH20" i="2"/>
  <c r="AI20" i="2"/>
  <c r="AJ20" i="2"/>
  <c r="AK20" i="2"/>
  <c r="AL20" i="2"/>
  <c r="W21" i="2"/>
  <c r="AC21" i="2"/>
  <c r="AH21" i="2"/>
  <c r="AI21" i="2"/>
  <c r="AJ21" i="2"/>
  <c r="AK21" i="2"/>
  <c r="AL21" i="2"/>
  <c r="W22" i="2"/>
  <c r="AC22" i="2"/>
  <c r="AH22" i="2"/>
  <c r="AI22" i="2"/>
  <c r="AJ22" i="2"/>
  <c r="AK22" i="2"/>
  <c r="AL22" i="2"/>
  <c r="W23" i="2"/>
  <c r="AC23" i="2"/>
  <c r="AH23" i="2"/>
  <c r="AI23" i="2"/>
  <c r="AJ23" i="2"/>
  <c r="AK23" i="2"/>
  <c r="AL23" i="2"/>
  <c r="W24" i="2"/>
  <c r="AC24" i="2"/>
  <c r="AH24" i="2"/>
  <c r="AI24" i="2"/>
  <c r="AJ24" i="2"/>
  <c r="AK24" i="2"/>
  <c r="AL24" i="2"/>
  <c r="W25" i="2"/>
  <c r="AC25" i="2"/>
  <c r="AH25" i="2"/>
  <c r="AI25" i="2"/>
  <c r="AJ25" i="2"/>
  <c r="AK25" i="2"/>
  <c r="AL25" i="2"/>
  <c r="W26" i="2"/>
  <c r="AC26" i="2"/>
  <c r="AH26" i="2"/>
  <c r="AI26" i="2"/>
  <c r="AJ26" i="2"/>
  <c r="AK26" i="2"/>
  <c r="AL26" i="2"/>
  <c r="W27" i="2"/>
  <c r="AC27" i="2"/>
  <c r="AH27" i="2"/>
  <c r="AI27" i="2"/>
  <c r="AJ27" i="2"/>
  <c r="AK27" i="2"/>
  <c r="AL27" i="2"/>
  <c r="W28" i="2"/>
  <c r="AC28" i="2"/>
  <c r="AH28" i="2"/>
  <c r="AI28" i="2"/>
  <c r="AM28" i="2" s="1"/>
  <c r="AJ28" i="2"/>
  <c r="AK28" i="2"/>
  <c r="AL28" i="2"/>
  <c r="W29" i="2"/>
  <c r="AC29" i="2"/>
  <c r="AH29" i="2"/>
  <c r="AI29" i="2"/>
  <c r="AJ29" i="2"/>
  <c r="AK29" i="2"/>
  <c r="AL29" i="2"/>
  <c r="W30" i="2"/>
  <c r="AC30" i="2"/>
  <c r="AH30" i="2"/>
  <c r="AI30" i="2"/>
  <c r="AJ30" i="2"/>
  <c r="AK30" i="2"/>
  <c r="AL30" i="2"/>
  <c r="W31" i="2"/>
  <c r="AC31" i="2"/>
  <c r="AH31" i="2"/>
  <c r="AI31" i="2"/>
  <c r="AJ31" i="2"/>
  <c r="AK31" i="2"/>
  <c r="AL31" i="2"/>
  <c r="W32" i="2"/>
  <c r="AC32" i="2"/>
  <c r="AH32" i="2"/>
  <c r="AI32" i="2"/>
  <c r="AJ32" i="2"/>
  <c r="AK32" i="2"/>
  <c r="AL32" i="2"/>
  <c r="W33" i="2"/>
  <c r="AC33" i="2"/>
  <c r="AH33" i="2"/>
  <c r="AI33" i="2"/>
  <c r="AJ33" i="2"/>
  <c r="AK33" i="2"/>
  <c r="AL33" i="2"/>
  <c r="W34" i="2"/>
  <c r="AC34" i="2"/>
  <c r="AH34" i="2"/>
  <c r="AI34" i="2"/>
  <c r="AJ34" i="2"/>
  <c r="AK34" i="2"/>
  <c r="AL34" i="2"/>
  <c r="W35" i="2"/>
  <c r="AC35" i="2"/>
  <c r="AH35" i="2"/>
  <c r="AI35" i="2"/>
  <c r="AJ35" i="2"/>
  <c r="AK35" i="2"/>
  <c r="AL35" i="2"/>
  <c r="W36" i="2"/>
  <c r="AC36" i="2"/>
  <c r="AH36" i="2"/>
  <c r="AI36" i="2"/>
  <c r="AJ36" i="2"/>
  <c r="AK36" i="2"/>
  <c r="AL36" i="2"/>
  <c r="W37" i="2"/>
  <c r="AC37" i="2"/>
  <c r="AH37" i="2"/>
  <c r="AI37" i="2"/>
  <c r="AJ37" i="2"/>
  <c r="AK37" i="2"/>
  <c r="AL37" i="2"/>
  <c r="W38" i="2"/>
  <c r="AC38" i="2"/>
  <c r="AH38" i="2"/>
  <c r="AI38" i="2"/>
  <c r="AJ38" i="2"/>
  <c r="AK38" i="2"/>
  <c r="AL38" i="2"/>
  <c r="W39" i="2"/>
  <c r="AC39" i="2"/>
  <c r="AH39" i="2"/>
  <c r="AI39" i="2"/>
  <c r="AJ39" i="2"/>
  <c r="AK39" i="2"/>
  <c r="AL39" i="2"/>
  <c r="W40" i="2"/>
  <c r="AC40" i="2"/>
  <c r="AH40" i="2"/>
  <c r="AI40" i="2"/>
  <c r="AJ40" i="2"/>
  <c r="AK40" i="2"/>
  <c r="AL40" i="2"/>
  <c r="W41" i="2"/>
  <c r="AC41" i="2"/>
  <c r="AH41" i="2"/>
  <c r="AI41" i="2"/>
  <c r="AJ41" i="2"/>
  <c r="AK41" i="2"/>
  <c r="AL41" i="2"/>
  <c r="W42" i="2"/>
  <c r="AC42" i="2"/>
  <c r="AH42" i="2"/>
  <c r="AI42" i="2"/>
  <c r="AJ42" i="2"/>
  <c r="AK42" i="2"/>
  <c r="AL42" i="2"/>
  <c r="W43" i="2"/>
  <c r="AC43" i="2"/>
  <c r="AH43" i="2"/>
  <c r="AI43" i="2"/>
  <c r="AJ43" i="2"/>
  <c r="AK43" i="2"/>
  <c r="AL43" i="2"/>
  <c r="W44" i="2"/>
  <c r="AC44" i="2"/>
  <c r="AH44" i="2"/>
  <c r="AI44" i="2"/>
  <c r="AJ44" i="2"/>
  <c r="AK44" i="2"/>
  <c r="AL44" i="2"/>
  <c r="W45" i="2"/>
  <c r="AC45" i="2"/>
  <c r="AH45" i="2"/>
  <c r="AI45" i="2"/>
  <c r="AJ45" i="2"/>
  <c r="AK45" i="2"/>
  <c r="AL45" i="2"/>
  <c r="W46" i="2"/>
  <c r="AC46" i="2"/>
  <c r="AH46" i="2"/>
  <c r="AI46" i="2"/>
  <c r="AJ46" i="2"/>
  <c r="AK46" i="2"/>
  <c r="AL46" i="2"/>
  <c r="W47" i="2"/>
  <c r="AC47" i="2"/>
  <c r="AH47" i="2"/>
  <c r="AI47" i="2"/>
  <c r="AJ47" i="2"/>
  <c r="AK47" i="2"/>
  <c r="AL47" i="2"/>
  <c r="W48" i="2"/>
  <c r="AC48" i="2"/>
  <c r="AH48" i="2"/>
  <c r="AI48" i="2"/>
  <c r="AJ48" i="2"/>
  <c r="AK48" i="2"/>
  <c r="AL48" i="2"/>
  <c r="W49" i="2"/>
  <c r="AC49" i="2"/>
  <c r="AH49" i="2"/>
  <c r="AI49" i="2"/>
  <c r="AJ49" i="2"/>
  <c r="AK49" i="2"/>
  <c r="AL49" i="2"/>
  <c r="W50" i="2"/>
  <c r="AC50" i="2"/>
  <c r="AH50" i="2"/>
  <c r="AI50" i="2"/>
  <c r="AJ50" i="2"/>
  <c r="AK50" i="2"/>
  <c r="AL50" i="2"/>
  <c r="W51" i="2"/>
  <c r="AC51" i="2"/>
  <c r="AH51" i="2"/>
  <c r="AI51" i="2"/>
  <c r="AJ51" i="2"/>
  <c r="AK51" i="2"/>
  <c r="AL51" i="2"/>
  <c r="W52" i="2"/>
  <c r="AC52" i="2"/>
  <c r="AH52" i="2"/>
  <c r="AI52" i="2"/>
  <c r="AJ52" i="2"/>
  <c r="AK52" i="2"/>
  <c r="AL52" i="2"/>
  <c r="W53" i="2"/>
  <c r="AC53" i="2"/>
  <c r="AH53" i="2"/>
  <c r="AI53" i="2"/>
  <c r="AJ53" i="2"/>
  <c r="AK53" i="2"/>
  <c r="AL53" i="2"/>
  <c r="W54" i="2"/>
  <c r="AC54" i="2"/>
  <c r="AH54" i="2"/>
  <c r="AI54" i="2"/>
  <c r="AJ54" i="2"/>
  <c r="AK54" i="2"/>
  <c r="AL54" i="2"/>
  <c r="W55" i="2"/>
  <c r="AC55" i="2"/>
  <c r="AH55" i="2"/>
  <c r="AI55" i="2"/>
  <c r="AJ55" i="2"/>
  <c r="AK55" i="2"/>
  <c r="AL55" i="2"/>
  <c r="W56" i="2"/>
  <c r="AC56" i="2"/>
  <c r="AH56" i="2"/>
  <c r="AI56" i="2"/>
  <c r="AJ56" i="2"/>
  <c r="AK56" i="2"/>
  <c r="AL56" i="2"/>
  <c r="W57" i="2"/>
  <c r="AC57" i="2"/>
  <c r="AH57" i="2"/>
  <c r="AI57" i="2"/>
  <c r="AJ57" i="2"/>
  <c r="AK57" i="2"/>
  <c r="AL57" i="2"/>
  <c r="W58" i="2"/>
  <c r="AC58" i="2"/>
  <c r="AH58" i="2"/>
  <c r="AI58" i="2"/>
  <c r="AJ58" i="2"/>
  <c r="AK58" i="2"/>
  <c r="AL58" i="2"/>
  <c r="W59" i="2"/>
  <c r="AC59" i="2"/>
  <c r="AH59" i="2"/>
  <c r="AI59" i="2"/>
  <c r="AJ59" i="2"/>
  <c r="AK59" i="2"/>
  <c r="AL59" i="2"/>
  <c r="W60" i="2"/>
  <c r="AC60" i="2"/>
  <c r="AH60" i="2"/>
  <c r="AI60" i="2"/>
  <c r="AJ60" i="2"/>
  <c r="AK60" i="2"/>
  <c r="AL60" i="2"/>
  <c r="W61" i="2"/>
  <c r="AC61" i="2"/>
  <c r="AH61" i="2"/>
  <c r="AI61" i="2"/>
  <c r="AJ61" i="2"/>
  <c r="AK61" i="2"/>
  <c r="AL61" i="2"/>
  <c r="W62" i="2"/>
  <c r="AC62" i="2"/>
  <c r="AH62" i="2"/>
  <c r="AI62" i="2"/>
  <c r="AJ62" i="2"/>
  <c r="AK62" i="2"/>
  <c r="AL62" i="2"/>
  <c r="W63" i="2"/>
  <c r="AC63" i="2"/>
  <c r="AH63" i="2"/>
  <c r="AI63" i="2"/>
  <c r="AJ63" i="2"/>
  <c r="AK63" i="2"/>
  <c r="AL63" i="2"/>
  <c r="C64" i="2"/>
  <c r="C6" i="1" s="1"/>
  <c r="V64" i="2"/>
  <c r="Y64" i="2"/>
  <c r="H6" i="1" s="1"/>
  <c r="Z64" i="2"/>
  <c r="AA64" i="2"/>
  <c r="J6" i="1" s="1"/>
  <c r="AB64" i="2"/>
  <c r="AD64" i="2"/>
  <c r="M6" i="1" s="1"/>
  <c r="AE64" i="2"/>
  <c r="AF64" i="2"/>
  <c r="O6" i="1" s="1"/>
  <c r="AG64" i="2"/>
  <c r="W65" i="2"/>
  <c r="AC65" i="2"/>
  <c r="AH65" i="2"/>
  <c r="AI65" i="2"/>
  <c r="AJ65" i="2"/>
  <c r="AK65" i="2"/>
  <c r="AL65" i="2"/>
  <c r="W66" i="2"/>
  <c r="AC66" i="2"/>
  <c r="AH66" i="2"/>
  <c r="AI66" i="2"/>
  <c r="AJ66" i="2"/>
  <c r="AK66" i="2"/>
  <c r="AL66" i="2"/>
  <c r="W67" i="2"/>
  <c r="AC67" i="2"/>
  <c r="AH67" i="2"/>
  <c r="AI67" i="2"/>
  <c r="AJ67" i="2"/>
  <c r="AK67" i="2"/>
  <c r="AL67" i="2"/>
  <c r="W68" i="2"/>
  <c r="AC68" i="2"/>
  <c r="AH68" i="2"/>
  <c r="AI68" i="2"/>
  <c r="AJ68" i="2"/>
  <c r="AK68" i="2"/>
  <c r="AL68" i="2"/>
  <c r="W69" i="2"/>
  <c r="AC69" i="2"/>
  <c r="AH69" i="2"/>
  <c r="AI69" i="2"/>
  <c r="AJ69" i="2"/>
  <c r="AK69" i="2"/>
  <c r="AL69" i="2"/>
  <c r="W70" i="2"/>
  <c r="AC70" i="2"/>
  <c r="AH70" i="2"/>
  <c r="AI70" i="2"/>
  <c r="AJ70" i="2"/>
  <c r="AK70" i="2"/>
  <c r="AL70" i="2"/>
  <c r="W71" i="2"/>
  <c r="AC71" i="2"/>
  <c r="AH71" i="2"/>
  <c r="AI71" i="2"/>
  <c r="AJ71" i="2"/>
  <c r="AK71" i="2"/>
  <c r="AL71" i="2"/>
  <c r="W72" i="2"/>
  <c r="AC72" i="2"/>
  <c r="AH72" i="2"/>
  <c r="AI72" i="2"/>
  <c r="AJ72" i="2"/>
  <c r="AK72" i="2"/>
  <c r="AL72" i="2"/>
  <c r="W73" i="2"/>
  <c r="AC73" i="2"/>
  <c r="AH73" i="2"/>
  <c r="AI73" i="2"/>
  <c r="AJ73" i="2"/>
  <c r="AK73" i="2"/>
  <c r="AL73" i="2"/>
  <c r="W74" i="2"/>
  <c r="AC74" i="2"/>
  <c r="AH74" i="2"/>
  <c r="AI74" i="2"/>
  <c r="AJ74" i="2"/>
  <c r="AK74" i="2"/>
  <c r="AL74" i="2"/>
  <c r="W75" i="2"/>
  <c r="AC75" i="2"/>
  <c r="AH75" i="2"/>
  <c r="AI75" i="2"/>
  <c r="AJ75" i="2"/>
  <c r="AK75" i="2"/>
  <c r="AL75" i="2"/>
  <c r="W76" i="2"/>
  <c r="AC76" i="2"/>
  <c r="AH76" i="2"/>
  <c r="AI76" i="2"/>
  <c r="AJ76" i="2"/>
  <c r="AK76" i="2"/>
  <c r="AL76" i="2"/>
  <c r="W77" i="2"/>
  <c r="AC77" i="2"/>
  <c r="AH77" i="2"/>
  <c r="AI77" i="2"/>
  <c r="AJ77" i="2"/>
  <c r="AK77" i="2"/>
  <c r="AL77" i="2"/>
  <c r="W78" i="2"/>
  <c r="AC78" i="2"/>
  <c r="AH78" i="2"/>
  <c r="AI78" i="2"/>
  <c r="AJ78" i="2"/>
  <c r="AK78" i="2"/>
  <c r="AL78" i="2"/>
  <c r="W79" i="2"/>
  <c r="AC79" i="2"/>
  <c r="AH79" i="2"/>
  <c r="AI79" i="2"/>
  <c r="AJ79" i="2"/>
  <c r="AK79" i="2"/>
  <c r="AL79" i="2"/>
  <c r="W80" i="2"/>
  <c r="AC80" i="2"/>
  <c r="AH80" i="2"/>
  <c r="AI80" i="2"/>
  <c r="AJ80" i="2"/>
  <c r="AK80" i="2"/>
  <c r="AL80" i="2"/>
  <c r="W81" i="2"/>
  <c r="AC81" i="2"/>
  <c r="AH81" i="2"/>
  <c r="AI81" i="2"/>
  <c r="AJ81" i="2"/>
  <c r="AK81" i="2"/>
  <c r="AL81" i="2"/>
  <c r="AM81" i="2" s="1"/>
  <c r="W82" i="2"/>
  <c r="AC82" i="2"/>
  <c r="AH82" i="2"/>
  <c r="AI82" i="2"/>
  <c r="AJ82" i="2"/>
  <c r="AK82" i="2"/>
  <c r="AL82" i="2"/>
  <c r="W83" i="2"/>
  <c r="AC83" i="2"/>
  <c r="AH83" i="2"/>
  <c r="AI83" i="2"/>
  <c r="AJ83" i="2"/>
  <c r="AK83" i="2"/>
  <c r="AL83" i="2"/>
  <c r="W84" i="2"/>
  <c r="AC84" i="2"/>
  <c r="AH84" i="2"/>
  <c r="AI84" i="2"/>
  <c r="AJ84" i="2"/>
  <c r="AK84" i="2"/>
  <c r="AL84" i="2"/>
  <c r="W85" i="2"/>
  <c r="AC85" i="2"/>
  <c r="AH85" i="2"/>
  <c r="AI85" i="2"/>
  <c r="AJ85" i="2"/>
  <c r="AK85" i="2"/>
  <c r="AL85" i="2"/>
  <c r="W86" i="2"/>
  <c r="AC86" i="2"/>
  <c r="AH86" i="2"/>
  <c r="AI86" i="2"/>
  <c r="AJ86" i="2"/>
  <c r="AK86" i="2"/>
  <c r="AL86" i="2"/>
  <c r="W87" i="2"/>
  <c r="AC87" i="2"/>
  <c r="AH87" i="2"/>
  <c r="AI87" i="2"/>
  <c r="AJ87" i="2"/>
  <c r="AK87" i="2"/>
  <c r="AL87" i="2"/>
  <c r="W88" i="2"/>
  <c r="AC88" i="2"/>
  <c r="AH88" i="2"/>
  <c r="AI88" i="2"/>
  <c r="AJ88" i="2"/>
  <c r="AK88" i="2"/>
  <c r="AL88" i="2"/>
  <c r="W89" i="2"/>
  <c r="AC89" i="2"/>
  <c r="AH89" i="2"/>
  <c r="AI89" i="2"/>
  <c r="AJ89" i="2"/>
  <c r="AK89" i="2"/>
  <c r="AL89" i="2"/>
  <c r="W90" i="2"/>
  <c r="AC90" i="2"/>
  <c r="AH90" i="2"/>
  <c r="AI90" i="2"/>
  <c r="AJ90" i="2"/>
  <c r="AK90" i="2"/>
  <c r="AL90" i="2"/>
  <c r="W91" i="2"/>
  <c r="AC91" i="2"/>
  <c r="AH91" i="2"/>
  <c r="AI91" i="2"/>
  <c r="AJ91" i="2"/>
  <c r="AK91" i="2"/>
  <c r="AL91" i="2"/>
  <c r="W92" i="2"/>
  <c r="AC92" i="2"/>
  <c r="AH92" i="2"/>
  <c r="AI92" i="2"/>
  <c r="AJ92" i="2"/>
  <c r="AK92" i="2"/>
  <c r="AL92" i="2"/>
  <c r="W93" i="2"/>
  <c r="AC93" i="2"/>
  <c r="AH93" i="2"/>
  <c r="AI93" i="2"/>
  <c r="AJ93" i="2"/>
  <c r="AK93" i="2"/>
  <c r="AL93" i="2"/>
  <c r="W94" i="2"/>
  <c r="AC94" i="2"/>
  <c r="AH94" i="2"/>
  <c r="AI94" i="2"/>
  <c r="AJ94" i="2"/>
  <c r="AK94" i="2"/>
  <c r="AL94" i="2"/>
  <c r="W95" i="2"/>
  <c r="AC95" i="2"/>
  <c r="AH95" i="2"/>
  <c r="AI95" i="2"/>
  <c r="AJ95" i="2"/>
  <c r="AK95" i="2"/>
  <c r="AL95" i="2"/>
  <c r="W96" i="2"/>
  <c r="AC96" i="2"/>
  <c r="AH96" i="2"/>
  <c r="AI96" i="2"/>
  <c r="AJ96" i="2"/>
  <c r="AK96" i="2"/>
  <c r="AL96" i="2"/>
  <c r="W97" i="2"/>
  <c r="AC97" i="2"/>
  <c r="AH97" i="2"/>
  <c r="AI97" i="2"/>
  <c r="AJ97" i="2"/>
  <c r="AK97" i="2"/>
  <c r="AL97" i="2"/>
  <c r="W98" i="2"/>
  <c r="AC98" i="2"/>
  <c r="AH98" i="2"/>
  <c r="AI98" i="2"/>
  <c r="AJ98" i="2"/>
  <c r="AK98" i="2"/>
  <c r="AL98" i="2"/>
  <c r="W99" i="2"/>
  <c r="AC99" i="2"/>
  <c r="AH99" i="2"/>
  <c r="AI99" i="2"/>
  <c r="AJ99" i="2"/>
  <c r="AK99" i="2"/>
  <c r="AL99" i="2"/>
  <c r="W100" i="2"/>
  <c r="AC100" i="2"/>
  <c r="AH100" i="2"/>
  <c r="AI100" i="2"/>
  <c r="AJ100" i="2"/>
  <c r="AK100" i="2"/>
  <c r="AL100" i="2"/>
  <c r="W101" i="2"/>
  <c r="AC101" i="2"/>
  <c r="AH101" i="2"/>
  <c r="AI101" i="2"/>
  <c r="AJ101" i="2"/>
  <c r="AK101" i="2"/>
  <c r="AL101" i="2"/>
  <c r="W102" i="2"/>
  <c r="AC102" i="2"/>
  <c r="AH102" i="2"/>
  <c r="AI102" i="2"/>
  <c r="AJ102" i="2"/>
  <c r="AK102" i="2"/>
  <c r="AL102" i="2"/>
  <c r="W103" i="2"/>
  <c r="AC103" i="2"/>
  <c r="AH103" i="2"/>
  <c r="AI103" i="2"/>
  <c r="AJ103" i="2"/>
  <c r="AK103" i="2"/>
  <c r="AL103" i="2"/>
  <c r="W104" i="2"/>
  <c r="AC104" i="2"/>
  <c r="AH104" i="2"/>
  <c r="AI104" i="2"/>
  <c r="AJ104" i="2"/>
  <c r="AK104" i="2"/>
  <c r="AL104" i="2"/>
  <c r="C105" i="2"/>
  <c r="C7" i="1" s="1"/>
  <c r="D7" i="1"/>
  <c r="V105" i="2"/>
  <c r="Y105" i="2"/>
  <c r="H7" i="1" s="1"/>
  <c r="Z105" i="2"/>
  <c r="AA105" i="2"/>
  <c r="AB105" i="2"/>
  <c r="K7" i="1" s="1"/>
  <c r="K43" i="1" s="1"/>
  <c r="AD105" i="2"/>
  <c r="M7" i="1" s="1"/>
  <c r="AE105" i="2"/>
  <c r="AF105" i="2"/>
  <c r="AG105" i="2"/>
  <c r="W106" i="2"/>
  <c r="AC106" i="2"/>
  <c r="AH106" i="2"/>
  <c r="AI106" i="2"/>
  <c r="AJ106" i="2"/>
  <c r="AK106" i="2"/>
  <c r="AL106" i="2"/>
  <c r="W107" i="2"/>
  <c r="AC107" i="2"/>
  <c r="AH107" i="2"/>
  <c r="AI107" i="2"/>
  <c r="AJ107" i="2"/>
  <c r="AK107" i="2"/>
  <c r="AL107" i="2"/>
  <c r="W108" i="2"/>
  <c r="AC108" i="2"/>
  <c r="AH108" i="2"/>
  <c r="AI108" i="2"/>
  <c r="AJ108" i="2"/>
  <c r="AK108" i="2"/>
  <c r="AL108" i="2"/>
  <c r="W109" i="2"/>
  <c r="AC109" i="2"/>
  <c r="AH109" i="2"/>
  <c r="AI109" i="2"/>
  <c r="AJ109" i="2"/>
  <c r="AK109" i="2"/>
  <c r="AL109" i="2"/>
  <c r="W110" i="2"/>
  <c r="AC110" i="2"/>
  <c r="AH110" i="2"/>
  <c r="AI110" i="2"/>
  <c r="AJ110" i="2"/>
  <c r="AK110" i="2"/>
  <c r="AL110" i="2"/>
  <c r="W111" i="2"/>
  <c r="AC111" i="2"/>
  <c r="AH111" i="2"/>
  <c r="AI111" i="2"/>
  <c r="AM111" i="2" s="1"/>
  <c r="AJ111" i="2"/>
  <c r="AK111" i="2"/>
  <c r="AL111" i="2"/>
  <c r="W112" i="2"/>
  <c r="AC112" i="2"/>
  <c r="AH112" i="2"/>
  <c r="AI112" i="2"/>
  <c r="AJ112" i="2"/>
  <c r="AK112" i="2"/>
  <c r="AL112" i="2"/>
  <c r="W113" i="2"/>
  <c r="AC113" i="2"/>
  <c r="AH113" i="2"/>
  <c r="AI113" i="2"/>
  <c r="AJ113" i="2"/>
  <c r="AK113" i="2"/>
  <c r="AL113" i="2"/>
  <c r="W114" i="2"/>
  <c r="AC114" i="2"/>
  <c r="AH114" i="2"/>
  <c r="AI114" i="2"/>
  <c r="AJ114" i="2"/>
  <c r="AK114" i="2"/>
  <c r="AL114" i="2"/>
  <c r="W115" i="2"/>
  <c r="AC115" i="2"/>
  <c r="AH115" i="2"/>
  <c r="AI115" i="2"/>
  <c r="AJ115" i="2"/>
  <c r="AK115" i="2"/>
  <c r="AL115" i="2"/>
  <c r="W116" i="2"/>
  <c r="AC116" i="2"/>
  <c r="AH116" i="2"/>
  <c r="AI116" i="2"/>
  <c r="AJ116" i="2"/>
  <c r="AK116" i="2"/>
  <c r="AL116" i="2"/>
  <c r="W117" i="2"/>
  <c r="AC117" i="2"/>
  <c r="AH117" i="2"/>
  <c r="AI117" i="2"/>
  <c r="AJ117" i="2"/>
  <c r="AK117" i="2"/>
  <c r="AL117" i="2"/>
  <c r="W118" i="2"/>
  <c r="AC118" i="2"/>
  <c r="AH118" i="2"/>
  <c r="AI118" i="2"/>
  <c r="AJ118" i="2"/>
  <c r="AK118" i="2"/>
  <c r="AL118" i="2"/>
  <c r="W119" i="2"/>
  <c r="AC119" i="2"/>
  <c r="AH119" i="2"/>
  <c r="AI119" i="2"/>
  <c r="AJ119" i="2"/>
  <c r="AK119" i="2"/>
  <c r="AL119" i="2"/>
  <c r="W120" i="2"/>
  <c r="AC120" i="2"/>
  <c r="AH120" i="2"/>
  <c r="AI120" i="2"/>
  <c r="AJ120" i="2"/>
  <c r="AK120" i="2"/>
  <c r="AL120" i="2"/>
  <c r="W121" i="2"/>
  <c r="AC121" i="2"/>
  <c r="AH121" i="2"/>
  <c r="AI121" i="2"/>
  <c r="AJ121" i="2"/>
  <c r="AK121" i="2"/>
  <c r="AL121" i="2"/>
  <c r="W122" i="2"/>
  <c r="AC122" i="2"/>
  <c r="AH122" i="2"/>
  <c r="AI122" i="2"/>
  <c r="AJ122" i="2"/>
  <c r="AK122" i="2"/>
  <c r="AL122" i="2"/>
  <c r="W123" i="2"/>
  <c r="AC123" i="2"/>
  <c r="AH123" i="2"/>
  <c r="AI123" i="2"/>
  <c r="AJ123" i="2"/>
  <c r="AK123" i="2"/>
  <c r="AL123" i="2"/>
  <c r="W124" i="2"/>
  <c r="AC124" i="2"/>
  <c r="AH124" i="2"/>
  <c r="AI124" i="2"/>
  <c r="AJ124" i="2"/>
  <c r="AK124" i="2"/>
  <c r="AL124" i="2"/>
  <c r="W125" i="2"/>
  <c r="AC125" i="2"/>
  <c r="AH125" i="2"/>
  <c r="AI125" i="2"/>
  <c r="AJ125" i="2"/>
  <c r="AK125" i="2"/>
  <c r="AL125" i="2"/>
  <c r="W126" i="2"/>
  <c r="AC126" i="2"/>
  <c r="AH126" i="2"/>
  <c r="AI126" i="2"/>
  <c r="AJ126" i="2"/>
  <c r="AK126" i="2"/>
  <c r="AL126" i="2"/>
  <c r="W127" i="2"/>
  <c r="AC127" i="2"/>
  <c r="AH127" i="2"/>
  <c r="AI127" i="2"/>
  <c r="AJ127" i="2"/>
  <c r="AK127" i="2"/>
  <c r="AL127" i="2"/>
  <c r="W128" i="2"/>
  <c r="AC128" i="2"/>
  <c r="AH128" i="2"/>
  <c r="AI128" i="2"/>
  <c r="AJ128" i="2"/>
  <c r="AK128" i="2"/>
  <c r="AL128" i="2"/>
  <c r="W129" i="2"/>
  <c r="AC129" i="2"/>
  <c r="AH129" i="2"/>
  <c r="AI129" i="2"/>
  <c r="AJ129" i="2"/>
  <c r="AK129" i="2"/>
  <c r="AL129" i="2"/>
  <c r="W130" i="2"/>
  <c r="AC130" i="2"/>
  <c r="AH130" i="2"/>
  <c r="AI130" i="2"/>
  <c r="AJ130" i="2"/>
  <c r="AK130" i="2"/>
  <c r="AL130" i="2"/>
  <c r="W131" i="2"/>
  <c r="AC131" i="2"/>
  <c r="AH131" i="2"/>
  <c r="AI131" i="2"/>
  <c r="AJ131" i="2"/>
  <c r="AK131" i="2"/>
  <c r="AL131" i="2"/>
  <c r="C132" i="2"/>
  <c r="C8" i="1" s="1"/>
  <c r="V132" i="2"/>
  <c r="Y132" i="2"/>
  <c r="H8" i="1" s="1"/>
  <c r="Z132" i="2"/>
  <c r="AA132" i="2"/>
  <c r="J8" i="1" s="1"/>
  <c r="AB132" i="2"/>
  <c r="K8" i="1" s="1"/>
  <c r="AD132" i="2"/>
  <c r="AE132" i="2"/>
  <c r="AF132" i="2"/>
  <c r="O8" i="1" s="1"/>
  <c r="AG132" i="2"/>
  <c r="W133" i="2"/>
  <c r="AC133" i="2"/>
  <c r="AH133" i="2"/>
  <c r="AI133" i="2"/>
  <c r="AJ133" i="2"/>
  <c r="AK133" i="2"/>
  <c r="AL133" i="2"/>
  <c r="W134" i="2"/>
  <c r="AC134" i="2"/>
  <c r="AH134" i="2"/>
  <c r="AI134" i="2"/>
  <c r="AJ134" i="2"/>
  <c r="AK134" i="2"/>
  <c r="AL134" i="2"/>
  <c r="W135" i="2"/>
  <c r="AC135" i="2"/>
  <c r="AH135" i="2"/>
  <c r="AI135" i="2"/>
  <c r="AJ135" i="2"/>
  <c r="AK135" i="2"/>
  <c r="AL135" i="2"/>
  <c r="W136" i="2"/>
  <c r="AC136" i="2"/>
  <c r="AH136" i="2"/>
  <c r="AI136" i="2"/>
  <c r="AJ136" i="2"/>
  <c r="AK136" i="2"/>
  <c r="AL136" i="2"/>
  <c r="W137" i="2"/>
  <c r="AC137" i="2"/>
  <c r="AH137" i="2"/>
  <c r="AI137" i="2"/>
  <c r="AJ137" i="2"/>
  <c r="AK137" i="2"/>
  <c r="AL137" i="2"/>
  <c r="W138" i="2"/>
  <c r="AC138" i="2"/>
  <c r="AH138" i="2"/>
  <c r="AI138" i="2"/>
  <c r="AJ138" i="2"/>
  <c r="AK138" i="2"/>
  <c r="AL138" i="2"/>
  <c r="W139" i="2"/>
  <c r="AC139" i="2"/>
  <c r="AH139" i="2"/>
  <c r="AI139" i="2"/>
  <c r="AJ139" i="2"/>
  <c r="AK139" i="2"/>
  <c r="AL139" i="2"/>
  <c r="W140" i="2"/>
  <c r="AC140" i="2"/>
  <c r="AH140" i="2"/>
  <c r="AI140" i="2"/>
  <c r="AJ140" i="2"/>
  <c r="AK140" i="2"/>
  <c r="AL140" i="2"/>
  <c r="W141" i="2"/>
  <c r="AC141" i="2"/>
  <c r="AH141" i="2"/>
  <c r="AI141" i="2"/>
  <c r="AJ141" i="2"/>
  <c r="AK141" i="2"/>
  <c r="AL141" i="2"/>
  <c r="W142" i="2"/>
  <c r="AC142" i="2"/>
  <c r="AH142" i="2"/>
  <c r="AI142" i="2"/>
  <c r="AJ142" i="2"/>
  <c r="AK142" i="2"/>
  <c r="AL142" i="2"/>
  <c r="W143" i="2"/>
  <c r="AC143" i="2"/>
  <c r="AH143" i="2"/>
  <c r="AI143" i="2"/>
  <c r="AJ143" i="2"/>
  <c r="AK143" i="2"/>
  <c r="AL143" i="2"/>
  <c r="W144" i="2"/>
  <c r="AC144" i="2"/>
  <c r="AH144" i="2"/>
  <c r="AI144" i="2"/>
  <c r="AM144" i="2" s="1"/>
  <c r="AJ144" i="2"/>
  <c r="AK144" i="2"/>
  <c r="AL144" i="2"/>
  <c r="W145" i="2"/>
  <c r="AC145" i="2"/>
  <c r="AH145" i="2"/>
  <c r="AI145" i="2"/>
  <c r="AJ145" i="2"/>
  <c r="AK145" i="2"/>
  <c r="AL145" i="2"/>
  <c r="W146" i="2"/>
  <c r="AC146" i="2"/>
  <c r="AH146" i="2"/>
  <c r="AI146" i="2"/>
  <c r="AJ146" i="2"/>
  <c r="AK146" i="2"/>
  <c r="AL146" i="2"/>
  <c r="W147" i="2"/>
  <c r="AC147" i="2"/>
  <c r="AH147" i="2"/>
  <c r="AI147" i="2"/>
  <c r="AJ147" i="2"/>
  <c r="AK147" i="2"/>
  <c r="AL147" i="2"/>
  <c r="W148" i="2"/>
  <c r="AC148" i="2"/>
  <c r="AH148" i="2"/>
  <c r="AI148" i="2"/>
  <c r="AJ148" i="2"/>
  <c r="AK148" i="2"/>
  <c r="AL148" i="2"/>
  <c r="W149" i="2"/>
  <c r="AC149" i="2"/>
  <c r="AH149" i="2"/>
  <c r="AI149" i="2"/>
  <c r="AJ149" i="2"/>
  <c r="AK149" i="2"/>
  <c r="AL149" i="2"/>
  <c r="W150" i="2"/>
  <c r="AC150" i="2"/>
  <c r="AH150" i="2"/>
  <c r="AI150" i="2"/>
  <c r="AJ150" i="2"/>
  <c r="AK150" i="2"/>
  <c r="AL150" i="2"/>
  <c r="W151" i="2"/>
  <c r="AC151" i="2"/>
  <c r="AH151" i="2"/>
  <c r="AI151" i="2"/>
  <c r="AJ151" i="2"/>
  <c r="AK151" i="2"/>
  <c r="AL151" i="2"/>
  <c r="W152" i="2"/>
  <c r="AC152" i="2"/>
  <c r="AH152" i="2"/>
  <c r="AI152" i="2"/>
  <c r="AJ152" i="2"/>
  <c r="AK152" i="2"/>
  <c r="AL152" i="2"/>
  <c r="W153" i="2"/>
  <c r="AC153" i="2"/>
  <c r="AH153" i="2"/>
  <c r="AI153" i="2"/>
  <c r="AJ153" i="2"/>
  <c r="AK153" i="2"/>
  <c r="AL153" i="2"/>
  <c r="W154" i="2"/>
  <c r="AC154" i="2"/>
  <c r="AH154" i="2"/>
  <c r="AI154" i="2"/>
  <c r="AJ154" i="2"/>
  <c r="AK154" i="2"/>
  <c r="AL154" i="2"/>
  <c r="W155" i="2"/>
  <c r="AC155" i="2"/>
  <c r="AH155" i="2"/>
  <c r="AI155" i="2"/>
  <c r="AJ155" i="2"/>
  <c r="AK155" i="2"/>
  <c r="AL155" i="2"/>
  <c r="W156" i="2"/>
  <c r="AC156" i="2"/>
  <c r="AH156" i="2"/>
  <c r="AI156" i="2"/>
  <c r="AJ156" i="2"/>
  <c r="AK156" i="2"/>
  <c r="AL156" i="2"/>
  <c r="W157" i="2"/>
  <c r="AC157" i="2"/>
  <c r="AH157" i="2"/>
  <c r="AI157" i="2"/>
  <c r="AJ157" i="2"/>
  <c r="AK157" i="2"/>
  <c r="AL157" i="2"/>
  <c r="W158" i="2"/>
  <c r="AC158" i="2"/>
  <c r="AH158" i="2"/>
  <c r="AI158" i="2"/>
  <c r="AJ158" i="2"/>
  <c r="AK158" i="2"/>
  <c r="AL158" i="2"/>
  <c r="C159" i="2"/>
  <c r="C9" i="1" s="1"/>
  <c r="D9" i="1"/>
  <c r="V159" i="2"/>
  <c r="Y159" i="2"/>
  <c r="H9" i="1" s="1"/>
  <c r="Z159" i="2"/>
  <c r="AA159" i="2"/>
  <c r="J9" i="1" s="1"/>
  <c r="T9" i="1" s="1"/>
  <c r="AB159" i="2"/>
  <c r="K9" i="1" s="1"/>
  <c r="U9" i="1" s="1"/>
  <c r="AD159" i="2"/>
  <c r="AE159" i="2"/>
  <c r="AF159" i="2"/>
  <c r="O9" i="1" s="1"/>
  <c r="AG159" i="2"/>
  <c r="W160" i="2"/>
  <c r="AC160" i="2"/>
  <c r="AH160" i="2"/>
  <c r="AI160" i="2"/>
  <c r="AJ160" i="2"/>
  <c r="AK160" i="2"/>
  <c r="AL160" i="2"/>
  <c r="W161" i="2"/>
  <c r="AC161" i="2"/>
  <c r="AH161" i="2"/>
  <c r="AI161" i="2"/>
  <c r="AJ161" i="2"/>
  <c r="AK161" i="2"/>
  <c r="AL161" i="2"/>
  <c r="W162" i="2"/>
  <c r="AC162" i="2"/>
  <c r="AH162" i="2"/>
  <c r="AI162" i="2"/>
  <c r="AJ162" i="2"/>
  <c r="AK162" i="2"/>
  <c r="AL162" i="2"/>
  <c r="W163" i="2"/>
  <c r="AC163" i="2"/>
  <c r="AH163" i="2"/>
  <c r="AI163" i="2"/>
  <c r="AJ163" i="2"/>
  <c r="AK163" i="2"/>
  <c r="AL163" i="2"/>
  <c r="W164" i="2"/>
  <c r="AC164" i="2"/>
  <c r="AH164" i="2"/>
  <c r="AI164" i="2"/>
  <c r="AJ164" i="2"/>
  <c r="AK164" i="2"/>
  <c r="AL164" i="2"/>
  <c r="W165" i="2"/>
  <c r="AC165" i="2"/>
  <c r="AH165" i="2"/>
  <c r="AI165" i="2"/>
  <c r="AJ165" i="2"/>
  <c r="AK165" i="2"/>
  <c r="AL165" i="2"/>
  <c r="W166" i="2"/>
  <c r="AC166" i="2"/>
  <c r="AH166" i="2"/>
  <c r="AI166" i="2"/>
  <c r="AJ166" i="2"/>
  <c r="AK166" i="2"/>
  <c r="AL166" i="2"/>
  <c r="W167" i="2"/>
  <c r="AC167" i="2"/>
  <c r="AH167" i="2"/>
  <c r="AI167" i="2"/>
  <c r="AJ167" i="2"/>
  <c r="AK167" i="2"/>
  <c r="AL167" i="2"/>
  <c r="W168" i="2"/>
  <c r="AC168" i="2"/>
  <c r="AH168" i="2"/>
  <c r="AI168" i="2"/>
  <c r="AJ168" i="2"/>
  <c r="AK168" i="2"/>
  <c r="AL168" i="2"/>
  <c r="W169" i="2"/>
  <c r="AC169" i="2"/>
  <c r="AH169" i="2"/>
  <c r="AI169" i="2"/>
  <c r="AJ169" i="2"/>
  <c r="AK169" i="2"/>
  <c r="AL169" i="2"/>
  <c r="W170" i="2"/>
  <c r="AC170" i="2"/>
  <c r="AH170" i="2"/>
  <c r="AI170" i="2"/>
  <c r="AJ170" i="2"/>
  <c r="AK170" i="2"/>
  <c r="AL170" i="2"/>
  <c r="W171" i="2"/>
  <c r="AC171" i="2"/>
  <c r="AH171" i="2"/>
  <c r="AI171" i="2"/>
  <c r="AJ171" i="2"/>
  <c r="AK171" i="2"/>
  <c r="AL171" i="2"/>
  <c r="W172" i="2"/>
  <c r="AC172" i="2"/>
  <c r="AH172" i="2"/>
  <c r="AI172" i="2"/>
  <c r="AJ172" i="2"/>
  <c r="AK172" i="2"/>
  <c r="AL172" i="2"/>
  <c r="W173" i="2"/>
  <c r="AC173" i="2"/>
  <c r="AH173" i="2"/>
  <c r="AI173" i="2"/>
  <c r="AJ173" i="2"/>
  <c r="AK173" i="2"/>
  <c r="AL173" i="2"/>
  <c r="W174" i="2"/>
  <c r="AC174" i="2"/>
  <c r="AH174" i="2"/>
  <c r="AI174" i="2"/>
  <c r="AJ174" i="2"/>
  <c r="AK174" i="2"/>
  <c r="AL174" i="2"/>
  <c r="W175" i="2"/>
  <c r="AC175" i="2"/>
  <c r="AH175" i="2"/>
  <c r="AI175" i="2"/>
  <c r="AJ175" i="2"/>
  <c r="AK175" i="2"/>
  <c r="AL175" i="2"/>
  <c r="W176" i="2"/>
  <c r="AC176" i="2"/>
  <c r="AH176" i="2"/>
  <c r="AI176" i="2"/>
  <c r="AJ176" i="2"/>
  <c r="AK176" i="2"/>
  <c r="AL176" i="2"/>
  <c r="W177" i="2"/>
  <c r="AC177" i="2"/>
  <c r="AH177" i="2"/>
  <c r="AI177" i="2"/>
  <c r="AJ177" i="2"/>
  <c r="AK177" i="2"/>
  <c r="AL177" i="2"/>
  <c r="W178" i="2"/>
  <c r="AC178" i="2"/>
  <c r="AH178" i="2"/>
  <c r="AI178" i="2"/>
  <c r="AJ178" i="2"/>
  <c r="AK178" i="2"/>
  <c r="AL178" i="2"/>
  <c r="W179" i="2"/>
  <c r="AC179" i="2"/>
  <c r="AH179" i="2"/>
  <c r="AI179" i="2"/>
  <c r="AJ179" i="2"/>
  <c r="AK179" i="2"/>
  <c r="AL179" i="2"/>
  <c r="W180" i="2"/>
  <c r="AC180" i="2"/>
  <c r="AH180" i="2"/>
  <c r="AI180" i="2"/>
  <c r="AJ180" i="2"/>
  <c r="AK180" i="2"/>
  <c r="AL180" i="2"/>
  <c r="C181" i="2"/>
  <c r="C10" i="1" s="1"/>
  <c r="V181" i="2"/>
  <c r="Y181" i="2"/>
  <c r="Z181" i="2"/>
  <c r="AA181" i="2"/>
  <c r="J10" i="1" s="1"/>
  <c r="AB181" i="2"/>
  <c r="K10" i="1" s="1"/>
  <c r="AD181" i="2"/>
  <c r="M10" i="1" s="1"/>
  <c r="AE181" i="2"/>
  <c r="N10" i="1" s="1"/>
  <c r="AF181" i="2"/>
  <c r="AG181" i="2"/>
  <c r="P10" i="1" s="1"/>
  <c r="W182" i="2"/>
  <c r="AC182" i="2"/>
  <c r="AH182" i="2"/>
  <c r="AI182" i="2"/>
  <c r="AJ182" i="2"/>
  <c r="AK182" i="2"/>
  <c r="AL182" i="2"/>
  <c r="W183" i="2"/>
  <c r="AC183" i="2"/>
  <c r="AH183" i="2"/>
  <c r="AI183" i="2"/>
  <c r="AJ183" i="2"/>
  <c r="AK183" i="2"/>
  <c r="AL183" i="2"/>
  <c r="W184" i="2"/>
  <c r="AC184" i="2"/>
  <c r="AH184" i="2"/>
  <c r="AI184" i="2"/>
  <c r="AJ184" i="2"/>
  <c r="AK184" i="2"/>
  <c r="AL184" i="2"/>
  <c r="W185" i="2"/>
  <c r="AC185" i="2"/>
  <c r="AH185" i="2"/>
  <c r="AI185" i="2"/>
  <c r="AJ185" i="2"/>
  <c r="AK185" i="2"/>
  <c r="AL185" i="2"/>
  <c r="W186" i="2"/>
  <c r="AC186" i="2"/>
  <c r="AH186" i="2"/>
  <c r="AI186" i="2"/>
  <c r="AJ186" i="2"/>
  <c r="AK186" i="2"/>
  <c r="AL186" i="2"/>
  <c r="W187" i="2"/>
  <c r="AC187" i="2"/>
  <c r="AH187" i="2"/>
  <c r="AI187" i="2"/>
  <c r="AJ187" i="2"/>
  <c r="AK187" i="2"/>
  <c r="AL187" i="2"/>
  <c r="W188" i="2"/>
  <c r="AC188" i="2"/>
  <c r="AH188" i="2"/>
  <c r="AI188" i="2"/>
  <c r="AJ188" i="2"/>
  <c r="AK188" i="2"/>
  <c r="AL188" i="2"/>
  <c r="W189" i="2"/>
  <c r="AC189" i="2"/>
  <c r="AH189" i="2"/>
  <c r="AI189" i="2"/>
  <c r="AJ189" i="2"/>
  <c r="AK189" i="2"/>
  <c r="AL189" i="2"/>
  <c r="W190" i="2"/>
  <c r="AC190" i="2"/>
  <c r="AH190" i="2"/>
  <c r="AI190" i="2"/>
  <c r="AJ190" i="2"/>
  <c r="AK190" i="2"/>
  <c r="AL190" i="2"/>
  <c r="W191" i="2"/>
  <c r="AC191" i="2"/>
  <c r="AH191" i="2"/>
  <c r="AI191" i="2"/>
  <c r="AJ191" i="2"/>
  <c r="AK191" i="2"/>
  <c r="AL191" i="2"/>
  <c r="W192" i="2"/>
  <c r="AC192" i="2"/>
  <c r="AH192" i="2"/>
  <c r="AI192" i="2"/>
  <c r="AJ192" i="2"/>
  <c r="AK192" i="2"/>
  <c r="AL192" i="2"/>
  <c r="W193" i="2"/>
  <c r="AC193" i="2"/>
  <c r="AH193" i="2"/>
  <c r="AI193" i="2"/>
  <c r="AJ193" i="2"/>
  <c r="AK193" i="2"/>
  <c r="AL193" i="2"/>
  <c r="W194" i="2"/>
  <c r="AC194" i="2"/>
  <c r="AH194" i="2"/>
  <c r="AI194" i="2"/>
  <c r="AJ194" i="2"/>
  <c r="AK194" i="2"/>
  <c r="AL194" i="2"/>
  <c r="W195" i="2"/>
  <c r="AC195" i="2"/>
  <c r="AH195" i="2"/>
  <c r="AI195" i="2"/>
  <c r="AJ195" i="2"/>
  <c r="AK195" i="2"/>
  <c r="AL195" i="2"/>
  <c r="W196" i="2"/>
  <c r="AC196" i="2"/>
  <c r="AH196" i="2"/>
  <c r="AI196" i="2"/>
  <c r="AJ196" i="2"/>
  <c r="AK196" i="2"/>
  <c r="AL196" i="2"/>
  <c r="W197" i="2"/>
  <c r="AC197" i="2"/>
  <c r="AH197" i="2"/>
  <c r="AI197" i="2"/>
  <c r="AJ197" i="2"/>
  <c r="AK197" i="2"/>
  <c r="AL197" i="2"/>
  <c r="W198" i="2"/>
  <c r="AC198" i="2"/>
  <c r="AH198" i="2"/>
  <c r="AI198" i="2"/>
  <c r="AJ198" i="2"/>
  <c r="AK198" i="2"/>
  <c r="AL198" i="2"/>
  <c r="W199" i="2"/>
  <c r="AC199" i="2"/>
  <c r="AH199" i="2"/>
  <c r="AI199" i="2"/>
  <c r="AJ199" i="2"/>
  <c r="AK199" i="2"/>
  <c r="AL199" i="2"/>
  <c r="W200" i="2"/>
  <c r="AC200" i="2"/>
  <c r="AH200" i="2"/>
  <c r="AI200" i="2"/>
  <c r="AJ200" i="2"/>
  <c r="AK200" i="2"/>
  <c r="AL200" i="2"/>
  <c r="W201" i="2"/>
  <c r="AC201" i="2"/>
  <c r="AH201" i="2"/>
  <c r="AI201" i="2"/>
  <c r="AJ201" i="2"/>
  <c r="AK201" i="2"/>
  <c r="AL201" i="2"/>
  <c r="C202" i="2"/>
  <c r="D11" i="1"/>
  <c r="V202" i="2"/>
  <c r="Y202" i="2"/>
  <c r="H11" i="1" s="1"/>
  <c r="Z202" i="2"/>
  <c r="AA202" i="2"/>
  <c r="AB202" i="2"/>
  <c r="K11" i="1" s="1"/>
  <c r="AD202" i="2"/>
  <c r="M11" i="1" s="1"/>
  <c r="AE202" i="2"/>
  <c r="AF202" i="2"/>
  <c r="O11" i="1" s="1"/>
  <c r="AG202" i="2"/>
  <c r="P11" i="1" s="1"/>
  <c r="U11" i="1" s="1"/>
  <c r="W203" i="2"/>
  <c r="AC203" i="2"/>
  <c r="AH203" i="2"/>
  <c r="AI203" i="2"/>
  <c r="AJ203" i="2"/>
  <c r="AK203" i="2"/>
  <c r="AL203" i="2"/>
  <c r="W204" i="2"/>
  <c r="AC204" i="2"/>
  <c r="AH204" i="2"/>
  <c r="AI204" i="2"/>
  <c r="AJ204" i="2"/>
  <c r="AK204" i="2"/>
  <c r="AL204" i="2"/>
  <c r="W205" i="2"/>
  <c r="AC205" i="2"/>
  <c r="AH205" i="2"/>
  <c r="AI205" i="2"/>
  <c r="AJ205" i="2"/>
  <c r="AK205" i="2"/>
  <c r="AL205" i="2"/>
  <c r="W206" i="2"/>
  <c r="AC206" i="2"/>
  <c r="AH206" i="2"/>
  <c r="AI206" i="2"/>
  <c r="AJ206" i="2"/>
  <c r="AK206" i="2"/>
  <c r="AL206" i="2"/>
  <c r="W207" i="2"/>
  <c r="AC207" i="2"/>
  <c r="AH207" i="2"/>
  <c r="AI207" i="2"/>
  <c r="AJ207" i="2"/>
  <c r="AK207" i="2"/>
  <c r="AL207" i="2"/>
  <c r="W208" i="2"/>
  <c r="AC208" i="2"/>
  <c r="AH208" i="2"/>
  <c r="AI208" i="2"/>
  <c r="AJ208" i="2"/>
  <c r="AK208" i="2"/>
  <c r="AL208" i="2"/>
  <c r="W209" i="2"/>
  <c r="AC209" i="2"/>
  <c r="AH209" i="2"/>
  <c r="AI209" i="2"/>
  <c r="AJ209" i="2"/>
  <c r="AK209" i="2"/>
  <c r="AL209" i="2"/>
  <c r="W210" i="2"/>
  <c r="AC210" i="2"/>
  <c r="AH210" i="2"/>
  <c r="AI210" i="2"/>
  <c r="AJ210" i="2"/>
  <c r="AK210" i="2"/>
  <c r="AL210" i="2"/>
  <c r="W211" i="2"/>
  <c r="AC211" i="2"/>
  <c r="AH211" i="2"/>
  <c r="AI211" i="2"/>
  <c r="AJ211" i="2"/>
  <c r="AK211" i="2"/>
  <c r="AL211" i="2"/>
  <c r="W212" i="2"/>
  <c r="AC212" i="2"/>
  <c r="AH212" i="2"/>
  <c r="AI212" i="2"/>
  <c r="AJ212" i="2"/>
  <c r="AK212" i="2"/>
  <c r="AL212" i="2"/>
  <c r="W213" i="2"/>
  <c r="AC213" i="2"/>
  <c r="AH213" i="2"/>
  <c r="AI213" i="2"/>
  <c r="AJ213" i="2"/>
  <c r="AK213" i="2"/>
  <c r="AL213" i="2"/>
  <c r="W214" i="2"/>
  <c r="AC214" i="2"/>
  <c r="AH214" i="2"/>
  <c r="AI214" i="2"/>
  <c r="AJ214" i="2"/>
  <c r="AK214" i="2"/>
  <c r="AL214" i="2"/>
  <c r="W215" i="2"/>
  <c r="AC215" i="2"/>
  <c r="AH215" i="2"/>
  <c r="AI215" i="2"/>
  <c r="AJ215" i="2"/>
  <c r="AK215" i="2"/>
  <c r="AL215" i="2"/>
  <c r="W216" i="2"/>
  <c r="AC216" i="2"/>
  <c r="AH216" i="2"/>
  <c r="AI216" i="2"/>
  <c r="AJ216" i="2"/>
  <c r="AK216" i="2"/>
  <c r="AL216" i="2"/>
  <c r="W217" i="2"/>
  <c r="AC217" i="2"/>
  <c r="AH217" i="2"/>
  <c r="AI217" i="2"/>
  <c r="AJ217" i="2"/>
  <c r="AK217" i="2"/>
  <c r="AL217" i="2"/>
  <c r="W218" i="2"/>
  <c r="AC218" i="2"/>
  <c r="AH218" i="2"/>
  <c r="AI218" i="2"/>
  <c r="AJ218" i="2"/>
  <c r="AK218" i="2"/>
  <c r="AL218" i="2"/>
  <c r="W219" i="2"/>
  <c r="AC219" i="2"/>
  <c r="AH219" i="2"/>
  <c r="AI219" i="2"/>
  <c r="AJ219" i="2"/>
  <c r="AK219" i="2"/>
  <c r="AL219" i="2"/>
  <c r="W220" i="2"/>
  <c r="AC220" i="2"/>
  <c r="AH220" i="2"/>
  <c r="AI220" i="2"/>
  <c r="AJ220" i="2"/>
  <c r="AK220" i="2"/>
  <c r="AL220" i="2"/>
  <c r="W221" i="2"/>
  <c r="AC221" i="2"/>
  <c r="AH221" i="2"/>
  <c r="AI221" i="2"/>
  <c r="AJ221" i="2"/>
  <c r="AM221" i="2" s="1"/>
  <c r="AK221" i="2"/>
  <c r="AL221" i="2"/>
  <c r="W222" i="2"/>
  <c r="AC222" i="2"/>
  <c r="AH222" i="2"/>
  <c r="AI222" i="2"/>
  <c r="AJ222" i="2"/>
  <c r="AK222" i="2"/>
  <c r="AL222" i="2"/>
  <c r="W223" i="2"/>
  <c r="AC223" i="2"/>
  <c r="AH223" i="2"/>
  <c r="AI223" i="2"/>
  <c r="AM223" i="2" s="1"/>
  <c r="AJ223" i="2"/>
  <c r="AK223" i="2"/>
  <c r="AL223" i="2"/>
  <c r="W224" i="2"/>
  <c r="AC224" i="2"/>
  <c r="AH224" i="2"/>
  <c r="AI224" i="2"/>
  <c r="AJ224" i="2"/>
  <c r="AK224" i="2"/>
  <c r="AL224" i="2"/>
  <c r="W225" i="2"/>
  <c r="AC225" i="2"/>
  <c r="AH225" i="2"/>
  <c r="AI225" i="2"/>
  <c r="AJ225" i="2"/>
  <c r="AK225" i="2"/>
  <c r="AL225" i="2"/>
  <c r="W226" i="2"/>
  <c r="AC226" i="2"/>
  <c r="AH226" i="2"/>
  <c r="AI226" i="2"/>
  <c r="AJ226" i="2"/>
  <c r="AK226" i="2"/>
  <c r="AL226" i="2"/>
  <c r="W227" i="2"/>
  <c r="AC227" i="2"/>
  <c r="AH227" i="2"/>
  <c r="AI227" i="2"/>
  <c r="AJ227" i="2"/>
  <c r="AK227" i="2"/>
  <c r="AL227" i="2"/>
  <c r="W228" i="2"/>
  <c r="AC228" i="2"/>
  <c r="AH228" i="2"/>
  <c r="AI228" i="2"/>
  <c r="AJ228" i="2"/>
  <c r="AK228" i="2"/>
  <c r="AL228" i="2"/>
  <c r="W229" i="2"/>
  <c r="AC229" i="2"/>
  <c r="AH229" i="2"/>
  <c r="AI229" i="2"/>
  <c r="AJ229" i="2"/>
  <c r="AK229" i="2"/>
  <c r="AL229" i="2"/>
  <c r="W230" i="2"/>
  <c r="AC230" i="2"/>
  <c r="AH230" i="2"/>
  <c r="AI230" i="2"/>
  <c r="AJ230" i="2"/>
  <c r="AK230" i="2"/>
  <c r="AL230" i="2"/>
  <c r="C231" i="2"/>
  <c r="C12" i="1" s="1"/>
  <c r="V231" i="2"/>
  <c r="Y231" i="2"/>
  <c r="H12" i="1" s="1"/>
  <c r="Z231" i="2"/>
  <c r="AA231" i="2"/>
  <c r="AB231" i="2"/>
  <c r="K12" i="1" s="1"/>
  <c r="AD231" i="2"/>
  <c r="AE231" i="2"/>
  <c r="AJ231" i="2" s="1"/>
  <c r="AF231" i="2"/>
  <c r="AG231" i="2"/>
  <c r="P12" i="1" s="1"/>
  <c r="W232" i="2"/>
  <c r="AC232" i="2"/>
  <c r="AH232" i="2"/>
  <c r="AI232" i="2"/>
  <c r="AJ232" i="2"/>
  <c r="AK232" i="2"/>
  <c r="AL232" i="2"/>
  <c r="W233" i="2"/>
  <c r="AC233" i="2"/>
  <c r="AH233" i="2"/>
  <c r="AI233" i="2"/>
  <c r="AJ233" i="2"/>
  <c r="AK233" i="2"/>
  <c r="AL233" i="2"/>
  <c r="W234" i="2"/>
  <c r="AC234" i="2"/>
  <c r="AH234" i="2"/>
  <c r="AI234" i="2"/>
  <c r="AJ234" i="2"/>
  <c r="AK234" i="2"/>
  <c r="AL234" i="2"/>
  <c r="W235" i="2"/>
  <c r="AC235" i="2"/>
  <c r="AH235" i="2"/>
  <c r="AI235" i="2"/>
  <c r="AJ235" i="2"/>
  <c r="AK235" i="2"/>
  <c r="AL235" i="2"/>
  <c r="W236" i="2"/>
  <c r="AC236" i="2"/>
  <c r="AH236" i="2"/>
  <c r="AI236" i="2"/>
  <c r="AJ236" i="2"/>
  <c r="AK236" i="2"/>
  <c r="AL236" i="2"/>
  <c r="W237" i="2"/>
  <c r="AC237" i="2"/>
  <c r="AH237" i="2"/>
  <c r="AI237" i="2"/>
  <c r="AJ237" i="2"/>
  <c r="AK237" i="2"/>
  <c r="AL237" i="2"/>
  <c r="W238" i="2"/>
  <c r="AC238" i="2"/>
  <c r="AH238" i="2"/>
  <c r="AI238" i="2"/>
  <c r="AJ238" i="2"/>
  <c r="AK238" i="2"/>
  <c r="AL238" i="2"/>
  <c r="W239" i="2"/>
  <c r="AC239" i="2"/>
  <c r="AH239" i="2"/>
  <c r="AI239" i="2"/>
  <c r="AJ239" i="2"/>
  <c r="AK239" i="2"/>
  <c r="AL239" i="2"/>
  <c r="W240" i="2"/>
  <c r="AC240" i="2"/>
  <c r="AH240" i="2"/>
  <c r="AI240" i="2"/>
  <c r="AJ240" i="2"/>
  <c r="AK240" i="2"/>
  <c r="AL240" i="2"/>
  <c r="W241" i="2"/>
  <c r="AC241" i="2"/>
  <c r="AH241" i="2"/>
  <c r="AI241" i="2"/>
  <c r="AJ241" i="2"/>
  <c r="AK241" i="2"/>
  <c r="AL241" i="2"/>
  <c r="W242" i="2"/>
  <c r="AC242" i="2"/>
  <c r="AH242" i="2"/>
  <c r="AI242" i="2"/>
  <c r="AJ242" i="2"/>
  <c r="AK242" i="2"/>
  <c r="AL242" i="2"/>
  <c r="W243" i="2"/>
  <c r="AC243" i="2"/>
  <c r="AH243" i="2"/>
  <c r="AI243" i="2"/>
  <c r="AM243" i="2" s="1"/>
  <c r="AJ243" i="2"/>
  <c r="AK243" i="2"/>
  <c r="AL243" i="2"/>
  <c r="W244" i="2"/>
  <c r="AC244" i="2"/>
  <c r="AH244" i="2"/>
  <c r="AI244" i="2"/>
  <c r="AJ244" i="2"/>
  <c r="AK244" i="2"/>
  <c r="AL244" i="2"/>
  <c r="W245" i="2"/>
  <c r="AC245" i="2"/>
  <c r="AH245" i="2"/>
  <c r="AI245" i="2"/>
  <c r="AJ245" i="2"/>
  <c r="AK245" i="2"/>
  <c r="AL245" i="2"/>
  <c r="W246" i="2"/>
  <c r="AC246" i="2"/>
  <c r="AH246" i="2"/>
  <c r="AI246" i="2"/>
  <c r="AJ246" i="2"/>
  <c r="AK246" i="2"/>
  <c r="AL246" i="2"/>
  <c r="W247" i="2"/>
  <c r="AC247" i="2"/>
  <c r="AH247" i="2"/>
  <c r="AI247" i="2"/>
  <c r="AJ247" i="2"/>
  <c r="AK247" i="2"/>
  <c r="AL247" i="2"/>
  <c r="W248" i="2"/>
  <c r="AC248" i="2"/>
  <c r="AH248" i="2"/>
  <c r="AI248" i="2"/>
  <c r="AJ248" i="2"/>
  <c r="AK248" i="2"/>
  <c r="AL248" i="2"/>
  <c r="W249" i="2"/>
  <c r="AC249" i="2"/>
  <c r="AH249" i="2"/>
  <c r="AI249" i="2"/>
  <c r="AJ249" i="2"/>
  <c r="AK249" i="2"/>
  <c r="AL249" i="2"/>
  <c r="W250" i="2"/>
  <c r="AC250" i="2"/>
  <c r="AH250" i="2"/>
  <c r="AI250" i="2"/>
  <c r="AJ250" i="2"/>
  <c r="AK250" i="2"/>
  <c r="AL250" i="2"/>
  <c r="W251" i="2"/>
  <c r="AC251" i="2"/>
  <c r="AH251" i="2"/>
  <c r="AI251" i="2"/>
  <c r="AJ251" i="2"/>
  <c r="AK251" i="2"/>
  <c r="AL251" i="2"/>
  <c r="W252" i="2"/>
  <c r="AC252" i="2"/>
  <c r="AH252" i="2"/>
  <c r="AI252" i="2"/>
  <c r="AJ252" i="2"/>
  <c r="AK252" i="2"/>
  <c r="AL252" i="2"/>
  <c r="W253" i="2"/>
  <c r="AC253" i="2"/>
  <c r="AH253" i="2"/>
  <c r="AI253" i="2"/>
  <c r="AJ253" i="2"/>
  <c r="AK253" i="2"/>
  <c r="AL253" i="2"/>
  <c r="W254" i="2"/>
  <c r="AC254" i="2"/>
  <c r="AH254" i="2"/>
  <c r="AI254" i="2"/>
  <c r="AJ254" i="2"/>
  <c r="AK254" i="2"/>
  <c r="AL254" i="2"/>
  <c r="W255" i="2"/>
  <c r="AC255" i="2"/>
  <c r="AH255" i="2"/>
  <c r="AI255" i="2"/>
  <c r="AJ255" i="2"/>
  <c r="AK255" i="2"/>
  <c r="AL255" i="2"/>
  <c r="W256" i="2"/>
  <c r="AC256" i="2"/>
  <c r="AH256" i="2"/>
  <c r="AI256" i="2"/>
  <c r="AJ256" i="2"/>
  <c r="AK256" i="2"/>
  <c r="AL256" i="2"/>
  <c r="W257" i="2"/>
  <c r="AC257" i="2"/>
  <c r="AH257" i="2"/>
  <c r="AI257" i="2"/>
  <c r="AJ257" i="2"/>
  <c r="AK257" i="2"/>
  <c r="AL257" i="2"/>
  <c r="W258" i="2"/>
  <c r="AC258" i="2"/>
  <c r="AH258" i="2"/>
  <c r="AI258" i="2"/>
  <c r="AJ258" i="2"/>
  <c r="AK258" i="2"/>
  <c r="AL258" i="2"/>
  <c r="W259" i="2"/>
  <c r="AC259" i="2"/>
  <c r="AH259" i="2"/>
  <c r="AI259" i="2"/>
  <c r="AJ259" i="2"/>
  <c r="AK259" i="2"/>
  <c r="AL259" i="2"/>
  <c r="W260" i="2"/>
  <c r="AC260" i="2"/>
  <c r="AH260" i="2"/>
  <c r="AI260" i="2"/>
  <c r="AJ260" i="2"/>
  <c r="AK260" i="2"/>
  <c r="AL260" i="2"/>
  <c r="W261" i="2"/>
  <c r="AC261" i="2"/>
  <c r="AH261" i="2"/>
  <c r="AI261" i="2"/>
  <c r="AJ261" i="2"/>
  <c r="AK261" i="2"/>
  <c r="AL261" i="2"/>
  <c r="W262" i="2"/>
  <c r="AC262" i="2"/>
  <c r="AH262" i="2"/>
  <c r="AI262" i="2"/>
  <c r="AJ262" i="2"/>
  <c r="AK262" i="2"/>
  <c r="AL262" i="2"/>
  <c r="W263" i="2"/>
  <c r="AC263" i="2"/>
  <c r="AH263" i="2"/>
  <c r="AI263" i="2"/>
  <c r="AJ263" i="2"/>
  <c r="AK263" i="2"/>
  <c r="AL263" i="2"/>
  <c r="W264" i="2"/>
  <c r="AC264" i="2"/>
  <c r="AH264" i="2"/>
  <c r="AI264" i="2"/>
  <c r="AJ264" i="2"/>
  <c r="AK264" i="2"/>
  <c r="AL264" i="2"/>
  <c r="W265" i="2"/>
  <c r="AC265" i="2"/>
  <c r="AH265" i="2"/>
  <c r="AI265" i="2"/>
  <c r="AJ265" i="2"/>
  <c r="AM265" i="2" s="1"/>
  <c r="AK265" i="2"/>
  <c r="AL265" i="2"/>
  <c r="W266" i="2"/>
  <c r="AC266" i="2"/>
  <c r="AH266" i="2"/>
  <c r="AI266" i="2"/>
  <c r="AJ266" i="2"/>
  <c r="AK266" i="2"/>
  <c r="AL266" i="2"/>
  <c r="W267" i="2"/>
  <c r="AC267" i="2"/>
  <c r="AH267" i="2"/>
  <c r="AI267" i="2"/>
  <c r="AM267" i="2" s="1"/>
  <c r="AJ267" i="2"/>
  <c r="AK267" i="2"/>
  <c r="AL267" i="2"/>
  <c r="W268" i="2"/>
  <c r="AC268" i="2"/>
  <c r="AH268" i="2"/>
  <c r="AI268" i="2"/>
  <c r="AJ268" i="2"/>
  <c r="AK268" i="2"/>
  <c r="AL268" i="2"/>
  <c r="W269" i="2"/>
  <c r="AC269" i="2"/>
  <c r="AH269" i="2"/>
  <c r="AI269" i="2"/>
  <c r="AJ269" i="2"/>
  <c r="AK269" i="2"/>
  <c r="AL269" i="2"/>
  <c r="W270" i="2"/>
  <c r="AC270" i="2"/>
  <c r="AH270" i="2"/>
  <c r="AI270" i="2"/>
  <c r="AJ270" i="2"/>
  <c r="AK270" i="2"/>
  <c r="AL270" i="2"/>
  <c r="W271" i="2"/>
  <c r="AC271" i="2"/>
  <c r="AH271" i="2"/>
  <c r="AI271" i="2"/>
  <c r="AJ271" i="2"/>
  <c r="AK271" i="2"/>
  <c r="AL271" i="2"/>
  <c r="W272" i="2"/>
  <c r="AC272" i="2"/>
  <c r="AH272" i="2"/>
  <c r="AI272" i="2"/>
  <c r="AJ272" i="2"/>
  <c r="AK272" i="2"/>
  <c r="AL272" i="2"/>
  <c r="W273" i="2"/>
  <c r="AC273" i="2"/>
  <c r="AH273" i="2"/>
  <c r="AI273" i="2"/>
  <c r="AJ273" i="2"/>
  <c r="AK273" i="2"/>
  <c r="AL273" i="2"/>
  <c r="W274" i="2"/>
  <c r="AC274" i="2"/>
  <c r="AH274" i="2"/>
  <c r="AI274" i="2"/>
  <c r="AJ274" i="2"/>
  <c r="AK274" i="2"/>
  <c r="AL274" i="2"/>
  <c r="W275" i="2"/>
  <c r="AC275" i="2"/>
  <c r="AH275" i="2"/>
  <c r="AI275" i="2"/>
  <c r="AJ275" i="2"/>
  <c r="AK275" i="2"/>
  <c r="AL275" i="2"/>
  <c r="W276" i="2"/>
  <c r="AC276" i="2"/>
  <c r="AL276" i="2"/>
  <c r="W277" i="2"/>
  <c r="AC277" i="2"/>
  <c r="AL277" i="2"/>
  <c r="W278" i="2"/>
  <c r="AC278" i="2"/>
  <c r="W279" i="2"/>
  <c r="AC279" i="2"/>
  <c r="W280" i="2"/>
  <c r="AC280" i="2"/>
  <c r="AH280" i="2"/>
  <c r="AI280" i="2"/>
  <c r="AJ280" i="2"/>
  <c r="AK280" i="2"/>
  <c r="AL280" i="2"/>
  <c r="W281" i="2"/>
  <c r="AC281" i="2"/>
  <c r="AH281" i="2"/>
  <c r="AI281" i="2"/>
  <c r="AJ281" i="2"/>
  <c r="AK281" i="2"/>
  <c r="AL281" i="2"/>
  <c r="W282" i="2"/>
  <c r="AC282" i="2"/>
  <c r="AH282" i="2"/>
  <c r="AI282" i="2"/>
  <c r="AJ282" i="2"/>
  <c r="AK282" i="2"/>
  <c r="AL282" i="2"/>
  <c r="W283" i="2"/>
  <c r="AC283" i="2"/>
  <c r="AH283" i="2"/>
  <c r="AI283" i="2"/>
  <c r="AJ283" i="2"/>
  <c r="AK283" i="2"/>
  <c r="AL283" i="2"/>
  <c r="W284" i="2"/>
  <c r="AC284" i="2"/>
  <c r="AH284" i="2"/>
  <c r="AI284" i="2"/>
  <c r="AJ284" i="2"/>
  <c r="AK284" i="2"/>
  <c r="AL284" i="2"/>
  <c r="W285" i="2"/>
  <c r="AC285" i="2"/>
  <c r="AH285" i="2"/>
  <c r="AI285" i="2"/>
  <c r="AM285" i="2" s="1"/>
  <c r="AJ285" i="2"/>
  <c r="AK285" i="2"/>
  <c r="AL285" i="2"/>
  <c r="W286" i="2"/>
  <c r="AC286" i="2"/>
  <c r="AH286" i="2"/>
  <c r="AI286" i="2"/>
  <c r="AJ286" i="2"/>
  <c r="AK286" i="2"/>
  <c r="AL286" i="2"/>
  <c r="W287" i="2"/>
  <c r="AC287" i="2"/>
  <c r="AH287" i="2"/>
  <c r="AI287" i="2"/>
  <c r="AJ287" i="2"/>
  <c r="AK287" i="2"/>
  <c r="AL287" i="2"/>
  <c r="W288" i="2"/>
  <c r="AC288" i="2"/>
  <c r="AH288" i="2"/>
  <c r="AI288" i="2"/>
  <c r="AJ288" i="2"/>
  <c r="AK288" i="2"/>
  <c r="AL288" i="2"/>
  <c r="W289" i="2"/>
  <c r="AC289" i="2"/>
  <c r="AH289" i="2"/>
  <c r="AI289" i="2"/>
  <c r="AJ289" i="2"/>
  <c r="AK289" i="2"/>
  <c r="AL289" i="2"/>
  <c r="W290" i="2"/>
  <c r="AC290" i="2"/>
  <c r="AH290" i="2"/>
  <c r="AI290" i="2"/>
  <c r="AJ290" i="2"/>
  <c r="AK290" i="2"/>
  <c r="AL290" i="2"/>
  <c r="W291" i="2"/>
  <c r="AC291" i="2"/>
  <c r="AH291" i="2"/>
  <c r="AI291" i="2"/>
  <c r="AJ291" i="2"/>
  <c r="AK291" i="2"/>
  <c r="AL291" i="2"/>
  <c r="W292" i="2"/>
  <c r="AC292" i="2"/>
  <c r="AH292" i="2"/>
  <c r="AI292" i="2"/>
  <c r="AJ292" i="2"/>
  <c r="AK292" i="2"/>
  <c r="AL292" i="2"/>
  <c r="C293" i="2"/>
  <c r="C13" i="1" s="1"/>
  <c r="D13" i="1"/>
  <c r="V293" i="2"/>
  <c r="Y293" i="2"/>
  <c r="Z293" i="2"/>
  <c r="I13" i="1" s="1"/>
  <c r="AA293" i="2"/>
  <c r="J13" i="1" s="1"/>
  <c r="AB293" i="2"/>
  <c r="K13" i="1" s="1"/>
  <c r="AD293" i="2"/>
  <c r="M13" i="1" s="1"/>
  <c r="AE293" i="2"/>
  <c r="AF293" i="2"/>
  <c r="O13" i="1" s="1"/>
  <c r="W294" i="2"/>
  <c r="AH294" i="2"/>
  <c r="AI294" i="2"/>
  <c r="AJ294" i="2"/>
  <c r="AK294" i="2"/>
  <c r="AL294" i="2"/>
  <c r="W295" i="2"/>
  <c r="AC295" i="2"/>
  <c r="AH295" i="2"/>
  <c r="AI295" i="2"/>
  <c r="AJ295" i="2"/>
  <c r="AK295" i="2"/>
  <c r="AL295" i="2"/>
  <c r="AC296" i="2"/>
  <c r="AH296" i="2"/>
  <c r="AI296" i="2"/>
  <c r="AJ296" i="2"/>
  <c r="AK296" i="2"/>
  <c r="AL296" i="2"/>
  <c r="W297" i="2"/>
  <c r="AC297" i="2"/>
  <c r="AH297" i="2"/>
  <c r="AI297" i="2"/>
  <c r="AJ297" i="2"/>
  <c r="AK297" i="2"/>
  <c r="AL297" i="2"/>
  <c r="W298" i="2"/>
  <c r="AC298" i="2"/>
  <c r="AH298" i="2"/>
  <c r="AI298" i="2"/>
  <c r="AJ298" i="2"/>
  <c r="AK298" i="2"/>
  <c r="AL298" i="2"/>
  <c r="W299" i="2"/>
  <c r="AC299" i="2"/>
  <c r="AH299" i="2"/>
  <c r="AI299" i="2"/>
  <c r="AJ299" i="2"/>
  <c r="AK299" i="2"/>
  <c r="AL299" i="2"/>
  <c r="W300" i="2"/>
  <c r="AC300" i="2"/>
  <c r="AH300" i="2"/>
  <c r="AI300" i="2"/>
  <c r="AJ300" i="2"/>
  <c r="AK300" i="2"/>
  <c r="AL300" i="2"/>
  <c r="W301" i="2"/>
  <c r="AC301" i="2"/>
  <c r="AH301" i="2"/>
  <c r="AI301" i="2"/>
  <c r="AJ301" i="2"/>
  <c r="AK301" i="2"/>
  <c r="AL301" i="2"/>
  <c r="W302" i="2"/>
  <c r="AC302" i="2"/>
  <c r="AH302" i="2"/>
  <c r="AI302" i="2"/>
  <c r="AJ302" i="2"/>
  <c r="AK302" i="2"/>
  <c r="AL302" i="2"/>
  <c r="W303" i="2"/>
  <c r="AC303" i="2"/>
  <c r="AH303" i="2"/>
  <c r="AI303" i="2"/>
  <c r="AJ303" i="2"/>
  <c r="AK303" i="2"/>
  <c r="AL303" i="2"/>
  <c r="W304" i="2"/>
  <c r="AC304" i="2"/>
  <c r="AH304" i="2"/>
  <c r="AI304" i="2"/>
  <c r="AJ304" i="2"/>
  <c r="AK304" i="2"/>
  <c r="AL304" i="2"/>
  <c r="W305" i="2"/>
  <c r="AC305" i="2"/>
  <c r="AH305" i="2"/>
  <c r="AI305" i="2"/>
  <c r="AJ305" i="2"/>
  <c r="AK305" i="2"/>
  <c r="AL305" i="2"/>
  <c r="W306" i="2"/>
  <c r="AC306" i="2"/>
  <c r="AH306" i="2"/>
  <c r="AI306" i="2"/>
  <c r="AJ306" i="2"/>
  <c r="AK306" i="2"/>
  <c r="AL306" i="2"/>
  <c r="W307" i="2"/>
  <c r="AC307" i="2"/>
  <c r="AH307" i="2"/>
  <c r="AI307" i="2"/>
  <c r="AJ307" i="2"/>
  <c r="AK307" i="2"/>
  <c r="AL307" i="2"/>
  <c r="W308" i="2"/>
  <c r="AC308" i="2"/>
  <c r="AH308" i="2"/>
  <c r="AI308" i="2"/>
  <c r="AJ308" i="2"/>
  <c r="AK308" i="2"/>
  <c r="AL308" i="2"/>
  <c r="W309" i="2"/>
  <c r="AC309" i="2"/>
  <c r="AH309" i="2"/>
  <c r="AI309" i="2"/>
  <c r="AJ309" i="2"/>
  <c r="AK309" i="2"/>
  <c r="AL309" i="2"/>
  <c r="W310" i="2"/>
  <c r="AC310" i="2"/>
  <c r="AH310" i="2"/>
  <c r="AI310" i="2"/>
  <c r="AJ310" i="2"/>
  <c r="AK310" i="2"/>
  <c r="AL310" i="2"/>
  <c r="W311" i="2"/>
  <c r="AC311" i="2"/>
  <c r="AH311" i="2"/>
  <c r="AI311" i="2"/>
  <c r="AJ311" i="2"/>
  <c r="AK311" i="2"/>
  <c r="AL311" i="2"/>
  <c r="W312" i="2"/>
  <c r="AC312" i="2"/>
  <c r="AH312" i="2"/>
  <c r="AI312" i="2"/>
  <c r="AJ312" i="2"/>
  <c r="AK312" i="2"/>
  <c r="AL312" i="2"/>
  <c r="W313" i="2"/>
  <c r="AC313" i="2"/>
  <c r="AH313" i="2"/>
  <c r="AI313" i="2"/>
  <c r="AJ313" i="2"/>
  <c r="AK313" i="2"/>
  <c r="AL313" i="2"/>
  <c r="W314" i="2"/>
  <c r="AC314" i="2"/>
  <c r="AH314" i="2"/>
  <c r="AI314" i="2"/>
  <c r="AJ314" i="2"/>
  <c r="AK314" i="2"/>
  <c r="AL314" i="2"/>
  <c r="W315" i="2"/>
  <c r="AC315" i="2"/>
  <c r="AH315" i="2"/>
  <c r="AI315" i="2"/>
  <c r="AJ315" i="2"/>
  <c r="AK315" i="2"/>
  <c r="AL315" i="2"/>
  <c r="W316" i="2"/>
  <c r="AC316" i="2"/>
  <c r="AH316" i="2"/>
  <c r="AI316" i="2"/>
  <c r="AJ316" i="2"/>
  <c r="AK316" i="2"/>
  <c r="AL316" i="2"/>
  <c r="W317" i="2"/>
  <c r="AC317" i="2"/>
  <c r="AH317" i="2"/>
  <c r="AI317" i="2"/>
  <c r="AJ317" i="2"/>
  <c r="AK317" i="2"/>
  <c r="AL317" i="2"/>
  <c r="W318" i="2"/>
  <c r="AC318" i="2"/>
  <c r="AH318" i="2"/>
  <c r="AI318" i="2"/>
  <c r="AJ318" i="2"/>
  <c r="AK318" i="2"/>
  <c r="AL318" i="2"/>
  <c r="W319" i="2"/>
  <c r="AC319" i="2"/>
  <c r="AH319" i="2"/>
  <c r="AI319" i="2"/>
  <c r="AJ319" i="2"/>
  <c r="AK319" i="2"/>
  <c r="AL319" i="2"/>
  <c r="W320" i="2"/>
  <c r="AC320" i="2"/>
  <c r="AH320" i="2"/>
  <c r="AI320" i="2"/>
  <c r="AJ320" i="2"/>
  <c r="AK320" i="2"/>
  <c r="AL320" i="2"/>
  <c r="W321" i="2"/>
  <c r="AC321" i="2"/>
  <c r="AH321" i="2"/>
  <c r="AI321" i="2"/>
  <c r="AJ321" i="2"/>
  <c r="AK321" i="2"/>
  <c r="AL321" i="2"/>
  <c r="W322" i="2"/>
  <c r="AC322" i="2"/>
  <c r="AH322" i="2"/>
  <c r="AI322" i="2"/>
  <c r="AJ322" i="2"/>
  <c r="AK322" i="2"/>
  <c r="AL322" i="2"/>
  <c r="AC323" i="2"/>
  <c r="AH323" i="2"/>
  <c r="AI323" i="2"/>
  <c r="AJ323" i="2"/>
  <c r="AK323" i="2"/>
  <c r="AL323" i="2"/>
  <c r="W324" i="2"/>
  <c r="AC324" i="2"/>
  <c r="AH324" i="2"/>
  <c r="AI324" i="2"/>
  <c r="AJ324" i="2"/>
  <c r="AK324" i="2"/>
  <c r="AL324" i="2"/>
  <c r="W325" i="2"/>
  <c r="AC325" i="2"/>
  <c r="AH325" i="2"/>
  <c r="AI325" i="2"/>
  <c r="AJ325" i="2"/>
  <c r="AK325" i="2"/>
  <c r="AL325" i="2"/>
  <c r="W326" i="2"/>
  <c r="AC326" i="2"/>
  <c r="AH326" i="2"/>
  <c r="AI326" i="2"/>
  <c r="AJ326" i="2"/>
  <c r="AK326" i="2"/>
  <c r="AL326" i="2"/>
  <c r="W327" i="2"/>
  <c r="AC327" i="2"/>
  <c r="AH327" i="2"/>
  <c r="AI327" i="2"/>
  <c r="AJ327" i="2"/>
  <c r="AK327" i="2"/>
  <c r="AL327" i="2"/>
  <c r="W328" i="2"/>
  <c r="AC328" i="2"/>
  <c r="AH328" i="2"/>
  <c r="AI328" i="2"/>
  <c r="AJ328" i="2"/>
  <c r="AK328" i="2"/>
  <c r="AL328" i="2"/>
  <c r="W329" i="2"/>
  <c r="AC329" i="2"/>
  <c r="AH329" i="2"/>
  <c r="AI329" i="2"/>
  <c r="AJ329" i="2"/>
  <c r="AK329" i="2"/>
  <c r="AL329" i="2"/>
  <c r="W330" i="2"/>
  <c r="AC330" i="2"/>
  <c r="AH330" i="2"/>
  <c r="AI330" i="2"/>
  <c r="AJ330" i="2"/>
  <c r="AK330" i="2"/>
  <c r="AL330" i="2"/>
  <c r="W331" i="2"/>
  <c r="AC331" i="2"/>
  <c r="AH331" i="2"/>
  <c r="AI331" i="2"/>
  <c r="AJ331" i="2"/>
  <c r="AK331" i="2"/>
  <c r="AL331" i="2"/>
  <c r="W332" i="2"/>
  <c r="AC332" i="2"/>
  <c r="AH332" i="2"/>
  <c r="AI332" i="2"/>
  <c r="AJ332" i="2"/>
  <c r="AK332" i="2"/>
  <c r="AL332" i="2"/>
  <c r="W333" i="2"/>
  <c r="AC333" i="2"/>
  <c r="AH333" i="2"/>
  <c r="AI333" i="2"/>
  <c r="AJ333" i="2"/>
  <c r="AK333" i="2"/>
  <c r="AL333" i="2"/>
  <c r="W334" i="2"/>
  <c r="AC334" i="2"/>
  <c r="AH334" i="2"/>
  <c r="AI334" i="2"/>
  <c r="AJ334" i="2"/>
  <c r="AK334" i="2"/>
  <c r="AL334" i="2"/>
  <c r="AC335" i="2"/>
  <c r="AH335" i="2"/>
  <c r="AI335" i="2"/>
  <c r="AJ335" i="2"/>
  <c r="AK335" i="2"/>
  <c r="AL335" i="2"/>
  <c r="AC336" i="2"/>
  <c r="AH336" i="2"/>
  <c r="AI336" i="2"/>
  <c r="AJ336" i="2"/>
  <c r="AK336" i="2"/>
  <c r="AL336" i="2"/>
  <c r="W337" i="2"/>
  <c r="AC337" i="2"/>
  <c r="AH337" i="2"/>
  <c r="AI337" i="2"/>
  <c r="AJ337" i="2"/>
  <c r="AK337" i="2"/>
  <c r="AL337" i="2"/>
  <c r="W338" i="2"/>
  <c r="AC338" i="2"/>
  <c r="AH338" i="2"/>
  <c r="AI338" i="2"/>
  <c r="AJ338" i="2"/>
  <c r="AK338" i="2"/>
  <c r="AL338" i="2"/>
  <c r="AC339" i="2"/>
  <c r="AH339" i="2"/>
  <c r="AI339" i="2"/>
  <c r="AJ339" i="2"/>
  <c r="AK339" i="2"/>
  <c r="AL339" i="2"/>
  <c r="W340" i="2"/>
  <c r="AC340" i="2"/>
  <c r="AH340" i="2"/>
  <c r="AI340" i="2"/>
  <c r="AJ340" i="2"/>
  <c r="AK340" i="2"/>
  <c r="AL340" i="2"/>
  <c r="W341" i="2"/>
  <c r="AC341" i="2"/>
  <c r="AH341" i="2"/>
  <c r="AI341" i="2"/>
  <c r="AJ341" i="2"/>
  <c r="AK341" i="2"/>
  <c r="AL341" i="2"/>
  <c r="C358" i="2"/>
  <c r="C14" i="1" s="1"/>
  <c r="D14" i="1"/>
  <c r="V358" i="2"/>
  <c r="Y358" i="2"/>
  <c r="H14" i="1" s="1"/>
  <c r="Z358" i="2"/>
  <c r="AA358" i="2"/>
  <c r="J14" i="1" s="1"/>
  <c r="AB358" i="2"/>
  <c r="AD358" i="2"/>
  <c r="M14" i="1" s="1"/>
  <c r="AE358" i="2"/>
  <c r="N14" i="1" s="1"/>
  <c r="AF358" i="2"/>
  <c r="O14" i="1" s="1"/>
  <c r="O50" i="1" s="1"/>
  <c r="W359" i="2"/>
  <c r="AC359" i="2"/>
  <c r="AH359" i="2"/>
  <c r="AI359" i="2"/>
  <c r="AJ359" i="2"/>
  <c r="AK359" i="2"/>
  <c r="AL359" i="2"/>
  <c r="W360" i="2"/>
  <c r="AC360" i="2"/>
  <c r="AH360" i="2"/>
  <c r="AI360" i="2"/>
  <c r="AJ360" i="2"/>
  <c r="AK360" i="2"/>
  <c r="AL360" i="2"/>
  <c r="W361" i="2"/>
  <c r="AC361" i="2"/>
  <c r="AH361" i="2"/>
  <c r="AI361" i="2"/>
  <c r="AJ361" i="2"/>
  <c r="AK361" i="2"/>
  <c r="AL361" i="2"/>
  <c r="W362" i="2"/>
  <c r="AC362" i="2"/>
  <c r="AH362" i="2"/>
  <c r="AI362" i="2"/>
  <c r="AJ362" i="2"/>
  <c r="AK362" i="2"/>
  <c r="AL362" i="2"/>
  <c r="W363" i="2"/>
  <c r="AC363" i="2"/>
  <c r="AH363" i="2"/>
  <c r="AI363" i="2"/>
  <c r="AJ363" i="2"/>
  <c r="AK363" i="2"/>
  <c r="AL363" i="2"/>
  <c r="W364" i="2"/>
  <c r="AC364" i="2"/>
  <c r="AH364" i="2"/>
  <c r="AI364" i="2"/>
  <c r="AJ364" i="2"/>
  <c r="AK364" i="2"/>
  <c r="AL364" i="2"/>
  <c r="W365" i="2"/>
  <c r="AC365" i="2"/>
  <c r="AH365" i="2"/>
  <c r="AI365" i="2"/>
  <c r="AJ365" i="2"/>
  <c r="AK365" i="2"/>
  <c r="AL365" i="2"/>
  <c r="W366" i="2"/>
  <c r="AC366" i="2"/>
  <c r="AH366" i="2"/>
  <c r="AI366" i="2"/>
  <c r="AJ366" i="2"/>
  <c r="AK366" i="2"/>
  <c r="AL366" i="2"/>
  <c r="W367" i="2"/>
  <c r="AC367" i="2"/>
  <c r="AH367" i="2"/>
  <c r="AI367" i="2"/>
  <c r="AJ367" i="2"/>
  <c r="AK367" i="2"/>
  <c r="AL367" i="2"/>
  <c r="W368" i="2"/>
  <c r="AC368" i="2"/>
  <c r="AH368" i="2"/>
  <c r="AI368" i="2"/>
  <c r="AJ368" i="2"/>
  <c r="AK368" i="2"/>
  <c r="AL368" i="2"/>
  <c r="AC369" i="2"/>
  <c r="AH369" i="2"/>
  <c r="AI369" i="2"/>
  <c r="AJ369" i="2"/>
  <c r="AK369" i="2"/>
  <c r="AL369" i="2"/>
  <c r="W370" i="2"/>
  <c r="AC370" i="2"/>
  <c r="AH370" i="2"/>
  <c r="AI370" i="2"/>
  <c r="AJ370" i="2"/>
  <c r="AK370" i="2"/>
  <c r="AL370" i="2"/>
  <c r="W371" i="2"/>
  <c r="AC371" i="2"/>
  <c r="AH371" i="2"/>
  <c r="AI371" i="2"/>
  <c r="AJ371" i="2"/>
  <c r="AK371" i="2"/>
  <c r="AL371" i="2"/>
  <c r="W372" i="2"/>
  <c r="AC372" i="2"/>
  <c r="AH372" i="2"/>
  <c r="AI372" i="2"/>
  <c r="AJ372" i="2"/>
  <c r="AK372" i="2"/>
  <c r="AL372" i="2"/>
  <c r="W373" i="2"/>
  <c r="AC373" i="2"/>
  <c r="AH373" i="2"/>
  <c r="AI373" i="2"/>
  <c r="AJ373" i="2"/>
  <c r="AK373" i="2"/>
  <c r="AL373" i="2"/>
  <c r="W374" i="2"/>
  <c r="AC374" i="2"/>
  <c r="AH374" i="2"/>
  <c r="AI374" i="2"/>
  <c r="AJ374" i="2"/>
  <c r="AK374" i="2"/>
  <c r="AL374" i="2"/>
  <c r="W375" i="2"/>
  <c r="AC375" i="2"/>
  <c r="AH375" i="2"/>
  <c r="AI375" i="2"/>
  <c r="AJ375" i="2"/>
  <c r="AK375" i="2"/>
  <c r="AL375" i="2"/>
  <c r="W376" i="2"/>
  <c r="AC376" i="2"/>
  <c r="AH376" i="2"/>
  <c r="AI376" i="2"/>
  <c r="AJ376" i="2"/>
  <c r="AK376" i="2"/>
  <c r="AL376" i="2"/>
  <c r="W377" i="2"/>
  <c r="AC377" i="2"/>
  <c r="AH377" i="2"/>
  <c r="AI377" i="2"/>
  <c r="AJ377" i="2"/>
  <c r="AK377" i="2"/>
  <c r="AL377" i="2"/>
  <c r="W378" i="2"/>
  <c r="AC378" i="2"/>
  <c r="AH378" i="2"/>
  <c r="AI378" i="2"/>
  <c r="AJ378" i="2"/>
  <c r="AK378" i="2"/>
  <c r="AL378" i="2"/>
  <c r="W379" i="2"/>
  <c r="AC379" i="2"/>
  <c r="AH379" i="2"/>
  <c r="AI379" i="2"/>
  <c r="AJ379" i="2"/>
  <c r="AK379" i="2"/>
  <c r="AL379" i="2"/>
  <c r="W380" i="2"/>
  <c r="AC380" i="2"/>
  <c r="AH380" i="2"/>
  <c r="AI380" i="2"/>
  <c r="AJ380" i="2"/>
  <c r="AK380" i="2"/>
  <c r="AL380" i="2"/>
  <c r="W381" i="2"/>
  <c r="AC381" i="2"/>
  <c r="AH381" i="2"/>
  <c r="AI381" i="2"/>
  <c r="AJ381" i="2"/>
  <c r="AK381" i="2"/>
  <c r="AL381" i="2"/>
  <c r="AC382" i="2"/>
  <c r="AH382" i="2"/>
  <c r="AI382" i="2"/>
  <c r="AJ382" i="2"/>
  <c r="AK382" i="2"/>
  <c r="AL382" i="2"/>
  <c r="AC383" i="2"/>
  <c r="AH383" i="2"/>
  <c r="AI383" i="2"/>
  <c r="AJ383" i="2"/>
  <c r="AK383" i="2"/>
  <c r="AL383" i="2"/>
  <c r="W384" i="2"/>
  <c r="AC384" i="2"/>
  <c r="AH384" i="2"/>
  <c r="AI384" i="2"/>
  <c r="AJ384" i="2"/>
  <c r="AK384" i="2"/>
  <c r="AL384" i="2"/>
  <c r="W385" i="2"/>
  <c r="AC385" i="2"/>
  <c r="AH385" i="2"/>
  <c r="AI385" i="2"/>
  <c r="AJ385" i="2"/>
  <c r="AK385" i="2"/>
  <c r="AL385" i="2"/>
  <c r="W386" i="2"/>
  <c r="AC386" i="2"/>
  <c r="AH386" i="2"/>
  <c r="AI386" i="2"/>
  <c r="AJ386" i="2"/>
  <c r="AK386" i="2"/>
  <c r="AL386" i="2"/>
  <c r="W387" i="2"/>
  <c r="AC387" i="2"/>
  <c r="AH387" i="2"/>
  <c r="AI387" i="2"/>
  <c r="AJ387" i="2"/>
  <c r="AK387" i="2"/>
  <c r="AL387" i="2"/>
  <c r="W388" i="2"/>
  <c r="AC388" i="2"/>
  <c r="AH388" i="2"/>
  <c r="AI388" i="2"/>
  <c r="AJ388" i="2"/>
  <c r="AK388" i="2"/>
  <c r="AL388" i="2"/>
  <c r="W389" i="2"/>
  <c r="AC389" i="2"/>
  <c r="AH389" i="2"/>
  <c r="AI389" i="2"/>
  <c r="AJ389" i="2"/>
  <c r="AK389" i="2"/>
  <c r="AL389" i="2"/>
  <c r="W390" i="2"/>
  <c r="AC390" i="2"/>
  <c r="AH390" i="2"/>
  <c r="AI390" i="2"/>
  <c r="AJ390" i="2"/>
  <c r="AK390" i="2"/>
  <c r="AL390" i="2"/>
  <c r="W391" i="2"/>
  <c r="AC391" i="2"/>
  <c r="AH391" i="2"/>
  <c r="AI391" i="2"/>
  <c r="AJ391" i="2"/>
  <c r="AK391" i="2"/>
  <c r="AL391" i="2"/>
  <c r="W392" i="2"/>
  <c r="AC392" i="2"/>
  <c r="AH392" i="2"/>
  <c r="AI392" i="2"/>
  <c r="AJ392" i="2"/>
  <c r="AK392" i="2"/>
  <c r="AL392" i="2"/>
  <c r="W393" i="2"/>
  <c r="AC393" i="2"/>
  <c r="AH393" i="2"/>
  <c r="AI393" i="2"/>
  <c r="AJ393" i="2"/>
  <c r="AK393" i="2"/>
  <c r="AL393" i="2"/>
  <c r="W394" i="2"/>
  <c r="AC394" i="2"/>
  <c r="AH394" i="2"/>
  <c r="AI394" i="2"/>
  <c r="AJ394" i="2"/>
  <c r="AK394" i="2"/>
  <c r="AL394" i="2"/>
  <c r="W395" i="2"/>
  <c r="AH395" i="2"/>
  <c r="AI395" i="2"/>
  <c r="AJ395" i="2"/>
  <c r="AK395" i="2"/>
  <c r="AL395" i="2"/>
  <c r="W396" i="2"/>
  <c r="AC396" i="2"/>
  <c r="AH396" i="2"/>
  <c r="AI396" i="2"/>
  <c r="AJ396" i="2"/>
  <c r="AK396" i="2"/>
  <c r="AL396" i="2"/>
  <c r="W397" i="2"/>
  <c r="AC397" i="2"/>
  <c r="AH397" i="2"/>
  <c r="AI397" i="2"/>
  <c r="AJ397" i="2"/>
  <c r="AK397" i="2"/>
  <c r="AL397" i="2"/>
  <c r="W398" i="2"/>
  <c r="AC398" i="2"/>
  <c r="AH398" i="2"/>
  <c r="AI398" i="2"/>
  <c r="AJ398" i="2"/>
  <c r="AK398" i="2"/>
  <c r="AL398" i="2"/>
  <c r="AC399" i="2"/>
  <c r="AH399" i="2"/>
  <c r="AI399" i="2"/>
  <c r="AJ399" i="2"/>
  <c r="AK399" i="2"/>
  <c r="AL399" i="2"/>
  <c r="AC400" i="2"/>
  <c r="AH400" i="2"/>
  <c r="AI400" i="2"/>
  <c r="AJ400" i="2"/>
  <c r="AK400" i="2"/>
  <c r="AL400" i="2"/>
  <c r="AC401" i="2"/>
  <c r="AH401" i="2"/>
  <c r="AI401" i="2"/>
  <c r="AJ401" i="2"/>
  <c r="AK401" i="2"/>
  <c r="AL401" i="2"/>
  <c r="AC402" i="2"/>
  <c r="AH402" i="2"/>
  <c r="AI402" i="2"/>
  <c r="AJ402" i="2"/>
  <c r="AK402" i="2"/>
  <c r="AL402" i="2"/>
  <c r="W403" i="2"/>
  <c r="AC403" i="2"/>
  <c r="AH403" i="2"/>
  <c r="AI403" i="2"/>
  <c r="AJ403" i="2"/>
  <c r="AK403" i="2"/>
  <c r="AL403" i="2"/>
  <c r="AC404" i="2"/>
  <c r="AH404" i="2"/>
  <c r="AI404" i="2"/>
  <c r="AJ404" i="2"/>
  <c r="AK404" i="2"/>
  <c r="AL404" i="2"/>
  <c r="AC405" i="2"/>
  <c r="AH405" i="2"/>
  <c r="AI405" i="2"/>
  <c r="AJ405" i="2"/>
  <c r="AK405" i="2"/>
  <c r="AL405" i="2"/>
  <c r="AC406" i="2"/>
  <c r="AH406" i="2"/>
  <c r="AI406" i="2"/>
  <c r="AJ406" i="2"/>
  <c r="AK406" i="2"/>
  <c r="AL406" i="2"/>
  <c r="W407" i="2"/>
  <c r="AC407" i="2"/>
  <c r="AH407" i="2"/>
  <c r="AI407" i="2"/>
  <c r="AJ407" i="2"/>
  <c r="AK407" i="2"/>
  <c r="AL407" i="2"/>
  <c r="W408" i="2"/>
  <c r="AC408" i="2"/>
  <c r="AH408" i="2"/>
  <c r="AI408" i="2"/>
  <c r="AJ408" i="2"/>
  <c r="AK408" i="2"/>
  <c r="AL408" i="2"/>
  <c r="W409" i="2"/>
  <c r="AC409" i="2"/>
  <c r="AH409" i="2"/>
  <c r="AI409" i="2"/>
  <c r="AJ409" i="2"/>
  <c r="AK409" i="2"/>
  <c r="AL409" i="2"/>
  <c r="W417" i="2"/>
  <c r="AC417" i="2"/>
  <c r="AH417" i="2"/>
  <c r="AI417" i="2"/>
  <c r="AJ417" i="2"/>
  <c r="AK417" i="2"/>
  <c r="AL417" i="2"/>
  <c r="AC420" i="2"/>
  <c r="AH420" i="2"/>
  <c r="AI420" i="2"/>
  <c r="AJ420" i="2"/>
  <c r="AK420" i="2"/>
  <c r="AL420" i="2"/>
  <c r="C424" i="2"/>
  <c r="C15" i="1" s="1"/>
  <c r="D15" i="1"/>
  <c r="V424" i="2"/>
  <c r="Y424" i="2"/>
  <c r="H15" i="1" s="1"/>
  <c r="Z424" i="2"/>
  <c r="AA424" i="2"/>
  <c r="J15" i="1" s="1"/>
  <c r="AD424" i="2"/>
  <c r="M15" i="1" s="1"/>
  <c r="AF424" i="2"/>
  <c r="O15" i="1" s="1"/>
  <c r="W425" i="2"/>
  <c r="AC425" i="2"/>
  <c r="AH425" i="2"/>
  <c r="AI425" i="2"/>
  <c r="AJ425" i="2"/>
  <c r="AK425" i="2"/>
  <c r="AL425" i="2"/>
  <c r="W426" i="2"/>
  <c r="AC426" i="2"/>
  <c r="AH426" i="2"/>
  <c r="AI426" i="2"/>
  <c r="AJ426" i="2"/>
  <c r="AK426" i="2"/>
  <c r="AL426" i="2"/>
  <c r="W427" i="2"/>
  <c r="AC427" i="2"/>
  <c r="AH427" i="2"/>
  <c r="AI427" i="2"/>
  <c r="AJ427" i="2"/>
  <c r="AK427" i="2"/>
  <c r="AL427" i="2"/>
  <c r="AC428" i="2"/>
  <c r="AH428" i="2"/>
  <c r="AI428" i="2"/>
  <c r="AJ428" i="2"/>
  <c r="AK428" i="2"/>
  <c r="AL428" i="2"/>
  <c r="W429" i="2"/>
  <c r="AC429" i="2"/>
  <c r="AH429" i="2"/>
  <c r="AI429" i="2"/>
  <c r="AJ429" i="2"/>
  <c r="AK429" i="2"/>
  <c r="AL429" i="2"/>
  <c r="W430" i="2"/>
  <c r="AC430" i="2"/>
  <c r="AH430" i="2"/>
  <c r="AI430" i="2"/>
  <c r="AJ430" i="2"/>
  <c r="AK430" i="2"/>
  <c r="AL430" i="2"/>
  <c r="W431" i="2"/>
  <c r="AC431" i="2"/>
  <c r="AH431" i="2"/>
  <c r="AI431" i="2"/>
  <c r="AJ431" i="2"/>
  <c r="AK431" i="2"/>
  <c r="AL431" i="2"/>
  <c r="W432" i="2"/>
  <c r="AC432" i="2"/>
  <c r="AH432" i="2"/>
  <c r="AI432" i="2"/>
  <c r="AJ432" i="2"/>
  <c r="AK432" i="2"/>
  <c r="AL432" i="2"/>
  <c r="W433" i="2"/>
  <c r="AC433" i="2"/>
  <c r="AH433" i="2"/>
  <c r="AI433" i="2"/>
  <c r="AJ433" i="2"/>
  <c r="AK433" i="2"/>
  <c r="AL433" i="2"/>
  <c r="W434" i="2"/>
  <c r="AC434" i="2"/>
  <c r="AH434" i="2"/>
  <c r="AI434" i="2"/>
  <c r="AJ434" i="2"/>
  <c r="AK434" i="2"/>
  <c r="AL434" i="2"/>
  <c r="W435" i="2"/>
  <c r="AC435" i="2"/>
  <c r="AH435" i="2"/>
  <c r="AI435" i="2"/>
  <c r="AJ435" i="2"/>
  <c r="AK435" i="2"/>
  <c r="AL435" i="2"/>
  <c r="AC436" i="2"/>
  <c r="AH436" i="2"/>
  <c r="AI436" i="2"/>
  <c r="AJ436" i="2"/>
  <c r="AK436" i="2"/>
  <c r="AL436" i="2"/>
  <c r="W437" i="2"/>
  <c r="AC437" i="2"/>
  <c r="AH437" i="2"/>
  <c r="AI437" i="2"/>
  <c r="AJ437" i="2"/>
  <c r="AK437" i="2"/>
  <c r="AL437" i="2"/>
  <c r="W438" i="2"/>
  <c r="AC438" i="2"/>
  <c r="AH438" i="2"/>
  <c r="AI438" i="2"/>
  <c r="AJ438" i="2"/>
  <c r="AK438" i="2"/>
  <c r="AL438" i="2"/>
  <c r="W439" i="2"/>
  <c r="AC439" i="2"/>
  <c r="AH439" i="2"/>
  <c r="AI439" i="2"/>
  <c r="AJ439" i="2"/>
  <c r="AK439" i="2"/>
  <c r="AL439" i="2"/>
  <c r="W440" i="2"/>
  <c r="AC440" i="2"/>
  <c r="AH440" i="2"/>
  <c r="AI440" i="2"/>
  <c r="AJ440" i="2"/>
  <c r="AK440" i="2"/>
  <c r="AL440" i="2"/>
  <c r="W441" i="2"/>
  <c r="AC441" i="2"/>
  <c r="AH441" i="2"/>
  <c r="AI441" i="2"/>
  <c r="AJ441" i="2"/>
  <c r="AK441" i="2"/>
  <c r="AL441" i="2"/>
  <c r="W442" i="2"/>
  <c r="AC442" i="2"/>
  <c r="AH442" i="2"/>
  <c r="AI442" i="2"/>
  <c r="AJ442" i="2"/>
  <c r="AK442" i="2"/>
  <c r="AL442" i="2"/>
  <c r="W443" i="2"/>
  <c r="AC443" i="2"/>
  <c r="AH443" i="2"/>
  <c r="AI443" i="2"/>
  <c r="AJ443" i="2"/>
  <c r="AK443" i="2"/>
  <c r="AL443" i="2"/>
  <c r="AC444" i="2"/>
  <c r="AH444" i="2"/>
  <c r="AI444" i="2"/>
  <c r="AJ444" i="2"/>
  <c r="AK444" i="2"/>
  <c r="AL444" i="2"/>
  <c r="AC445" i="2"/>
  <c r="AH445" i="2"/>
  <c r="AI445" i="2"/>
  <c r="AJ445" i="2"/>
  <c r="AK445" i="2"/>
  <c r="AL445" i="2"/>
  <c r="W446" i="2"/>
  <c r="AC446" i="2"/>
  <c r="AH446" i="2"/>
  <c r="AI446" i="2"/>
  <c r="AJ446" i="2"/>
  <c r="AK446" i="2"/>
  <c r="AL446" i="2"/>
  <c r="W447" i="2"/>
  <c r="AC447" i="2"/>
  <c r="AH447" i="2"/>
  <c r="AI447" i="2"/>
  <c r="AJ447" i="2"/>
  <c r="AK447" i="2"/>
  <c r="AL447" i="2"/>
  <c r="W448" i="2"/>
  <c r="AC448" i="2"/>
  <c r="AH448" i="2"/>
  <c r="AI448" i="2"/>
  <c r="AJ448" i="2"/>
  <c r="AK448" i="2"/>
  <c r="AL448" i="2"/>
  <c r="W449" i="2"/>
  <c r="AC449" i="2"/>
  <c r="AH449" i="2"/>
  <c r="AI449" i="2"/>
  <c r="AJ449" i="2"/>
  <c r="AK449" i="2"/>
  <c r="AL449" i="2"/>
  <c r="AC450" i="2"/>
  <c r="AH450" i="2"/>
  <c r="AI450" i="2"/>
  <c r="AJ450" i="2"/>
  <c r="AK450" i="2"/>
  <c r="AL450" i="2"/>
  <c r="AC451" i="2"/>
  <c r="AH451" i="2"/>
  <c r="AI451" i="2"/>
  <c r="AJ451" i="2"/>
  <c r="AK451" i="2"/>
  <c r="AL451" i="2"/>
  <c r="AC452" i="2"/>
  <c r="AH452" i="2"/>
  <c r="AI452" i="2"/>
  <c r="AJ452" i="2"/>
  <c r="AK452" i="2"/>
  <c r="AL452" i="2"/>
  <c r="W453" i="2"/>
  <c r="AC453" i="2"/>
  <c r="AH453" i="2"/>
  <c r="AI453" i="2"/>
  <c r="AJ453" i="2"/>
  <c r="AK453" i="2"/>
  <c r="AL453" i="2"/>
  <c r="AM453" i="2" s="1"/>
  <c r="W454" i="2"/>
  <c r="AC454" i="2"/>
  <c r="AH454" i="2"/>
  <c r="AI454" i="2"/>
  <c r="AJ454" i="2"/>
  <c r="AK454" i="2"/>
  <c r="AL454" i="2"/>
  <c r="W455" i="2"/>
  <c r="AC455" i="2"/>
  <c r="AH455" i="2"/>
  <c r="AI455" i="2"/>
  <c r="AJ455" i="2"/>
  <c r="AK455" i="2"/>
  <c r="AL455" i="2"/>
  <c r="W456" i="2"/>
  <c r="AC456" i="2"/>
  <c r="AH456" i="2"/>
  <c r="AI456" i="2"/>
  <c r="AJ456" i="2"/>
  <c r="AK456" i="2"/>
  <c r="AL456" i="2"/>
  <c r="W457" i="2"/>
  <c r="AC457" i="2"/>
  <c r="AH457" i="2"/>
  <c r="AI457" i="2"/>
  <c r="AJ457" i="2"/>
  <c r="AK457" i="2"/>
  <c r="AL457" i="2"/>
  <c r="AC458" i="2"/>
  <c r="AH458" i="2"/>
  <c r="AI458" i="2"/>
  <c r="AJ458" i="2"/>
  <c r="AK458" i="2"/>
  <c r="AL458" i="2"/>
  <c r="W459" i="2"/>
  <c r="AC459" i="2"/>
  <c r="AH459" i="2"/>
  <c r="AI459" i="2"/>
  <c r="AJ459" i="2"/>
  <c r="AK459" i="2"/>
  <c r="AL459" i="2"/>
  <c r="W460" i="2"/>
  <c r="AC460" i="2"/>
  <c r="AH460" i="2"/>
  <c r="AI460" i="2"/>
  <c r="AJ460" i="2"/>
  <c r="AK460" i="2"/>
  <c r="AL460" i="2"/>
  <c r="W461" i="2"/>
  <c r="AC461" i="2"/>
  <c r="AH461" i="2"/>
  <c r="AI461" i="2"/>
  <c r="AJ461" i="2"/>
  <c r="AK461" i="2"/>
  <c r="AL461" i="2"/>
  <c r="W462" i="2"/>
  <c r="AC462" i="2"/>
  <c r="AH462" i="2"/>
  <c r="AI462" i="2"/>
  <c r="AJ462" i="2"/>
  <c r="AK462" i="2"/>
  <c r="AL462" i="2"/>
  <c r="W463" i="2"/>
  <c r="AC463" i="2"/>
  <c r="AH463" i="2"/>
  <c r="AI463" i="2"/>
  <c r="AJ463" i="2"/>
  <c r="AK463" i="2"/>
  <c r="AL463" i="2"/>
  <c r="W464" i="2"/>
  <c r="AC464" i="2"/>
  <c r="AH464" i="2"/>
  <c r="AI464" i="2"/>
  <c r="AJ464" i="2"/>
  <c r="AK464" i="2"/>
  <c r="AL464" i="2"/>
  <c r="W465" i="2"/>
  <c r="AC465" i="2"/>
  <c r="AH465" i="2"/>
  <c r="AI465" i="2"/>
  <c r="AJ465" i="2"/>
  <c r="AK465" i="2"/>
  <c r="AL465" i="2"/>
  <c r="W466" i="2"/>
  <c r="AC466" i="2"/>
  <c r="AH466" i="2"/>
  <c r="AI466" i="2"/>
  <c r="AJ466" i="2"/>
  <c r="AK466" i="2"/>
  <c r="AL466" i="2"/>
  <c r="W467" i="2"/>
  <c r="AC467" i="2"/>
  <c r="AH467" i="2"/>
  <c r="AI467" i="2"/>
  <c r="AJ467" i="2"/>
  <c r="AK467" i="2"/>
  <c r="AL467" i="2"/>
  <c r="W468" i="2"/>
  <c r="AC468" i="2"/>
  <c r="AH468" i="2"/>
  <c r="AI468" i="2"/>
  <c r="AJ468" i="2"/>
  <c r="AK468" i="2"/>
  <c r="AL468" i="2"/>
  <c r="W469" i="2"/>
  <c r="AC469" i="2"/>
  <c r="AH469" i="2"/>
  <c r="AI469" i="2"/>
  <c r="AJ469" i="2"/>
  <c r="AK469" i="2"/>
  <c r="AL469" i="2"/>
  <c r="AC470" i="2"/>
  <c r="AH470" i="2"/>
  <c r="AI470" i="2"/>
  <c r="AJ470" i="2"/>
  <c r="AK470" i="2"/>
  <c r="AL470" i="2"/>
  <c r="AC471" i="2"/>
  <c r="AH471" i="2"/>
  <c r="AI471" i="2"/>
  <c r="AJ471" i="2"/>
  <c r="AK471" i="2"/>
  <c r="AL471" i="2"/>
  <c r="AC472" i="2"/>
  <c r="AH472" i="2"/>
  <c r="AI472" i="2"/>
  <c r="AJ472" i="2"/>
  <c r="AK472" i="2"/>
  <c r="AL472" i="2"/>
  <c r="W473" i="2"/>
  <c r="AC473" i="2"/>
  <c r="AH473" i="2"/>
  <c r="AI473" i="2"/>
  <c r="AJ473" i="2"/>
  <c r="AK473" i="2"/>
  <c r="AL473" i="2"/>
  <c r="W474" i="2"/>
  <c r="AC474" i="2"/>
  <c r="AH474" i="2"/>
  <c r="AI474" i="2"/>
  <c r="AJ474" i="2"/>
  <c r="AK474" i="2"/>
  <c r="AL474" i="2"/>
  <c r="W475" i="2"/>
  <c r="AC475" i="2"/>
  <c r="AH475" i="2"/>
  <c r="AI475" i="2"/>
  <c r="AJ475" i="2"/>
  <c r="AK475" i="2"/>
  <c r="AL475" i="2"/>
  <c r="W476" i="2"/>
  <c r="AC476" i="2"/>
  <c r="AH476" i="2"/>
  <c r="AI476" i="2"/>
  <c r="AJ476" i="2"/>
  <c r="AK476" i="2"/>
  <c r="AL476" i="2"/>
  <c r="W477" i="2"/>
  <c r="AC477" i="2"/>
  <c r="AH477" i="2"/>
  <c r="AI477" i="2"/>
  <c r="AJ477" i="2"/>
  <c r="AK477" i="2"/>
  <c r="AL477" i="2"/>
  <c r="W478" i="2"/>
  <c r="AC478" i="2"/>
  <c r="AH478" i="2"/>
  <c r="AI478" i="2"/>
  <c r="AJ478" i="2"/>
  <c r="AK478" i="2"/>
  <c r="AL478" i="2"/>
  <c r="W479" i="2"/>
  <c r="AC479" i="2"/>
  <c r="AH479" i="2"/>
  <c r="AI479" i="2"/>
  <c r="AJ479" i="2"/>
  <c r="AK479" i="2"/>
  <c r="AL479" i="2"/>
  <c r="W480" i="2"/>
  <c r="AC480" i="2"/>
  <c r="AH480" i="2"/>
  <c r="AI480" i="2"/>
  <c r="AJ480" i="2"/>
  <c r="AK480" i="2"/>
  <c r="AL480" i="2"/>
  <c r="W481" i="2"/>
  <c r="AC481" i="2"/>
  <c r="AH481" i="2"/>
  <c r="AI481" i="2"/>
  <c r="AJ481" i="2"/>
  <c r="AK481" i="2"/>
  <c r="AL481" i="2"/>
  <c r="AM481" i="2" s="1"/>
  <c r="W482" i="2"/>
  <c r="AC482" i="2"/>
  <c r="AH482" i="2"/>
  <c r="AI482" i="2"/>
  <c r="AJ482" i="2"/>
  <c r="AK482" i="2"/>
  <c r="AL482" i="2"/>
  <c r="W483" i="2"/>
  <c r="AC483" i="2"/>
  <c r="AH483" i="2"/>
  <c r="AI483" i="2"/>
  <c r="AJ483" i="2"/>
  <c r="AK483" i="2"/>
  <c r="AL483" i="2"/>
  <c r="W484" i="2"/>
  <c r="AC484" i="2"/>
  <c r="AH484" i="2"/>
  <c r="AI484" i="2"/>
  <c r="AJ484" i="2"/>
  <c r="AK484" i="2"/>
  <c r="AL484" i="2"/>
  <c r="W485" i="2"/>
  <c r="AC485" i="2"/>
  <c r="AH485" i="2"/>
  <c r="AI485" i="2"/>
  <c r="AJ485" i="2"/>
  <c r="AK485" i="2"/>
  <c r="AL485" i="2"/>
  <c r="W486" i="2"/>
  <c r="AC486" i="2"/>
  <c r="AH486" i="2"/>
  <c r="AI486" i="2"/>
  <c r="AJ486" i="2"/>
  <c r="AK486" i="2"/>
  <c r="AL486" i="2"/>
  <c r="W487" i="2"/>
  <c r="AC487" i="2"/>
  <c r="AH487" i="2"/>
  <c r="AI487" i="2"/>
  <c r="AJ487" i="2"/>
  <c r="AK487" i="2"/>
  <c r="AL487" i="2"/>
  <c r="AC488" i="2"/>
  <c r="AH488" i="2"/>
  <c r="AI488" i="2"/>
  <c r="AJ488" i="2"/>
  <c r="AK488" i="2"/>
  <c r="AL488" i="2"/>
  <c r="W489" i="2"/>
  <c r="AC489" i="2"/>
  <c r="AH489" i="2"/>
  <c r="AI489" i="2"/>
  <c r="AJ489" i="2"/>
  <c r="AK489" i="2"/>
  <c r="AL489" i="2"/>
  <c r="AC490" i="2"/>
  <c r="AH490" i="2"/>
  <c r="AI490" i="2"/>
  <c r="AJ490" i="2"/>
  <c r="AK490" i="2"/>
  <c r="AL490" i="2"/>
  <c r="AC491" i="2"/>
  <c r="AH491" i="2"/>
  <c r="AI491" i="2"/>
  <c r="AJ491" i="2"/>
  <c r="AK491" i="2"/>
  <c r="AL491" i="2"/>
  <c r="C493" i="2"/>
  <c r="C16" i="1" s="1"/>
  <c r="D16" i="1"/>
  <c r="V493" i="2"/>
  <c r="Y493" i="2"/>
  <c r="H16" i="1" s="1"/>
  <c r="Z493" i="2"/>
  <c r="I16" i="1" s="1"/>
  <c r="AA493" i="2"/>
  <c r="J16" i="1" s="1"/>
  <c r="T16" i="1" s="1"/>
  <c r="AD493" i="2"/>
  <c r="AE493" i="2"/>
  <c r="N16" i="1"/>
  <c r="AF493" i="2"/>
  <c r="O16" i="1" s="1"/>
  <c r="W494" i="2"/>
  <c r="AC494" i="2"/>
  <c r="AH494" i="2"/>
  <c r="AI494" i="2"/>
  <c r="AJ494" i="2"/>
  <c r="AK494" i="2"/>
  <c r="AL494" i="2"/>
  <c r="AC495" i="2"/>
  <c r="AH495" i="2"/>
  <c r="AI495" i="2"/>
  <c r="AJ495" i="2"/>
  <c r="AK495" i="2"/>
  <c r="AL495" i="2"/>
  <c r="W496" i="2"/>
  <c r="AC496" i="2"/>
  <c r="AH496" i="2"/>
  <c r="AI496" i="2"/>
  <c r="AJ496" i="2"/>
  <c r="AK496" i="2"/>
  <c r="AL496" i="2"/>
  <c r="W497" i="2"/>
  <c r="AC497" i="2"/>
  <c r="AH497" i="2"/>
  <c r="AI497" i="2"/>
  <c r="AJ497" i="2"/>
  <c r="AK497" i="2"/>
  <c r="AL497" i="2"/>
  <c r="W498" i="2"/>
  <c r="AC498" i="2"/>
  <c r="AH498" i="2"/>
  <c r="AI498" i="2"/>
  <c r="AJ498" i="2"/>
  <c r="AK498" i="2"/>
  <c r="AL498" i="2"/>
  <c r="W499" i="2"/>
  <c r="AC499" i="2"/>
  <c r="AH499" i="2"/>
  <c r="AJ499" i="2"/>
  <c r="AL499" i="2"/>
  <c r="W500" i="2"/>
  <c r="AC500" i="2"/>
  <c r="AH500" i="2"/>
  <c r="AI500" i="2"/>
  <c r="AJ500" i="2"/>
  <c r="AK500" i="2"/>
  <c r="AL500" i="2"/>
  <c r="W501" i="2"/>
  <c r="AC501" i="2"/>
  <c r="AH501" i="2"/>
  <c r="AI501" i="2"/>
  <c r="AJ501" i="2"/>
  <c r="AK501" i="2"/>
  <c r="AL501" i="2"/>
  <c r="W502" i="2"/>
  <c r="AC502" i="2"/>
  <c r="AH502" i="2"/>
  <c r="AI502" i="2"/>
  <c r="AJ502" i="2"/>
  <c r="AK502" i="2"/>
  <c r="AL502" i="2"/>
  <c r="W503" i="2"/>
  <c r="AC503" i="2"/>
  <c r="AH503" i="2"/>
  <c r="AI503" i="2"/>
  <c r="AJ503" i="2"/>
  <c r="AK503" i="2"/>
  <c r="AL503" i="2"/>
  <c r="AC504" i="2"/>
  <c r="AH504" i="2"/>
  <c r="AI504" i="2"/>
  <c r="AJ504" i="2"/>
  <c r="AK504" i="2"/>
  <c r="AL504" i="2"/>
  <c r="W506" i="2"/>
  <c r="AC506" i="2"/>
  <c r="AH506" i="2"/>
  <c r="AI506" i="2"/>
  <c r="AJ506" i="2"/>
  <c r="AK506" i="2"/>
  <c r="AL506" i="2"/>
  <c r="AC507" i="2"/>
  <c r="AH507" i="2"/>
  <c r="AI507" i="2"/>
  <c r="AJ507" i="2"/>
  <c r="AK507" i="2"/>
  <c r="AL507" i="2"/>
  <c r="AC508" i="2"/>
  <c r="AH508" i="2"/>
  <c r="AI508" i="2"/>
  <c r="AJ508" i="2"/>
  <c r="AK508" i="2"/>
  <c r="AL508" i="2"/>
  <c r="W509" i="2"/>
  <c r="AC509" i="2"/>
  <c r="AH509" i="2"/>
  <c r="AI509" i="2"/>
  <c r="AJ509" i="2"/>
  <c r="AK509" i="2"/>
  <c r="AL509" i="2"/>
  <c r="W510" i="2"/>
  <c r="AC510" i="2"/>
  <c r="AH510" i="2"/>
  <c r="AI510" i="2"/>
  <c r="AJ510" i="2"/>
  <c r="AK510" i="2"/>
  <c r="AL510" i="2"/>
  <c r="W511" i="2"/>
  <c r="AC511" i="2"/>
  <c r="AH511" i="2"/>
  <c r="AI511" i="2"/>
  <c r="AJ511" i="2"/>
  <c r="AK511" i="2"/>
  <c r="AL511" i="2"/>
  <c r="W512" i="2"/>
  <c r="AC512" i="2"/>
  <c r="AH512" i="2"/>
  <c r="AI512" i="2"/>
  <c r="AJ512" i="2"/>
  <c r="AK512" i="2"/>
  <c r="AL512" i="2"/>
  <c r="W513" i="2"/>
  <c r="AC513" i="2"/>
  <c r="AH513" i="2"/>
  <c r="AI513" i="2"/>
  <c r="AJ513" i="2"/>
  <c r="AK513" i="2"/>
  <c r="AL513" i="2"/>
  <c r="W514" i="2"/>
  <c r="AC514" i="2"/>
  <c r="AH514" i="2"/>
  <c r="AI514" i="2"/>
  <c r="AJ514" i="2"/>
  <c r="AK514" i="2"/>
  <c r="AL514" i="2"/>
  <c r="W515" i="2"/>
  <c r="AC515" i="2"/>
  <c r="AH515" i="2"/>
  <c r="AI515" i="2"/>
  <c r="AJ515" i="2"/>
  <c r="AK515" i="2"/>
  <c r="AL515" i="2"/>
  <c r="W516" i="2"/>
  <c r="AC516" i="2"/>
  <c r="AH516" i="2"/>
  <c r="AI516" i="2"/>
  <c r="AJ516" i="2"/>
  <c r="AK516" i="2"/>
  <c r="AL516" i="2"/>
  <c r="W517" i="2"/>
  <c r="AC517" i="2"/>
  <c r="AH517" i="2"/>
  <c r="AI517" i="2"/>
  <c r="AJ517" i="2"/>
  <c r="AK517" i="2"/>
  <c r="AL517" i="2"/>
  <c r="W518" i="2"/>
  <c r="AC518" i="2"/>
  <c r="AH518" i="2"/>
  <c r="AI518" i="2"/>
  <c r="AJ518" i="2"/>
  <c r="AK518" i="2"/>
  <c r="AL518" i="2"/>
  <c r="W519" i="2"/>
  <c r="AC519" i="2"/>
  <c r="AH519" i="2"/>
  <c r="AI519" i="2"/>
  <c r="AJ519" i="2"/>
  <c r="AK519" i="2"/>
  <c r="AL519" i="2"/>
  <c r="W520" i="2"/>
  <c r="AC520" i="2"/>
  <c r="AH520" i="2"/>
  <c r="AI520" i="2"/>
  <c r="AJ520" i="2"/>
  <c r="AK520" i="2"/>
  <c r="AL520" i="2"/>
  <c r="W521" i="2"/>
  <c r="AC521" i="2"/>
  <c r="AH521" i="2"/>
  <c r="AI521" i="2"/>
  <c r="AJ521" i="2"/>
  <c r="AK521" i="2"/>
  <c r="AL521" i="2"/>
  <c r="W522" i="2"/>
  <c r="AC522" i="2"/>
  <c r="AH522" i="2"/>
  <c r="AI522" i="2"/>
  <c r="AJ522" i="2"/>
  <c r="AK522" i="2"/>
  <c r="AL522" i="2"/>
  <c r="AC523" i="2"/>
  <c r="AH523" i="2"/>
  <c r="AI523" i="2"/>
  <c r="AJ523" i="2"/>
  <c r="AK523" i="2"/>
  <c r="AL523" i="2"/>
  <c r="W524" i="2"/>
  <c r="AC524" i="2"/>
  <c r="AH524" i="2"/>
  <c r="AI524" i="2"/>
  <c r="AJ524" i="2"/>
  <c r="AK524" i="2"/>
  <c r="AL524" i="2"/>
  <c r="W525" i="2"/>
  <c r="AC525" i="2"/>
  <c r="AH525" i="2"/>
  <c r="AI525" i="2"/>
  <c r="AJ525" i="2"/>
  <c r="AK525" i="2"/>
  <c r="AL525" i="2"/>
  <c r="W526" i="2"/>
  <c r="AC526" i="2"/>
  <c r="AH526" i="2"/>
  <c r="AI526" i="2"/>
  <c r="AJ526" i="2"/>
  <c r="AK526" i="2"/>
  <c r="AL526" i="2"/>
  <c r="W527" i="2"/>
  <c r="AC527" i="2"/>
  <c r="AH527" i="2"/>
  <c r="AI527" i="2"/>
  <c r="AJ527" i="2"/>
  <c r="AK527" i="2"/>
  <c r="AL527" i="2"/>
  <c r="W528" i="2"/>
  <c r="AC528" i="2"/>
  <c r="AH528" i="2"/>
  <c r="AI528" i="2"/>
  <c r="AJ528" i="2"/>
  <c r="AK528" i="2"/>
  <c r="AL528" i="2"/>
  <c r="W529" i="2"/>
  <c r="AC529" i="2"/>
  <c r="AH529" i="2"/>
  <c r="AI529" i="2"/>
  <c r="AM529" i="2" s="1"/>
  <c r="AJ529" i="2"/>
  <c r="AK529" i="2"/>
  <c r="AL529" i="2"/>
  <c r="W530" i="2"/>
  <c r="AC530" i="2"/>
  <c r="AH530" i="2"/>
  <c r="AI530" i="2"/>
  <c r="AJ530" i="2"/>
  <c r="AK530" i="2"/>
  <c r="AL530" i="2"/>
  <c r="W531" i="2"/>
  <c r="AC531" i="2"/>
  <c r="AH531" i="2"/>
  <c r="AI531" i="2"/>
  <c r="AJ531" i="2"/>
  <c r="AK531" i="2"/>
  <c r="AL531" i="2"/>
  <c r="W532" i="2"/>
  <c r="AC532" i="2"/>
  <c r="AH532" i="2"/>
  <c r="AI532" i="2"/>
  <c r="AJ532" i="2"/>
  <c r="AK532" i="2"/>
  <c r="AL532" i="2"/>
  <c r="W533" i="2"/>
  <c r="AC533" i="2"/>
  <c r="AH533" i="2"/>
  <c r="AI533" i="2"/>
  <c r="AJ533" i="2"/>
  <c r="AK533" i="2"/>
  <c r="AL533" i="2"/>
  <c r="W534" i="2"/>
  <c r="AC534" i="2"/>
  <c r="AH534" i="2"/>
  <c r="AI534" i="2"/>
  <c r="AJ534" i="2"/>
  <c r="AK534" i="2"/>
  <c r="AL534" i="2"/>
  <c r="W535" i="2"/>
  <c r="AC535" i="2"/>
  <c r="AH535" i="2"/>
  <c r="AI535" i="2"/>
  <c r="AJ535" i="2"/>
  <c r="AK535" i="2"/>
  <c r="AL535" i="2"/>
  <c r="W536" i="2"/>
  <c r="AC536" i="2"/>
  <c r="AH536" i="2"/>
  <c r="AI536" i="2"/>
  <c r="AJ536" i="2"/>
  <c r="AK536" i="2"/>
  <c r="AL536" i="2"/>
  <c r="W537" i="2"/>
  <c r="AC537" i="2"/>
  <c r="AH537" i="2"/>
  <c r="AI537" i="2"/>
  <c r="AJ537" i="2"/>
  <c r="AK537" i="2"/>
  <c r="AL537" i="2"/>
  <c r="AC538" i="2"/>
  <c r="AH538" i="2"/>
  <c r="AI538" i="2"/>
  <c r="AJ538" i="2"/>
  <c r="AK538" i="2"/>
  <c r="AL538" i="2"/>
  <c r="AC539" i="2"/>
  <c r="AH539" i="2"/>
  <c r="AI539" i="2"/>
  <c r="AJ539" i="2"/>
  <c r="AK539" i="2"/>
  <c r="AL539" i="2"/>
  <c r="AC540" i="2"/>
  <c r="AH540" i="2"/>
  <c r="AI540" i="2"/>
  <c r="AJ540" i="2"/>
  <c r="AK540" i="2"/>
  <c r="AL540" i="2"/>
  <c r="AC541" i="2"/>
  <c r="AH541" i="2"/>
  <c r="AI541" i="2"/>
  <c r="AJ541" i="2"/>
  <c r="AK541" i="2"/>
  <c r="AL541" i="2"/>
  <c r="W542" i="2"/>
  <c r="AC542" i="2"/>
  <c r="AH542" i="2"/>
  <c r="AI542" i="2"/>
  <c r="AJ542" i="2"/>
  <c r="AK542" i="2"/>
  <c r="AL542" i="2"/>
  <c r="W543" i="2"/>
  <c r="AC543" i="2"/>
  <c r="AH543" i="2"/>
  <c r="AI543" i="2"/>
  <c r="AJ543" i="2"/>
  <c r="AK543" i="2"/>
  <c r="AL543" i="2"/>
  <c r="W544" i="2"/>
  <c r="AC544" i="2"/>
  <c r="AH544" i="2"/>
  <c r="AI544" i="2"/>
  <c r="AJ544" i="2"/>
  <c r="AK544" i="2"/>
  <c r="AL544" i="2"/>
  <c r="W545" i="2"/>
  <c r="AC545" i="2"/>
  <c r="AH545" i="2"/>
  <c r="AI545" i="2"/>
  <c r="AJ545" i="2"/>
  <c r="AK545" i="2"/>
  <c r="AL545" i="2"/>
  <c r="W546" i="2"/>
  <c r="AC546" i="2"/>
  <c r="AH546" i="2"/>
  <c r="AI546" i="2"/>
  <c r="AJ546" i="2"/>
  <c r="AK546" i="2"/>
  <c r="AL546" i="2"/>
  <c r="W547" i="2"/>
  <c r="AC547" i="2"/>
  <c r="AH547" i="2"/>
  <c r="AI547" i="2"/>
  <c r="AJ547" i="2"/>
  <c r="AK547" i="2"/>
  <c r="AL547" i="2"/>
  <c r="W548" i="2"/>
  <c r="AC548" i="2"/>
  <c r="AH548" i="2"/>
  <c r="AI548" i="2"/>
  <c r="AJ548" i="2"/>
  <c r="AK548" i="2"/>
  <c r="AL548" i="2"/>
  <c r="W549" i="2"/>
  <c r="AC549" i="2"/>
  <c r="AH549" i="2"/>
  <c r="AI549" i="2"/>
  <c r="AJ549" i="2"/>
  <c r="AK549" i="2"/>
  <c r="AL549" i="2"/>
  <c r="W550" i="2"/>
  <c r="AC550" i="2"/>
  <c r="AH550" i="2"/>
  <c r="AI550" i="2"/>
  <c r="AJ550" i="2"/>
  <c r="AK550" i="2"/>
  <c r="AL550" i="2"/>
  <c r="W551" i="2"/>
  <c r="AC551" i="2"/>
  <c r="AH551" i="2"/>
  <c r="AI551" i="2"/>
  <c r="AJ551" i="2"/>
  <c r="AK551" i="2"/>
  <c r="AL551" i="2"/>
  <c r="W552" i="2"/>
  <c r="AC552" i="2"/>
  <c r="AH552" i="2"/>
  <c r="AI552" i="2"/>
  <c r="AJ552" i="2"/>
  <c r="AK552" i="2"/>
  <c r="AL552" i="2"/>
  <c r="W553" i="2"/>
  <c r="AC553" i="2"/>
  <c r="AH553" i="2"/>
  <c r="AI553" i="2"/>
  <c r="AJ553" i="2"/>
  <c r="AK553" i="2"/>
  <c r="AL553" i="2"/>
  <c r="W554" i="2"/>
  <c r="AC554" i="2"/>
  <c r="AH554" i="2"/>
  <c r="AI554" i="2"/>
  <c r="AJ554" i="2"/>
  <c r="AK554" i="2"/>
  <c r="AL554" i="2"/>
  <c r="W555" i="2"/>
  <c r="AC555" i="2"/>
  <c r="AH555" i="2"/>
  <c r="AI555" i="2"/>
  <c r="AJ555" i="2"/>
  <c r="AK555" i="2"/>
  <c r="AL555" i="2"/>
  <c r="W556" i="2"/>
  <c r="AC556" i="2"/>
  <c r="AH556" i="2"/>
  <c r="AI556" i="2"/>
  <c r="AJ556" i="2"/>
  <c r="AK556" i="2"/>
  <c r="AL556" i="2"/>
  <c r="W557" i="2"/>
  <c r="AC557" i="2"/>
  <c r="AH557" i="2"/>
  <c r="AI557" i="2"/>
  <c r="AJ557" i="2"/>
  <c r="AK557" i="2"/>
  <c r="AL557" i="2"/>
  <c r="W558" i="2"/>
  <c r="AC558" i="2"/>
  <c r="AH558" i="2"/>
  <c r="AI558" i="2"/>
  <c r="AJ558" i="2"/>
  <c r="AK558" i="2"/>
  <c r="AL558" i="2"/>
  <c r="AC559" i="2"/>
  <c r="AH559" i="2"/>
  <c r="AI559" i="2"/>
  <c r="AJ559" i="2"/>
  <c r="AK559" i="2"/>
  <c r="AL559" i="2"/>
  <c r="AC560" i="2"/>
  <c r="AH560" i="2"/>
  <c r="AI560" i="2"/>
  <c r="AJ560" i="2"/>
  <c r="AK560" i="2"/>
  <c r="AL560" i="2"/>
  <c r="W561" i="2"/>
  <c r="AC561" i="2"/>
  <c r="AH561" i="2"/>
  <c r="AI561" i="2"/>
  <c r="AJ561" i="2"/>
  <c r="AK561" i="2"/>
  <c r="AL561" i="2"/>
  <c r="W562" i="2"/>
  <c r="AC562" i="2"/>
  <c r="AH562" i="2"/>
  <c r="AI562" i="2"/>
  <c r="AJ562" i="2"/>
  <c r="AK562" i="2"/>
  <c r="AL562" i="2"/>
  <c r="W563" i="2"/>
  <c r="AC563" i="2"/>
  <c r="AH563" i="2"/>
  <c r="AI563" i="2"/>
  <c r="AJ563" i="2"/>
  <c r="AK563" i="2"/>
  <c r="AL563" i="2"/>
  <c r="W566" i="2"/>
  <c r="AC566" i="2"/>
  <c r="AH566" i="2"/>
  <c r="AI566" i="2"/>
  <c r="AJ566" i="2"/>
  <c r="AK566" i="2"/>
  <c r="AL566" i="2"/>
  <c r="W567" i="2"/>
  <c r="AC567" i="2"/>
  <c r="AH567" i="2"/>
  <c r="AI567" i="2"/>
  <c r="AJ567" i="2"/>
  <c r="AK567" i="2"/>
  <c r="AL567" i="2"/>
  <c r="W568" i="2"/>
  <c r="AC568" i="2"/>
  <c r="AH568" i="2"/>
  <c r="AI568" i="2"/>
  <c r="AJ568" i="2"/>
  <c r="AK568" i="2"/>
  <c r="AL568" i="2"/>
  <c r="W569" i="2"/>
  <c r="AC569" i="2"/>
  <c r="AH569" i="2"/>
  <c r="AI569" i="2"/>
  <c r="AJ569" i="2"/>
  <c r="AK569" i="2"/>
  <c r="AL569" i="2"/>
  <c r="W570" i="2"/>
  <c r="AC570" i="2"/>
  <c r="AH570" i="2"/>
  <c r="AI570" i="2"/>
  <c r="AJ570" i="2"/>
  <c r="AK570" i="2"/>
  <c r="AL570" i="2"/>
  <c r="W571" i="2"/>
  <c r="AC571" i="2"/>
  <c r="AH571" i="2"/>
  <c r="AI571" i="2"/>
  <c r="AJ571" i="2"/>
  <c r="AK571" i="2"/>
  <c r="AL571" i="2"/>
  <c r="W572" i="2"/>
  <c r="AC572" i="2"/>
  <c r="AH572" i="2"/>
  <c r="AI572" i="2"/>
  <c r="AJ572" i="2"/>
  <c r="AK572" i="2"/>
  <c r="AL572" i="2"/>
  <c r="W573" i="2"/>
  <c r="AC573" i="2"/>
  <c r="AH573" i="2"/>
  <c r="AI573" i="2"/>
  <c r="AJ573" i="2"/>
  <c r="AK573" i="2"/>
  <c r="AL573" i="2"/>
  <c r="W574" i="2"/>
  <c r="AC574" i="2"/>
  <c r="AH574" i="2"/>
  <c r="AI574" i="2"/>
  <c r="AJ574" i="2"/>
  <c r="AK574" i="2"/>
  <c r="AL574" i="2"/>
  <c r="W575" i="2"/>
  <c r="AC575" i="2"/>
  <c r="AH575" i="2"/>
  <c r="AI575" i="2"/>
  <c r="AJ575" i="2"/>
  <c r="AK575" i="2"/>
  <c r="AL575" i="2"/>
  <c r="W576" i="2"/>
  <c r="AC576" i="2"/>
  <c r="AH576" i="2"/>
  <c r="AI576" i="2"/>
  <c r="AJ576" i="2"/>
  <c r="AK576" i="2"/>
  <c r="AL576" i="2"/>
  <c r="W577" i="2"/>
  <c r="AC577" i="2"/>
  <c r="AH577" i="2"/>
  <c r="AI577" i="2"/>
  <c r="AJ577" i="2"/>
  <c r="AK577" i="2"/>
  <c r="AL577" i="2"/>
  <c r="C578" i="2"/>
  <c r="C17" i="1" s="1"/>
  <c r="D17" i="1"/>
  <c r="V578" i="2"/>
  <c r="Y578" i="2"/>
  <c r="H17" i="1" s="1"/>
  <c r="Z578" i="2"/>
  <c r="I17" i="1" s="1"/>
  <c r="AA578" i="2"/>
  <c r="J17" i="1" s="1"/>
  <c r="AB578" i="2"/>
  <c r="K17" i="1" s="1"/>
  <c r="AD578" i="2"/>
  <c r="AE578" i="2"/>
  <c r="N17" i="1" s="1"/>
  <c r="AF578" i="2"/>
  <c r="AG578" i="2"/>
  <c r="P17" i="1" s="1"/>
  <c r="G6" i="3"/>
  <c r="M6" i="3"/>
  <c r="R6" i="3"/>
  <c r="S6" i="3"/>
  <c r="W6" i="3" s="1"/>
  <c r="T6" i="3"/>
  <c r="U6" i="3"/>
  <c r="V6" i="3"/>
  <c r="G7" i="3"/>
  <c r="M7" i="3"/>
  <c r="R7" i="3"/>
  <c r="S7" i="3"/>
  <c r="T7" i="3"/>
  <c r="U7" i="3"/>
  <c r="V7" i="3"/>
  <c r="G8" i="3"/>
  <c r="M8" i="3"/>
  <c r="R8" i="3"/>
  <c r="S8" i="3"/>
  <c r="W8" i="3" s="1"/>
  <c r="T8" i="3"/>
  <c r="U8" i="3"/>
  <c r="V8" i="3"/>
  <c r="G9" i="3"/>
  <c r="M9" i="3"/>
  <c r="R9" i="3"/>
  <c r="S9" i="3"/>
  <c r="T9" i="3"/>
  <c r="U9" i="3"/>
  <c r="V9" i="3"/>
  <c r="G10" i="3"/>
  <c r="M10" i="3"/>
  <c r="R10" i="3"/>
  <c r="S10" i="3"/>
  <c r="T10" i="3"/>
  <c r="U10" i="3"/>
  <c r="V10" i="3"/>
  <c r="G11" i="3"/>
  <c r="M11" i="3"/>
  <c r="R11" i="3"/>
  <c r="S11" i="3"/>
  <c r="T11" i="3"/>
  <c r="U11" i="3"/>
  <c r="V11" i="3"/>
  <c r="G12" i="3"/>
  <c r="M12" i="3"/>
  <c r="R12" i="3"/>
  <c r="S12" i="3"/>
  <c r="T12" i="3"/>
  <c r="U12" i="3"/>
  <c r="V12" i="3"/>
  <c r="G13" i="3"/>
  <c r="M13" i="3"/>
  <c r="R13" i="3"/>
  <c r="S13" i="3"/>
  <c r="T13" i="3"/>
  <c r="U13" i="3"/>
  <c r="V13" i="3"/>
  <c r="G14" i="3"/>
  <c r="M14" i="3"/>
  <c r="R14" i="3"/>
  <c r="S14" i="3"/>
  <c r="T14" i="3"/>
  <c r="U14" i="3"/>
  <c r="V14" i="3"/>
  <c r="G15" i="3"/>
  <c r="M15" i="3"/>
  <c r="R15" i="3"/>
  <c r="S15" i="3"/>
  <c r="T15" i="3"/>
  <c r="U15" i="3"/>
  <c r="V15" i="3"/>
  <c r="W15" i="3" s="1"/>
  <c r="G16" i="3"/>
  <c r="M16" i="3"/>
  <c r="R16" i="3"/>
  <c r="S16" i="3"/>
  <c r="T16" i="3"/>
  <c r="U16" i="3"/>
  <c r="V16" i="3"/>
  <c r="G17" i="3"/>
  <c r="M17" i="3"/>
  <c r="R17" i="3"/>
  <c r="S17" i="3"/>
  <c r="T17" i="3"/>
  <c r="U17" i="3"/>
  <c r="V17" i="3"/>
  <c r="G18" i="3"/>
  <c r="M18" i="3"/>
  <c r="R18" i="3"/>
  <c r="S18" i="3"/>
  <c r="W18" i="3" s="1"/>
  <c r="T18" i="3"/>
  <c r="U18" i="3"/>
  <c r="V18" i="3"/>
  <c r="G19" i="3"/>
  <c r="M19" i="3"/>
  <c r="R19" i="3"/>
  <c r="S19" i="3"/>
  <c r="T19" i="3"/>
  <c r="U19" i="3"/>
  <c r="V19" i="3"/>
  <c r="G20" i="3"/>
  <c r="M20" i="3"/>
  <c r="R20" i="3"/>
  <c r="S20" i="3"/>
  <c r="W20" i="3" s="1"/>
  <c r="T20" i="3"/>
  <c r="U20" i="3"/>
  <c r="V20" i="3"/>
  <c r="G21" i="3"/>
  <c r="M21" i="3"/>
  <c r="R21" i="3"/>
  <c r="S21" i="3"/>
  <c r="T21" i="3"/>
  <c r="U21" i="3"/>
  <c r="V21" i="3"/>
  <c r="G22" i="3"/>
  <c r="M22" i="3"/>
  <c r="R22" i="3"/>
  <c r="S22" i="3"/>
  <c r="T22" i="3"/>
  <c r="U22" i="3"/>
  <c r="V22" i="3"/>
  <c r="G23" i="3"/>
  <c r="M23" i="3"/>
  <c r="R23" i="3"/>
  <c r="S23" i="3"/>
  <c r="T23" i="3"/>
  <c r="U23" i="3"/>
  <c r="V23" i="3"/>
  <c r="G24" i="3"/>
  <c r="M24" i="3"/>
  <c r="R24" i="3"/>
  <c r="S24" i="3"/>
  <c r="T24" i="3"/>
  <c r="U24" i="3"/>
  <c r="V24" i="3"/>
  <c r="G25" i="3"/>
  <c r="M25" i="3"/>
  <c r="R25" i="3"/>
  <c r="S25" i="3"/>
  <c r="T25" i="3"/>
  <c r="U25" i="3"/>
  <c r="V25" i="3"/>
  <c r="G26" i="3"/>
  <c r="M26" i="3"/>
  <c r="R26" i="3"/>
  <c r="S26" i="3"/>
  <c r="W26" i="3" s="1"/>
  <c r="T26" i="3"/>
  <c r="U26" i="3"/>
  <c r="V26" i="3"/>
  <c r="B27" i="3"/>
  <c r="C24" i="1" s="1"/>
  <c r="D24" i="1"/>
  <c r="E27" i="3"/>
  <c r="E24" i="1" s="1"/>
  <c r="H27" i="3"/>
  <c r="I27" i="3"/>
  <c r="J27" i="3"/>
  <c r="K27" i="3"/>
  <c r="J24" i="1" s="1"/>
  <c r="L27" i="3"/>
  <c r="N27" i="3"/>
  <c r="S27" i="3" s="1"/>
  <c r="O27" i="3"/>
  <c r="P27" i="3"/>
  <c r="Q27" i="3"/>
  <c r="E28" i="3"/>
  <c r="G32" i="3"/>
  <c r="M32" i="3"/>
  <c r="R32" i="3"/>
  <c r="S32" i="3"/>
  <c r="T32" i="3"/>
  <c r="U32" i="3"/>
  <c r="V32" i="3"/>
  <c r="G33" i="3"/>
  <c r="M33" i="3"/>
  <c r="R33" i="3"/>
  <c r="S33" i="3"/>
  <c r="T33" i="3"/>
  <c r="U33" i="3"/>
  <c r="V33" i="3"/>
  <c r="G34" i="3"/>
  <c r="M34" i="3"/>
  <c r="R34" i="3"/>
  <c r="S34" i="3"/>
  <c r="T34" i="3"/>
  <c r="U34" i="3"/>
  <c r="V34" i="3"/>
  <c r="G35" i="3"/>
  <c r="M35" i="3"/>
  <c r="R35" i="3"/>
  <c r="S35" i="3"/>
  <c r="T35" i="3"/>
  <c r="U35" i="3"/>
  <c r="V35" i="3"/>
  <c r="G36" i="3"/>
  <c r="M36" i="3"/>
  <c r="R36" i="3"/>
  <c r="S36" i="3"/>
  <c r="T36" i="3"/>
  <c r="U36" i="3"/>
  <c r="V36" i="3"/>
  <c r="G37" i="3"/>
  <c r="M37" i="3"/>
  <c r="R37" i="3"/>
  <c r="S37" i="3"/>
  <c r="T37" i="3"/>
  <c r="U37" i="3"/>
  <c r="V37" i="3"/>
  <c r="G38" i="3"/>
  <c r="M38" i="3"/>
  <c r="R38" i="3"/>
  <c r="S38" i="3"/>
  <c r="T38" i="3"/>
  <c r="U38" i="3"/>
  <c r="V38" i="3"/>
  <c r="G39" i="3"/>
  <c r="M39" i="3"/>
  <c r="R39" i="3"/>
  <c r="S39" i="3"/>
  <c r="T39" i="3"/>
  <c r="U39" i="3"/>
  <c r="V39" i="3"/>
  <c r="G40" i="3"/>
  <c r="M40" i="3"/>
  <c r="R40" i="3"/>
  <c r="S40" i="3"/>
  <c r="T40" i="3"/>
  <c r="U40" i="3"/>
  <c r="V40" i="3"/>
  <c r="G41" i="3"/>
  <c r="M41" i="3"/>
  <c r="R41" i="3"/>
  <c r="S41" i="3"/>
  <c r="T41" i="3"/>
  <c r="U41" i="3"/>
  <c r="V41" i="3"/>
  <c r="G42" i="3"/>
  <c r="M42" i="3"/>
  <c r="R42" i="3"/>
  <c r="S42" i="3"/>
  <c r="T42" i="3"/>
  <c r="U42" i="3"/>
  <c r="V42" i="3"/>
  <c r="G43" i="3"/>
  <c r="M43" i="3"/>
  <c r="R43" i="3"/>
  <c r="S43" i="3"/>
  <c r="T43" i="3"/>
  <c r="U43" i="3"/>
  <c r="V43" i="3"/>
  <c r="G44" i="3"/>
  <c r="M44" i="3"/>
  <c r="R44" i="3"/>
  <c r="S44" i="3"/>
  <c r="T44" i="3"/>
  <c r="U44" i="3"/>
  <c r="V44" i="3"/>
  <c r="G45" i="3"/>
  <c r="M45" i="3"/>
  <c r="R45" i="3"/>
  <c r="S45" i="3"/>
  <c r="T45" i="3"/>
  <c r="U45" i="3"/>
  <c r="V45" i="3"/>
  <c r="G46" i="3"/>
  <c r="M46" i="3"/>
  <c r="R46" i="3"/>
  <c r="S46" i="3"/>
  <c r="T46" i="3"/>
  <c r="U46" i="3"/>
  <c r="V46" i="3"/>
  <c r="G47" i="3"/>
  <c r="M47" i="3"/>
  <c r="R47" i="3"/>
  <c r="S47" i="3"/>
  <c r="T47" i="3"/>
  <c r="U47" i="3"/>
  <c r="V47" i="3"/>
  <c r="G48" i="3"/>
  <c r="M48" i="3"/>
  <c r="R48" i="3"/>
  <c r="S48" i="3"/>
  <c r="T48" i="3"/>
  <c r="U48" i="3"/>
  <c r="V48" i="3"/>
  <c r="G49" i="3"/>
  <c r="M49" i="3"/>
  <c r="R49" i="3"/>
  <c r="S49" i="3"/>
  <c r="T49" i="3"/>
  <c r="U49" i="3"/>
  <c r="V49" i="3"/>
  <c r="G50" i="3"/>
  <c r="M50" i="3"/>
  <c r="R50" i="3"/>
  <c r="S50" i="3"/>
  <c r="T50" i="3"/>
  <c r="U50" i="3"/>
  <c r="V50" i="3"/>
  <c r="G51" i="3"/>
  <c r="M51" i="3"/>
  <c r="R51" i="3"/>
  <c r="S51" i="3"/>
  <c r="T51" i="3"/>
  <c r="U51" i="3"/>
  <c r="V51" i="3"/>
  <c r="B52" i="3"/>
  <c r="C25" i="1" s="1"/>
  <c r="E52" i="3"/>
  <c r="H52" i="3"/>
  <c r="I52" i="3"/>
  <c r="H25" i="1" s="1"/>
  <c r="J52" i="3"/>
  <c r="K52" i="3"/>
  <c r="L52" i="3"/>
  <c r="N52" i="3"/>
  <c r="O52" i="3"/>
  <c r="T52" i="3"/>
  <c r="P52" i="3"/>
  <c r="Q52" i="3"/>
  <c r="E53" i="3"/>
  <c r="G57" i="3"/>
  <c r="M57" i="3"/>
  <c r="R57" i="3"/>
  <c r="R74" i="3" s="1"/>
  <c r="S57" i="3"/>
  <c r="T57" i="3"/>
  <c r="W57" i="3" s="1"/>
  <c r="U57" i="3"/>
  <c r="V57" i="3"/>
  <c r="G58" i="3"/>
  <c r="M58" i="3"/>
  <c r="R58" i="3"/>
  <c r="S58" i="3"/>
  <c r="W58" i="3" s="1"/>
  <c r="T58" i="3"/>
  <c r="U58" i="3"/>
  <c r="V58" i="3"/>
  <c r="G59" i="3"/>
  <c r="M59" i="3"/>
  <c r="R59" i="3"/>
  <c r="S59" i="3"/>
  <c r="T59" i="3"/>
  <c r="U59" i="3"/>
  <c r="V59" i="3"/>
  <c r="W59" i="3" s="1"/>
  <c r="G60" i="3"/>
  <c r="M60" i="3"/>
  <c r="R60" i="3"/>
  <c r="S60" i="3"/>
  <c r="T60" i="3"/>
  <c r="U60" i="3"/>
  <c r="W60" i="3" s="1"/>
  <c r="V60" i="3"/>
  <c r="G61" i="3"/>
  <c r="M61" i="3"/>
  <c r="R61" i="3"/>
  <c r="S61" i="3"/>
  <c r="T61" i="3"/>
  <c r="U61" i="3"/>
  <c r="V61" i="3"/>
  <c r="G62" i="3"/>
  <c r="M62" i="3"/>
  <c r="R62" i="3"/>
  <c r="S62" i="3"/>
  <c r="T62" i="3"/>
  <c r="U62" i="3"/>
  <c r="V62" i="3"/>
  <c r="G63" i="3"/>
  <c r="M63" i="3"/>
  <c r="R63" i="3"/>
  <c r="S63" i="3"/>
  <c r="T63" i="3"/>
  <c r="W63" i="3" s="1"/>
  <c r="U63" i="3"/>
  <c r="V63" i="3"/>
  <c r="G64" i="3"/>
  <c r="M64" i="3"/>
  <c r="R64" i="3"/>
  <c r="S64" i="3"/>
  <c r="T64" i="3"/>
  <c r="U64" i="3"/>
  <c r="V64" i="3"/>
  <c r="G65" i="3"/>
  <c r="M65" i="3"/>
  <c r="R65" i="3"/>
  <c r="S65" i="3"/>
  <c r="T65" i="3"/>
  <c r="U65" i="3"/>
  <c r="V65" i="3"/>
  <c r="W65" i="3" s="1"/>
  <c r="G66" i="3"/>
  <c r="M66" i="3"/>
  <c r="R66" i="3"/>
  <c r="S66" i="3"/>
  <c r="T66" i="3"/>
  <c r="U66" i="3"/>
  <c r="V66" i="3"/>
  <c r="G67" i="3"/>
  <c r="M67" i="3"/>
  <c r="R67" i="3"/>
  <c r="S67" i="3"/>
  <c r="T67" i="3"/>
  <c r="U67" i="3"/>
  <c r="V67" i="3"/>
  <c r="G68" i="3"/>
  <c r="M68" i="3"/>
  <c r="R68" i="3"/>
  <c r="S68" i="3"/>
  <c r="T68" i="3"/>
  <c r="U68" i="3"/>
  <c r="V68" i="3"/>
  <c r="G69" i="3"/>
  <c r="M69" i="3"/>
  <c r="R69" i="3"/>
  <c r="S69" i="3"/>
  <c r="T69" i="3"/>
  <c r="U69" i="3"/>
  <c r="V69" i="3"/>
  <c r="G70" i="3"/>
  <c r="M70" i="3"/>
  <c r="R70" i="3"/>
  <c r="S70" i="3"/>
  <c r="W70" i="3" s="1"/>
  <c r="T70" i="3"/>
  <c r="U70" i="3"/>
  <c r="V70" i="3"/>
  <c r="G71" i="3"/>
  <c r="M71" i="3"/>
  <c r="R71" i="3"/>
  <c r="S71" i="3"/>
  <c r="T71" i="3"/>
  <c r="U71" i="3"/>
  <c r="V71" i="3"/>
  <c r="W71" i="3" s="1"/>
  <c r="G72" i="3"/>
  <c r="M72" i="3"/>
  <c r="R72" i="3"/>
  <c r="S72" i="3"/>
  <c r="T72" i="3"/>
  <c r="U72" i="3"/>
  <c r="W72" i="3" s="1"/>
  <c r="V72" i="3"/>
  <c r="G73" i="3"/>
  <c r="M73" i="3"/>
  <c r="R73" i="3"/>
  <c r="T73" i="3"/>
  <c r="U73" i="3"/>
  <c r="V73" i="3"/>
  <c r="B74" i="3"/>
  <c r="C26" i="1" s="1"/>
  <c r="D26" i="1"/>
  <c r="E74" i="3"/>
  <c r="H74" i="3"/>
  <c r="G26" i="1" s="1"/>
  <c r="I74" i="3"/>
  <c r="H26" i="1" s="1"/>
  <c r="R26" i="1" s="1"/>
  <c r="J74" i="3"/>
  <c r="I26" i="1" s="1"/>
  <c r="K74" i="3"/>
  <c r="J26" i="1" s="1"/>
  <c r="L74" i="3"/>
  <c r="N74" i="3"/>
  <c r="M26" i="1" s="1"/>
  <c r="O74" i="3"/>
  <c r="P74" i="3"/>
  <c r="Q74" i="3"/>
  <c r="E75" i="3"/>
  <c r="G79" i="3"/>
  <c r="M79" i="3"/>
  <c r="R79" i="3"/>
  <c r="S79" i="3"/>
  <c r="T79" i="3"/>
  <c r="U79" i="3"/>
  <c r="W79" i="3" s="1"/>
  <c r="V79" i="3"/>
  <c r="G80" i="3"/>
  <c r="M80" i="3"/>
  <c r="R80" i="3"/>
  <c r="R95" i="3" s="1"/>
  <c r="S80" i="3"/>
  <c r="T80" i="3"/>
  <c r="W80" i="3" s="1"/>
  <c r="U80" i="3"/>
  <c r="V80" i="3"/>
  <c r="G81" i="3"/>
  <c r="M81" i="3"/>
  <c r="R81" i="3"/>
  <c r="S81" i="3"/>
  <c r="T81" i="3"/>
  <c r="U81" i="3"/>
  <c r="V81" i="3"/>
  <c r="G82" i="3"/>
  <c r="M82" i="3"/>
  <c r="R82" i="3"/>
  <c r="S82" i="3"/>
  <c r="T82" i="3"/>
  <c r="U82" i="3"/>
  <c r="V82" i="3"/>
  <c r="G83" i="3"/>
  <c r="M83" i="3"/>
  <c r="R83" i="3"/>
  <c r="S83" i="3"/>
  <c r="T83" i="3"/>
  <c r="U83" i="3"/>
  <c r="V83" i="3"/>
  <c r="G84" i="3"/>
  <c r="M84" i="3"/>
  <c r="R84" i="3"/>
  <c r="S84" i="3"/>
  <c r="T84" i="3"/>
  <c r="U84" i="3"/>
  <c r="V84" i="3"/>
  <c r="G85" i="3"/>
  <c r="M85" i="3"/>
  <c r="R85" i="3"/>
  <c r="S85" i="3"/>
  <c r="W85" i="3" s="1"/>
  <c r="T85" i="3"/>
  <c r="U85" i="3"/>
  <c r="V85" i="3"/>
  <c r="G86" i="3"/>
  <c r="M86" i="3"/>
  <c r="R86" i="3"/>
  <c r="S86" i="3"/>
  <c r="T86" i="3"/>
  <c r="W86" i="3" s="1"/>
  <c r="U86" i="3"/>
  <c r="V86" i="3"/>
  <c r="G87" i="3"/>
  <c r="M87" i="3"/>
  <c r="R87" i="3"/>
  <c r="S87" i="3"/>
  <c r="T87" i="3"/>
  <c r="U87" i="3"/>
  <c r="V87" i="3"/>
  <c r="G88" i="3"/>
  <c r="M88" i="3"/>
  <c r="R88" i="3"/>
  <c r="S88" i="3"/>
  <c r="T88" i="3"/>
  <c r="U88" i="3"/>
  <c r="V88" i="3"/>
  <c r="W88" i="3" s="1"/>
  <c r="G89" i="3"/>
  <c r="M89" i="3"/>
  <c r="R89" i="3"/>
  <c r="S89" i="3"/>
  <c r="T89" i="3"/>
  <c r="W89" i="3" s="1"/>
  <c r="U89" i="3"/>
  <c r="V89" i="3"/>
  <c r="G90" i="3"/>
  <c r="M90" i="3"/>
  <c r="R90" i="3"/>
  <c r="S90" i="3"/>
  <c r="T90" i="3"/>
  <c r="U90" i="3"/>
  <c r="V90" i="3"/>
  <c r="G91" i="3"/>
  <c r="M91" i="3"/>
  <c r="R91" i="3"/>
  <c r="S91" i="3"/>
  <c r="W91" i="3" s="1"/>
  <c r="T91" i="3"/>
  <c r="U91" i="3"/>
  <c r="V91" i="3"/>
  <c r="G92" i="3"/>
  <c r="M92" i="3"/>
  <c r="R92" i="3"/>
  <c r="S92" i="3"/>
  <c r="T92" i="3"/>
  <c r="W92" i="3" s="1"/>
  <c r="U92" i="3"/>
  <c r="V92" i="3"/>
  <c r="G93" i="3"/>
  <c r="M93" i="3"/>
  <c r="R93" i="3"/>
  <c r="S93" i="3"/>
  <c r="T93" i="3"/>
  <c r="U93" i="3"/>
  <c r="V93" i="3"/>
  <c r="G94" i="3"/>
  <c r="M94" i="3"/>
  <c r="R94" i="3"/>
  <c r="S94" i="3"/>
  <c r="T94" i="3"/>
  <c r="U94" i="3"/>
  <c r="V94" i="3"/>
  <c r="B95" i="3"/>
  <c r="E95" i="3"/>
  <c r="E27" i="1" s="1"/>
  <c r="H95" i="3"/>
  <c r="G27" i="1" s="1"/>
  <c r="I95" i="3"/>
  <c r="J95" i="3"/>
  <c r="I27" i="1" s="1"/>
  <c r="S27" i="1" s="1"/>
  <c r="K95" i="3"/>
  <c r="U95" i="3" s="1"/>
  <c r="L95" i="3"/>
  <c r="N95" i="3"/>
  <c r="M27" i="1" s="1"/>
  <c r="O95" i="3"/>
  <c r="P95" i="3"/>
  <c r="Q95" i="3"/>
  <c r="P27" i="1" s="1"/>
  <c r="E96" i="3"/>
  <c r="G100" i="3"/>
  <c r="M100" i="3"/>
  <c r="R100" i="3"/>
  <c r="S100" i="3"/>
  <c r="T100" i="3"/>
  <c r="U100" i="3"/>
  <c r="V100" i="3"/>
  <c r="G101" i="3"/>
  <c r="M101" i="3"/>
  <c r="R101" i="3"/>
  <c r="S101" i="3"/>
  <c r="T101" i="3"/>
  <c r="U101" i="3"/>
  <c r="V101" i="3"/>
  <c r="G102" i="3"/>
  <c r="M102" i="3"/>
  <c r="R102" i="3"/>
  <c r="S102" i="3"/>
  <c r="T102" i="3"/>
  <c r="U102" i="3"/>
  <c r="V102" i="3"/>
  <c r="G103" i="3"/>
  <c r="M103" i="3"/>
  <c r="R103" i="3"/>
  <c r="S103" i="3"/>
  <c r="T103" i="3"/>
  <c r="U103" i="3"/>
  <c r="V103" i="3"/>
  <c r="G104" i="3"/>
  <c r="M104" i="3"/>
  <c r="R104" i="3"/>
  <c r="S104" i="3"/>
  <c r="T104" i="3"/>
  <c r="U104" i="3"/>
  <c r="V104" i="3"/>
  <c r="G105" i="3"/>
  <c r="M105" i="3"/>
  <c r="R105" i="3"/>
  <c r="S105" i="3"/>
  <c r="T105" i="3"/>
  <c r="U105" i="3"/>
  <c r="V105" i="3"/>
  <c r="G106" i="3"/>
  <c r="M106" i="3"/>
  <c r="R106" i="3"/>
  <c r="S106" i="3"/>
  <c r="T106" i="3"/>
  <c r="U106" i="3"/>
  <c r="V106" i="3"/>
  <c r="G107" i="3"/>
  <c r="M107" i="3"/>
  <c r="R107" i="3"/>
  <c r="S107" i="3"/>
  <c r="T107" i="3"/>
  <c r="U107" i="3"/>
  <c r="V107" i="3"/>
  <c r="G108" i="3"/>
  <c r="M108" i="3"/>
  <c r="R108" i="3"/>
  <c r="S108" i="3"/>
  <c r="T108" i="3"/>
  <c r="U108" i="3"/>
  <c r="V108" i="3"/>
  <c r="G109" i="3"/>
  <c r="M109" i="3"/>
  <c r="R109" i="3"/>
  <c r="S109" i="3"/>
  <c r="T109" i="3"/>
  <c r="U109" i="3"/>
  <c r="V109" i="3"/>
  <c r="G110" i="3"/>
  <c r="M110" i="3"/>
  <c r="R110" i="3"/>
  <c r="S110" i="3"/>
  <c r="T110" i="3"/>
  <c r="U110" i="3"/>
  <c r="V110" i="3"/>
  <c r="G111" i="3"/>
  <c r="M111" i="3"/>
  <c r="R111" i="3"/>
  <c r="S111" i="3"/>
  <c r="T111" i="3"/>
  <c r="U111" i="3"/>
  <c r="V111" i="3"/>
  <c r="G112" i="3"/>
  <c r="M112" i="3"/>
  <c r="R112" i="3"/>
  <c r="S112" i="3"/>
  <c r="T112" i="3"/>
  <c r="U112" i="3"/>
  <c r="V112" i="3"/>
  <c r="G113" i="3"/>
  <c r="M113" i="3"/>
  <c r="R113" i="3"/>
  <c r="S113" i="3"/>
  <c r="T113" i="3"/>
  <c r="U113" i="3"/>
  <c r="V113" i="3"/>
  <c r="G114" i="3"/>
  <c r="M114" i="3"/>
  <c r="R114" i="3"/>
  <c r="S114" i="3"/>
  <c r="T114" i="3"/>
  <c r="U114" i="3"/>
  <c r="V114" i="3"/>
  <c r="G115" i="3"/>
  <c r="M115" i="3"/>
  <c r="R115" i="3"/>
  <c r="S115" i="3"/>
  <c r="T115" i="3"/>
  <c r="U115" i="3"/>
  <c r="V115" i="3"/>
  <c r="G116" i="3"/>
  <c r="M116" i="3"/>
  <c r="R116" i="3"/>
  <c r="S116" i="3"/>
  <c r="T116" i="3"/>
  <c r="U116" i="3"/>
  <c r="V116" i="3"/>
  <c r="G117" i="3"/>
  <c r="M117" i="3"/>
  <c r="R117" i="3"/>
  <c r="S117" i="3"/>
  <c r="T117" i="3"/>
  <c r="U117" i="3"/>
  <c r="V117" i="3"/>
  <c r="B118" i="3"/>
  <c r="C28" i="1" s="1"/>
  <c r="E118" i="3"/>
  <c r="E28" i="1" s="1"/>
  <c r="H118" i="3"/>
  <c r="G28" i="1" s="1"/>
  <c r="I118" i="3"/>
  <c r="J118" i="3"/>
  <c r="I28" i="1" s="1"/>
  <c r="S28" i="1" s="1"/>
  <c r="K118" i="3"/>
  <c r="J28" i="1" s="1"/>
  <c r="T28" i="1" s="1"/>
  <c r="L118" i="3"/>
  <c r="N118" i="3"/>
  <c r="M28" i="1" s="1"/>
  <c r="O118" i="3"/>
  <c r="N28" i="1" s="1"/>
  <c r="P118" i="3"/>
  <c r="Q118" i="3"/>
  <c r="E119" i="3"/>
  <c r="G123" i="3"/>
  <c r="M123" i="3"/>
  <c r="R123" i="3"/>
  <c r="S123" i="3"/>
  <c r="T123" i="3"/>
  <c r="U123" i="3"/>
  <c r="V123" i="3"/>
  <c r="G124" i="3"/>
  <c r="M124" i="3"/>
  <c r="R124" i="3"/>
  <c r="S124" i="3"/>
  <c r="T124" i="3"/>
  <c r="U124" i="3"/>
  <c r="V124" i="3"/>
  <c r="G125" i="3"/>
  <c r="M125" i="3"/>
  <c r="R125" i="3"/>
  <c r="S125" i="3"/>
  <c r="T125" i="3"/>
  <c r="U125" i="3"/>
  <c r="V125" i="3"/>
  <c r="G126" i="3"/>
  <c r="M126" i="3"/>
  <c r="R126" i="3"/>
  <c r="S126" i="3"/>
  <c r="T126" i="3"/>
  <c r="U126" i="3"/>
  <c r="V126" i="3"/>
  <c r="G127" i="3"/>
  <c r="M127" i="3"/>
  <c r="R127" i="3"/>
  <c r="S127" i="3"/>
  <c r="T127" i="3"/>
  <c r="U127" i="3"/>
  <c r="V127" i="3"/>
  <c r="W127" i="3" s="1"/>
  <c r="G128" i="3"/>
  <c r="M128" i="3"/>
  <c r="R128" i="3"/>
  <c r="S128" i="3"/>
  <c r="T128" i="3"/>
  <c r="U128" i="3"/>
  <c r="W128" i="3" s="1"/>
  <c r="V128" i="3"/>
  <c r="G129" i="3"/>
  <c r="M129" i="3"/>
  <c r="R129" i="3"/>
  <c r="S129" i="3"/>
  <c r="T129" i="3"/>
  <c r="U129" i="3"/>
  <c r="V129" i="3"/>
  <c r="W129" i="3" s="1"/>
  <c r="G130" i="3"/>
  <c r="M130" i="3"/>
  <c r="R130" i="3"/>
  <c r="S130" i="3"/>
  <c r="T130" i="3"/>
  <c r="U130" i="3"/>
  <c r="V130" i="3"/>
  <c r="G131" i="3"/>
  <c r="M131" i="3"/>
  <c r="R131" i="3"/>
  <c r="S131" i="3"/>
  <c r="T131" i="3"/>
  <c r="U131" i="3"/>
  <c r="V131" i="3"/>
  <c r="G132" i="3"/>
  <c r="M132" i="3"/>
  <c r="R132" i="3"/>
  <c r="S132" i="3"/>
  <c r="T132" i="3"/>
  <c r="U132" i="3"/>
  <c r="V132" i="3"/>
  <c r="G133" i="3"/>
  <c r="M133" i="3"/>
  <c r="R133" i="3"/>
  <c r="S133" i="3"/>
  <c r="T133" i="3"/>
  <c r="U133" i="3"/>
  <c r="V133" i="3"/>
  <c r="G134" i="3"/>
  <c r="M134" i="3"/>
  <c r="R134" i="3"/>
  <c r="S134" i="3"/>
  <c r="T134" i="3"/>
  <c r="U134" i="3"/>
  <c r="V134" i="3"/>
  <c r="G135" i="3"/>
  <c r="M135" i="3"/>
  <c r="R135" i="3"/>
  <c r="S135" i="3"/>
  <c r="T135" i="3"/>
  <c r="W135" i="3" s="1"/>
  <c r="U135" i="3"/>
  <c r="V135" i="3"/>
  <c r="G136" i="3"/>
  <c r="M136" i="3"/>
  <c r="R136" i="3"/>
  <c r="S136" i="3"/>
  <c r="T136" i="3"/>
  <c r="U136" i="3"/>
  <c r="V136" i="3"/>
  <c r="G137" i="3"/>
  <c r="M137" i="3"/>
  <c r="R137" i="3"/>
  <c r="S137" i="3"/>
  <c r="T137" i="3"/>
  <c r="U137" i="3"/>
  <c r="V137" i="3"/>
  <c r="G138" i="3"/>
  <c r="M138" i="3"/>
  <c r="R138" i="3"/>
  <c r="S138" i="3"/>
  <c r="T138" i="3"/>
  <c r="U138" i="3"/>
  <c r="V138" i="3"/>
  <c r="G139" i="3"/>
  <c r="M139" i="3"/>
  <c r="R139" i="3"/>
  <c r="S139" i="3"/>
  <c r="W139" i="3" s="1"/>
  <c r="T139" i="3"/>
  <c r="U139" i="3"/>
  <c r="V139" i="3"/>
  <c r="G140" i="3"/>
  <c r="M140" i="3"/>
  <c r="R140" i="3"/>
  <c r="S140" i="3"/>
  <c r="T140" i="3"/>
  <c r="U140" i="3"/>
  <c r="W140" i="3" s="1"/>
  <c r="V140" i="3"/>
  <c r="G141" i="3"/>
  <c r="M141" i="3"/>
  <c r="R141" i="3"/>
  <c r="S141" i="3"/>
  <c r="T141" i="3"/>
  <c r="W141" i="3" s="1"/>
  <c r="U141" i="3"/>
  <c r="V141" i="3"/>
  <c r="B142" i="3"/>
  <c r="C29" i="1" s="1"/>
  <c r="D29" i="1"/>
  <c r="E142" i="3"/>
  <c r="H142" i="3"/>
  <c r="G29" i="1" s="1"/>
  <c r="I142" i="3"/>
  <c r="J142" i="3"/>
  <c r="I29" i="1" s="1"/>
  <c r="S29" i="1" s="1"/>
  <c r="K142" i="3"/>
  <c r="J29" i="1" s="1"/>
  <c r="L142" i="3"/>
  <c r="K29" i="1" s="1"/>
  <c r="N142" i="3"/>
  <c r="M29" i="1" s="1"/>
  <c r="O142" i="3"/>
  <c r="N29" i="1" s="1"/>
  <c r="P142" i="3"/>
  <c r="Q142" i="3"/>
  <c r="E143" i="3"/>
  <c r="G147" i="3"/>
  <c r="M147" i="3"/>
  <c r="R147" i="3"/>
  <c r="S147" i="3"/>
  <c r="T147" i="3"/>
  <c r="U147" i="3"/>
  <c r="V147" i="3"/>
  <c r="G148" i="3"/>
  <c r="M148" i="3"/>
  <c r="R148" i="3"/>
  <c r="S148" i="3"/>
  <c r="T148" i="3"/>
  <c r="U148" i="3"/>
  <c r="V148" i="3"/>
  <c r="G149" i="3"/>
  <c r="M149" i="3"/>
  <c r="R149" i="3"/>
  <c r="S149" i="3"/>
  <c r="T149" i="3"/>
  <c r="U149" i="3"/>
  <c r="V149" i="3"/>
  <c r="G150" i="3"/>
  <c r="M150" i="3"/>
  <c r="R150" i="3"/>
  <c r="S150" i="3"/>
  <c r="T150" i="3"/>
  <c r="U150" i="3"/>
  <c r="V150" i="3"/>
  <c r="G151" i="3"/>
  <c r="M151" i="3"/>
  <c r="R151" i="3"/>
  <c r="S151" i="3"/>
  <c r="T151" i="3"/>
  <c r="U151" i="3"/>
  <c r="V151" i="3"/>
  <c r="G152" i="3"/>
  <c r="M152" i="3"/>
  <c r="R152" i="3"/>
  <c r="S152" i="3"/>
  <c r="T152" i="3"/>
  <c r="U152" i="3"/>
  <c r="V152" i="3"/>
  <c r="G153" i="3"/>
  <c r="M153" i="3"/>
  <c r="R153" i="3"/>
  <c r="S153" i="3"/>
  <c r="T153" i="3"/>
  <c r="U153" i="3"/>
  <c r="V153" i="3"/>
  <c r="G154" i="3"/>
  <c r="M154" i="3"/>
  <c r="R154" i="3"/>
  <c r="S154" i="3"/>
  <c r="T154" i="3"/>
  <c r="U154" i="3"/>
  <c r="V154" i="3"/>
  <c r="G155" i="3"/>
  <c r="M155" i="3"/>
  <c r="R155" i="3"/>
  <c r="S155" i="3"/>
  <c r="T155" i="3"/>
  <c r="U155" i="3"/>
  <c r="V155" i="3"/>
  <c r="G156" i="3"/>
  <c r="M156" i="3"/>
  <c r="R156" i="3"/>
  <c r="S156" i="3"/>
  <c r="T156" i="3"/>
  <c r="U156" i="3"/>
  <c r="V156" i="3"/>
  <c r="G157" i="3"/>
  <c r="M157" i="3"/>
  <c r="R157" i="3"/>
  <c r="S157" i="3"/>
  <c r="T157" i="3"/>
  <c r="U157" i="3"/>
  <c r="V157" i="3"/>
  <c r="G158" i="3"/>
  <c r="M158" i="3"/>
  <c r="R158" i="3"/>
  <c r="S158" i="3"/>
  <c r="T158" i="3"/>
  <c r="U158" i="3"/>
  <c r="V158" i="3"/>
  <c r="G159" i="3"/>
  <c r="M159" i="3"/>
  <c r="R159" i="3"/>
  <c r="S159" i="3"/>
  <c r="T159" i="3"/>
  <c r="U159" i="3"/>
  <c r="V159" i="3"/>
  <c r="G160" i="3"/>
  <c r="M160" i="3"/>
  <c r="R160" i="3"/>
  <c r="S160" i="3"/>
  <c r="T160" i="3"/>
  <c r="U160" i="3"/>
  <c r="V160" i="3"/>
  <c r="G161" i="3"/>
  <c r="M161" i="3"/>
  <c r="R161" i="3"/>
  <c r="S161" i="3"/>
  <c r="T161" i="3"/>
  <c r="U161" i="3"/>
  <c r="V161" i="3"/>
  <c r="G162" i="3"/>
  <c r="M162" i="3"/>
  <c r="R162" i="3"/>
  <c r="S162" i="3"/>
  <c r="T162" i="3"/>
  <c r="U162" i="3"/>
  <c r="V162" i="3"/>
  <c r="G163" i="3"/>
  <c r="M163" i="3"/>
  <c r="R163" i="3"/>
  <c r="S163" i="3"/>
  <c r="T163" i="3"/>
  <c r="U163" i="3"/>
  <c r="V163" i="3"/>
  <c r="G164" i="3"/>
  <c r="M164" i="3"/>
  <c r="R164" i="3"/>
  <c r="S164" i="3"/>
  <c r="T164" i="3"/>
  <c r="U164" i="3"/>
  <c r="V164" i="3"/>
  <c r="G165" i="3"/>
  <c r="M165" i="3"/>
  <c r="R165" i="3"/>
  <c r="S165" i="3"/>
  <c r="T165" i="3"/>
  <c r="U165" i="3"/>
  <c r="V165" i="3"/>
  <c r="G166" i="3"/>
  <c r="M166" i="3"/>
  <c r="R166" i="3"/>
  <c r="S166" i="3"/>
  <c r="T166" i="3"/>
  <c r="U166" i="3"/>
  <c r="V166" i="3"/>
  <c r="G167" i="3"/>
  <c r="M167" i="3"/>
  <c r="R167" i="3"/>
  <c r="S167" i="3"/>
  <c r="T167" i="3"/>
  <c r="U167" i="3"/>
  <c r="V167" i="3"/>
  <c r="G168" i="3"/>
  <c r="M168" i="3"/>
  <c r="R168" i="3"/>
  <c r="S168" i="3"/>
  <c r="T168" i="3"/>
  <c r="U168" i="3"/>
  <c r="V168" i="3"/>
  <c r="B169" i="3"/>
  <c r="C30" i="1" s="1"/>
  <c r="D30" i="1"/>
  <c r="E169" i="3"/>
  <c r="H169" i="3"/>
  <c r="I169" i="3"/>
  <c r="H30" i="1" s="1"/>
  <c r="J169" i="3"/>
  <c r="I30" i="1" s="1"/>
  <c r="K169" i="3"/>
  <c r="J30" i="1" s="1"/>
  <c r="L169" i="3"/>
  <c r="N169" i="3"/>
  <c r="O169" i="3"/>
  <c r="P169" i="3"/>
  <c r="Q169" i="3"/>
  <c r="S169" i="3"/>
  <c r="E170" i="3"/>
  <c r="G174" i="3"/>
  <c r="M174" i="3"/>
  <c r="R174" i="3"/>
  <c r="S174" i="3"/>
  <c r="T174" i="3"/>
  <c r="W174" i="3" s="1"/>
  <c r="U174" i="3"/>
  <c r="V174" i="3"/>
  <c r="G175" i="3"/>
  <c r="M175" i="3"/>
  <c r="R175" i="3"/>
  <c r="S175" i="3"/>
  <c r="W175" i="3" s="1"/>
  <c r="T175" i="3"/>
  <c r="U175" i="3"/>
  <c r="V175" i="3"/>
  <c r="G176" i="3"/>
  <c r="M176" i="3"/>
  <c r="R176" i="3"/>
  <c r="S176" i="3"/>
  <c r="T176" i="3"/>
  <c r="U176" i="3"/>
  <c r="V176" i="3"/>
  <c r="G177" i="3"/>
  <c r="M177" i="3"/>
  <c r="R177" i="3"/>
  <c r="S177" i="3"/>
  <c r="T177" i="3"/>
  <c r="U177" i="3"/>
  <c r="V177" i="3"/>
  <c r="G178" i="3"/>
  <c r="M178" i="3"/>
  <c r="R178" i="3"/>
  <c r="S178" i="3"/>
  <c r="T178" i="3"/>
  <c r="U178" i="3"/>
  <c r="V178" i="3"/>
  <c r="W178" i="3" s="1"/>
  <c r="G179" i="3"/>
  <c r="M179" i="3"/>
  <c r="R179" i="3"/>
  <c r="S179" i="3"/>
  <c r="T179" i="3"/>
  <c r="U179" i="3"/>
  <c r="W179" i="3" s="1"/>
  <c r="V179" i="3"/>
  <c r="G180" i="3"/>
  <c r="M180" i="3"/>
  <c r="R180" i="3"/>
  <c r="S180" i="3"/>
  <c r="T180" i="3"/>
  <c r="W180" i="3" s="1"/>
  <c r="U180" i="3"/>
  <c r="V180" i="3"/>
  <c r="G181" i="3"/>
  <c r="M181" i="3"/>
  <c r="R181" i="3"/>
  <c r="S181" i="3"/>
  <c r="W181" i="3" s="1"/>
  <c r="T181" i="3"/>
  <c r="U181" i="3"/>
  <c r="V181" i="3"/>
  <c r="G182" i="3"/>
  <c r="M182" i="3"/>
  <c r="R182" i="3"/>
  <c r="S182" i="3"/>
  <c r="W182" i="3" s="1"/>
  <c r="T182" i="3"/>
  <c r="U182" i="3"/>
  <c r="V182" i="3"/>
  <c r="G183" i="3"/>
  <c r="M183" i="3"/>
  <c r="R183" i="3"/>
  <c r="S183" i="3"/>
  <c r="T183" i="3"/>
  <c r="U183" i="3"/>
  <c r="W183" i="3" s="1"/>
  <c r="V183" i="3"/>
  <c r="G184" i="3"/>
  <c r="M184" i="3"/>
  <c r="R184" i="3"/>
  <c r="S184" i="3"/>
  <c r="T184" i="3"/>
  <c r="U184" i="3"/>
  <c r="V184" i="3"/>
  <c r="W184" i="3" s="1"/>
  <c r="G185" i="3"/>
  <c r="M185" i="3"/>
  <c r="R185" i="3"/>
  <c r="S185" i="3"/>
  <c r="T185" i="3"/>
  <c r="U185" i="3"/>
  <c r="W185" i="3" s="1"/>
  <c r="V185" i="3"/>
  <c r="G186" i="3"/>
  <c r="M186" i="3"/>
  <c r="R186" i="3"/>
  <c r="S186" i="3"/>
  <c r="T186" i="3"/>
  <c r="W186" i="3" s="1"/>
  <c r="U186" i="3"/>
  <c r="V186" i="3"/>
  <c r="G187" i="3"/>
  <c r="M187" i="3"/>
  <c r="R187" i="3"/>
  <c r="S187" i="3"/>
  <c r="W187" i="3" s="1"/>
  <c r="T187" i="3"/>
  <c r="U187" i="3"/>
  <c r="V187" i="3"/>
  <c r="G188" i="3"/>
  <c r="M188" i="3"/>
  <c r="R188" i="3"/>
  <c r="S188" i="3"/>
  <c r="T188" i="3"/>
  <c r="U188" i="3"/>
  <c r="W188" i="3" s="1"/>
  <c r="V188" i="3"/>
  <c r="G189" i="3"/>
  <c r="M189" i="3"/>
  <c r="R189" i="3"/>
  <c r="S189" i="3"/>
  <c r="T189" i="3"/>
  <c r="U189" i="3"/>
  <c r="V189" i="3"/>
  <c r="G190" i="3"/>
  <c r="M190" i="3"/>
  <c r="R190" i="3"/>
  <c r="S190" i="3"/>
  <c r="T190" i="3"/>
  <c r="U190" i="3"/>
  <c r="V190" i="3"/>
  <c r="W190" i="3" s="1"/>
  <c r="G191" i="3"/>
  <c r="M191" i="3"/>
  <c r="R191" i="3"/>
  <c r="S191" i="3"/>
  <c r="T191" i="3"/>
  <c r="U191" i="3"/>
  <c r="W191" i="3" s="1"/>
  <c r="V191" i="3"/>
  <c r="G192" i="3"/>
  <c r="M192" i="3"/>
  <c r="R192" i="3"/>
  <c r="S192" i="3"/>
  <c r="T192" i="3"/>
  <c r="U192" i="3"/>
  <c r="V192" i="3"/>
  <c r="G193" i="3"/>
  <c r="M193" i="3"/>
  <c r="R193" i="3"/>
  <c r="S193" i="3"/>
  <c r="W193" i="3" s="1"/>
  <c r="T193" i="3"/>
  <c r="U193" i="3"/>
  <c r="V193" i="3"/>
  <c r="G194" i="3"/>
  <c r="M194" i="3"/>
  <c r="R194" i="3"/>
  <c r="S194" i="3"/>
  <c r="T194" i="3"/>
  <c r="U194" i="3"/>
  <c r="V194" i="3"/>
  <c r="W194" i="3" s="1"/>
  <c r="G195" i="3"/>
  <c r="M195" i="3"/>
  <c r="R195" i="3"/>
  <c r="S195" i="3"/>
  <c r="T195" i="3"/>
  <c r="U195" i="3"/>
  <c r="W195" i="3" s="1"/>
  <c r="V195" i="3"/>
  <c r="G196" i="3"/>
  <c r="M196" i="3"/>
  <c r="R196" i="3"/>
  <c r="S196" i="3"/>
  <c r="T196" i="3"/>
  <c r="U196" i="3"/>
  <c r="V196" i="3"/>
  <c r="B197" i="3"/>
  <c r="C31" i="1" s="1"/>
  <c r="E197" i="3"/>
  <c r="H197" i="3"/>
  <c r="G31" i="1" s="1"/>
  <c r="I197" i="3"/>
  <c r="S197" i="3" s="1"/>
  <c r="J197" i="3"/>
  <c r="K197" i="3"/>
  <c r="J31" i="1" s="1"/>
  <c r="L197" i="3"/>
  <c r="N197" i="3"/>
  <c r="M31" i="1" s="1"/>
  <c r="M49" i="1" s="1"/>
  <c r="O197" i="3"/>
  <c r="N31" i="1" s="1"/>
  <c r="P197" i="3"/>
  <c r="O31" i="1" s="1"/>
  <c r="Q197" i="3"/>
  <c r="P31" i="1" s="1"/>
  <c r="E198" i="3"/>
  <c r="G202" i="3"/>
  <c r="M202" i="3"/>
  <c r="R202" i="3"/>
  <c r="S202" i="3"/>
  <c r="T202" i="3"/>
  <c r="U202" i="3"/>
  <c r="V202" i="3"/>
  <c r="G203" i="3"/>
  <c r="M203" i="3"/>
  <c r="R203" i="3"/>
  <c r="S203" i="3"/>
  <c r="T203" i="3"/>
  <c r="U203" i="3"/>
  <c r="V203" i="3"/>
  <c r="G204" i="3"/>
  <c r="M204" i="3"/>
  <c r="R204" i="3"/>
  <c r="S204" i="3"/>
  <c r="T204" i="3"/>
  <c r="U204" i="3"/>
  <c r="V204" i="3"/>
  <c r="G205" i="3"/>
  <c r="M205" i="3"/>
  <c r="R205" i="3"/>
  <c r="S205" i="3"/>
  <c r="T205" i="3"/>
  <c r="U205" i="3"/>
  <c r="V205" i="3"/>
  <c r="G206" i="3"/>
  <c r="M206" i="3"/>
  <c r="R206" i="3"/>
  <c r="S206" i="3"/>
  <c r="T206" i="3"/>
  <c r="U206" i="3"/>
  <c r="V206" i="3"/>
  <c r="G207" i="3"/>
  <c r="M207" i="3"/>
  <c r="R207" i="3"/>
  <c r="S207" i="3"/>
  <c r="T207" i="3"/>
  <c r="U207" i="3"/>
  <c r="V207" i="3"/>
  <c r="G208" i="3"/>
  <c r="M208" i="3"/>
  <c r="R208" i="3"/>
  <c r="S208" i="3"/>
  <c r="T208" i="3"/>
  <c r="U208" i="3"/>
  <c r="V208" i="3"/>
  <c r="G209" i="3"/>
  <c r="M209" i="3"/>
  <c r="R209" i="3"/>
  <c r="S209" i="3"/>
  <c r="T209" i="3"/>
  <c r="U209" i="3"/>
  <c r="V209" i="3"/>
  <c r="G210" i="3"/>
  <c r="M210" i="3"/>
  <c r="R210" i="3"/>
  <c r="S210" i="3"/>
  <c r="T210" i="3"/>
  <c r="U210" i="3"/>
  <c r="V210" i="3"/>
  <c r="G211" i="3"/>
  <c r="M211" i="3"/>
  <c r="R211" i="3"/>
  <c r="S211" i="3"/>
  <c r="T211" i="3"/>
  <c r="U211" i="3"/>
  <c r="V211" i="3"/>
  <c r="G212" i="3"/>
  <c r="M212" i="3"/>
  <c r="R212" i="3"/>
  <c r="S212" i="3"/>
  <c r="T212" i="3"/>
  <c r="U212" i="3"/>
  <c r="V212" i="3"/>
  <c r="G213" i="3"/>
  <c r="M213" i="3"/>
  <c r="R213" i="3"/>
  <c r="S213" i="3"/>
  <c r="T213" i="3"/>
  <c r="U213" i="3"/>
  <c r="V213" i="3"/>
  <c r="G214" i="3"/>
  <c r="M214" i="3"/>
  <c r="R214" i="3"/>
  <c r="S214" i="3"/>
  <c r="T214" i="3"/>
  <c r="U214" i="3"/>
  <c r="V214" i="3"/>
  <c r="G215" i="3"/>
  <c r="M215" i="3"/>
  <c r="R215" i="3"/>
  <c r="S215" i="3"/>
  <c r="T215" i="3"/>
  <c r="U215" i="3"/>
  <c r="V215" i="3"/>
  <c r="G216" i="3"/>
  <c r="M216" i="3"/>
  <c r="R216" i="3"/>
  <c r="S216" i="3"/>
  <c r="T216" i="3"/>
  <c r="U216" i="3"/>
  <c r="V216" i="3"/>
  <c r="G217" i="3"/>
  <c r="M217" i="3"/>
  <c r="R217" i="3"/>
  <c r="S217" i="3"/>
  <c r="T217" i="3"/>
  <c r="U217" i="3"/>
  <c r="V217" i="3"/>
  <c r="G218" i="3"/>
  <c r="M218" i="3"/>
  <c r="R218" i="3"/>
  <c r="S218" i="3"/>
  <c r="T218" i="3"/>
  <c r="U218" i="3"/>
  <c r="V218" i="3"/>
  <c r="G219" i="3"/>
  <c r="M219" i="3"/>
  <c r="R219" i="3"/>
  <c r="S219" i="3"/>
  <c r="T219" i="3"/>
  <c r="U219" i="3"/>
  <c r="V219" i="3"/>
  <c r="G220" i="3"/>
  <c r="M220" i="3"/>
  <c r="R220" i="3"/>
  <c r="S220" i="3"/>
  <c r="T220" i="3"/>
  <c r="U220" i="3"/>
  <c r="V220" i="3"/>
  <c r="G221" i="3"/>
  <c r="M221" i="3"/>
  <c r="R221" i="3"/>
  <c r="S221" i="3"/>
  <c r="W221" i="3" s="1"/>
  <c r="T221" i="3"/>
  <c r="U221" i="3"/>
  <c r="V221" i="3"/>
  <c r="G222" i="3"/>
  <c r="M222" i="3"/>
  <c r="R222" i="3"/>
  <c r="S222" i="3"/>
  <c r="T222" i="3"/>
  <c r="U222" i="3"/>
  <c r="V222" i="3"/>
  <c r="W222" i="3" s="1"/>
  <c r="G223" i="3"/>
  <c r="M223" i="3"/>
  <c r="R223" i="3"/>
  <c r="S223" i="3"/>
  <c r="T223" i="3"/>
  <c r="U223" i="3"/>
  <c r="V223" i="3"/>
  <c r="G224" i="3"/>
  <c r="M224" i="3"/>
  <c r="R224" i="3"/>
  <c r="S224" i="3"/>
  <c r="T224" i="3"/>
  <c r="U224" i="3"/>
  <c r="V224" i="3"/>
  <c r="W224" i="3" s="1"/>
  <c r="G225" i="3"/>
  <c r="M225" i="3"/>
  <c r="R225" i="3"/>
  <c r="S225" i="3"/>
  <c r="T225" i="3"/>
  <c r="U225" i="3"/>
  <c r="V225" i="3"/>
  <c r="G226" i="3"/>
  <c r="M226" i="3"/>
  <c r="R226" i="3"/>
  <c r="S226" i="3"/>
  <c r="T226" i="3"/>
  <c r="U226" i="3"/>
  <c r="V226" i="3"/>
  <c r="G227" i="3"/>
  <c r="M227" i="3"/>
  <c r="R227" i="3"/>
  <c r="S227" i="3"/>
  <c r="T227" i="3"/>
  <c r="U227" i="3"/>
  <c r="V227" i="3"/>
  <c r="G228" i="3"/>
  <c r="M228" i="3"/>
  <c r="R228" i="3"/>
  <c r="S228" i="3"/>
  <c r="T228" i="3"/>
  <c r="U228" i="3"/>
  <c r="V228" i="3"/>
  <c r="G229" i="3"/>
  <c r="M229" i="3"/>
  <c r="R229" i="3"/>
  <c r="S229" i="3"/>
  <c r="T229" i="3"/>
  <c r="U229" i="3"/>
  <c r="V229" i="3"/>
  <c r="G230" i="3"/>
  <c r="M230" i="3"/>
  <c r="R230" i="3"/>
  <c r="S230" i="3"/>
  <c r="T230" i="3"/>
  <c r="U230" i="3"/>
  <c r="V230" i="3"/>
  <c r="G231" i="3"/>
  <c r="M231" i="3"/>
  <c r="R231" i="3"/>
  <c r="S231" i="3"/>
  <c r="T231" i="3"/>
  <c r="U231" i="3"/>
  <c r="V231" i="3"/>
  <c r="B232" i="3"/>
  <c r="C32" i="1" s="1"/>
  <c r="D32" i="1"/>
  <c r="H232" i="3"/>
  <c r="G32" i="1" s="1"/>
  <c r="I232" i="3"/>
  <c r="J232" i="3"/>
  <c r="I32" i="1" s="1"/>
  <c r="K232" i="3"/>
  <c r="L232" i="3"/>
  <c r="N232" i="3"/>
  <c r="M32" i="1" s="1"/>
  <c r="O232" i="3"/>
  <c r="P232" i="3"/>
  <c r="O32" i="1" s="1"/>
  <c r="Q232" i="3"/>
  <c r="P32" i="1" s="1"/>
  <c r="G237" i="3"/>
  <c r="M237" i="3"/>
  <c r="R237" i="3"/>
  <c r="S237" i="3"/>
  <c r="T237" i="3"/>
  <c r="U237" i="3"/>
  <c r="V237" i="3"/>
  <c r="G238" i="3"/>
  <c r="M238" i="3"/>
  <c r="R238" i="3"/>
  <c r="S238" i="3"/>
  <c r="T238" i="3"/>
  <c r="U238" i="3"/>
  <c r="V238" i="3"/>
  <c r="G239" i="3"/>
  <c r="M239" i="3"/>
  <c r="R239" i="3"/>
  <c r="S239" i="3"/>
  <c r="T239" i="3"/>
  <c r="U239" i="3"/>
  <c r="V239" i="3"/>
  <c r="G240" i="3"/>
  <c r="M240" i="3"/>
  <c r="R240" i="3"/>
  <c r="S240" i="3"/>
  <c r="T240" i="3"/>
  <c r="U240" i="3"/>
  <c r="V240" i="3"/>
  <c r="G241" i="3"/>
  <c r="M241" i="3"/>
  <c r="R241" i="3"/>
  <c r="S241" i="3"/>
  <c r="T241" i="3"/>
  <c r="U241" i="3"/>
  <c r="V241" i="3"/>
  <c r="G242" i="3"/>
  <c r="M242" i="3"/>
  <c r="R242" i="3"/>
  <c r="S242" i="3"/>
  <c r="T242" i="3"/>
  <c r="U242" i="3"/>
  <c r="V242" i="3"/>
  <c r="G243" i="3"/>
  <c r="M243" i="3"/>
  <c r="R243" i="3"/>
  <c r="S243" i="3"/>
  <c r="T243" i="3"/>
  <c r="U243" i="3"/>
  <c r="V243" i="3"/>
  <c r="G244" i="3"/>
  <c r="M244" i="3"/>
  <c r="R244" i="3"/>
  <c r="S244" i="3"/>
  <c r="T244" i="3"/>
  <c r="U244" i="3"/>
  <c r="V244" i="3"/>
  <c r="G245" i="3"/>
  <c r="M245" i="3"/>
  <c r="R245" i="3"/>
  <c r="S245" i="3"/>
  <c r="T245" i="3"/>
  <c r="U245" i="3"/>
  <c r="V245" i="3"/>
  <c r="G246" i="3"/>
  <c r="M246" i="3"/>
  <c r="R246" i="3"/>
  <c r="S246" i="3"/>
  <c r="T246" i="3"/>
  <c r="U246" i="3"/>
  <c r="V246" i="3"/>
  <c r="G247" i="3"/>
  <c r="M247" i="3"/>
  <c r="R247" i="3"/>
  <c r="S247" i="3"/>
  <c r="T247" i="3"/>
  <c r="U247" i="3"/>
  <c r="V247" i="3"/>
  <c r="G248" i="3"/>
  <c r="M248" i="3"/>
  <c r="R248" i="3"/>
  <c r="S248" i="3"/>
  <c r="T248" i="3"/>
  <c r="U248" i="3"/>
  <c r="V248" i="3"/>
  <c r="G249" i="3"/>
  <c r="M249" i="3"/>
  <c r="R249" i="3"/>
  <c r="S249" i="3"/>
  <c r="T249" i="3"/>
  <c r="U249" i="3"/>
  <c r="V249" i="3"/>
  <c r="G250" i="3"/>
  <c r="M250" i="3"/>
  <c r="R250" i="3"/>
  <c r="S250" i="3"/>
  <c r="T250" i="3"/>
  <c r="U250" i="3"/>
  <c r="V250" i="3"/>
  <c r="G251" i="3"/>
  <c r="M251" i="3"/>
  <c r="R251" i="3"/>
  <c r="S251" i="3"/>
  <c r="T251" i="3"/>
  <c r="U251" i="3"/>
  <c r="V251" i="3"/>
  <c r="G252" i="3"/>
  <c r="M252" i="3"/>
  <c r="R252" i="3"/>
  <c r="S252" i="3"/>
  <c r="T252" i="3"/>
  <c r="U252" i="3"/>
  <c r="V252" i="3"/>
  <c r="G253" i="3"/>
  <c r="M253" i="3"/>
  <c r="R253" i="3"/>
  <c r="S253" i="3"/>
  <c r="T253" i="3"/>
  <c r="U253" i="3"/>
  <c r="V253" i="3"/>
  <c r="G254" i="3"/>
  <c r="M254" i="3"/>
  <c r="R254" i="3"/>
  <c r="S254" i="3"/>
  <c r="T254" i="3"/>
  <c r="U254" i="3"/>
  <c r="V254" i="3"/>
  <c r="G255" i="3"/>
  <c r="M255" i="3"/>
  <c r="R255" i="3"/>
  <c r="S255" i="3"/>
  <c r="T255" i="3"/>
  <c r="U255" i="3"/>
  <c r="V255" i="3"/>
  <c r="G256" i="3"/>
  <c r="M256" i="3"/>
  <c r="R256" i="3"/>
  <c r="S256" i="3"/>
  <c r="T256" i="3"/>
  <c r="U256" i="3"/>
  <c r="V256" i="3"/>
  <c r="G257" i="3"/>
  <c r="M257" i="3"/>
  <c r="R257" i="3"/>
  <c r="S257" i="3"/>
  <c r="T257" i="3"/>
  <c r="U257" i="3"/>
  <c r="V257" i="3"/>
  <c r="G258" i="3"/>
  <c r="M258" i="3"/>
  <c r="R258" i="3"/>
  <c r="S258" i="3"/>
  <c r="T258" i="3"/>
  <c r="U258" i="3"/>
  <c r="V258" i="3"/>
  <c r="G259" i="3"/>
  <c r="M259" i="3"/>
  <c r="R259" i="3"/>
  <c r="S259" i="3"/>
  <c r="T259" i="3"/>
  <c r="U259" i="3"/>
  <c r="V259" i="3"/>
  <c r="G260" i="3"/>
  <c r="M260" i="3"/>
  <c r="R260" i="3"/>
  <c r="S260" i="3"/>
  <c r="T260" i="3"/>
  <c r="U260" i="3"/>
  <c r="V260" i="3"/>
  <c r="G261" i="3"/>
  <c r="M261" i="3"/>
  <c r="R261" i="3"/>
  <c r="S261" i="3"/>
  <c r="T261" i="3"/>
  <c r="U261" i="3"/>
  <c r="V261" i="3"/>
  <c r="B262" i="3"/>
  <c r="C33" i="1" s="1"/>
  <c r="D33" i="1"/>
  <c r="E262" i="3"/>
  <c r="H262" i="3"/>
  <c r="I262" i="3"/>
  <c r="H33" i="1" s="1"/>
  <c r="H51" i="1" s="1"/>
  <c r="J262" i="3"/>
  <c r="K262" i="3"/>
  <c r="L262" i="3"/>
  <c r="N262" i="3"/>
  <c r="M33" i="1" s="1"/>
  <c r="O262" i="3"/>
  <c r="N33" i="1" s="1"/>
  <c r="N51" i="1" s="1"/>
  <c r="P262" i="3"/>
  <c r="O33" i="1" s="1"/>
  <c r="Q262" i="3"/>
  <c r="P33" i="1" s="1"/>
  <c r="G267" i="3"/>
  <c r="M267" i="3"/>
  <c r="R267" i="3"/>
  <c r="S267" i="3"/>
  <c r="T267" i="3"/>
  <c r="U267" i="3"/>
  <c r="V267" i="3"/>
  <c r="G268" i="3"/>
  <c r="M268" i="3"/>
  <c r="R268" i="3"/>
  <c r="S268" i="3"/>
  <c r="T268" i="3"/>
  <c r="U268" i="3"/>
  <c r="V268" i="3"/>
  <c r="G269" i="3"/>
  <c r="M269" i="3"/>
  <c r="R269" i="3"/>
  <c r="S269" i="3"/>
  <c r="T269" i="3"/>
  <c r="U269" i="3"/>
  <c r="V269" i="3"/>
  <c r="G270" i="3"/>
  <c r="M270" i="3"/>
  <c r="R270" i="3"/>
  <c r="S270" i="3"/>
  <c r="T270" i="3"/>
  <c r="U270" i="3"/>
  <c r="V270" i="3"/>
  <c r="G271" i="3"/>
  <c r="M271" i="3"/>
  <c r="R271" i="3"/>
  <c r="S271" i="3"/>
  <c r="T271" i="3"/>
  <c r="U271" i="3"/>
  <c r="V271" i="3"/>
  <c r="G272" i="3"/>
  <c r="M272" i="3"/>
  <c r="R272" i="3"/>
  <c r="S272" i="3"/>
  <c r="T272" i="3"/>
  <c r="U272" i="3"/>
  <c r="V272" i="3"/>
  <c r="G273" i="3"/>
  <c r="M273" i="3"/>
  <c r="R273" i="3"/>
  <c r="S273" i="3"/>
  <c r="T273" i="3"/>
  <c r="U273" i="3"/>
  <c r="V273" i="3"/>
  <c r="G274" i="3"/>
  <c r="M274" i="3"/>
  <c r="R274" i="3"/>
  <c r="S274" i="3"/>
  <c r="T274" i="3"/>
  <c r="U274" i="3"/>
  <c r="V274" i="3"/>
  <c r="G275" i="3"/>
  <c r="M275" i="3"/>
  <c r="R275" i="3"/>
  <c r="S275" i="3"/>
  <c r="T275" i="3"/>
  <c r="U275" i="3"/>
  <c r="V275" i="3"/>
  <c r="G276" i="3"/>
  <c r="M276" i="3"/>
  <c r="R276" i="3"/>
  <c r="S276" i="3"/>
  <c r="T276" i="3"/>
  <c r="U276" i="3"/>
  <c r="V276" i="3"/>
  <c r="G277" i="3"/>
  <c r="M277" i="3"/>
  <c r="R277" i="3"/>
  <c r="S277" i="3"/>
  <c r="T277" i="3"/>
  <c r="U277" i="3"/>
  <c r="V277" i="3"/>
  <c r="G278" i="3"/>
  <c r="M278" i="3"/>
  <c r="R278" i="3"/>
  <c r="S278" i="3"/>
  <c r="T278" i="3"/>
  <c r="U278" i="3"/>
  <c r="V278" i="3"/>
  <c r="G279" i="3"/>
  <c r="M279" i="3"/>
  <c r="R279" i="3"/>
  <c r="S279" i="3"/>
  <c r="T279" i="3"/>
  <c r="U279" i="3"/>
  <c r="V279" i="3"/>
  <c r="G281" i="3"/>
  <c r="M281" i="3"/>
  <c r="R281" i="3"/>
  <c r="S281" i="3"/>
  <c r="T281" i="3"/>
  <c r="U281" i="3"/>
  <c r="V281" i="3"/>
  <c r="G282" i="3"/>
  <c r="M282" i="3"/>
  <c r="R282" i="3"/>
  <c r="S282" i="3"/>
  <c r="T282" i="3"/>
  <c r="U282" i="3"/>
  <c r="V282" i="3"/>
  <c r="G283" i="3"/>
  <c r="M283" i="3"/>
  <c r="R283" i="3"/>
  <c r="S283" i="3"/>
  <c r="T283" i="3"/>
  <c r="U283" i="3"/>
  <c r="V283" i="3"/>
  <c r="G284" i="3"/>
  <c r="M284" i="3"/>
  <c r="R284" i="3"/>
  <c r="S284" i="3"/>
  <c r="T284" i="3"/>
  <c r="U284" i="3"/>
  <c r="V284" i="3"/>
  <c r="G285" i="3"/>
  <c r="M285" i="3"/>
  <c r="R285" i="3"/>
  <c r="S285" i="3"/>
  <c r="T285" i="3"/>
  <c r="U285" i="3"/>
  <c r="W285" i="3" s="1"/>
  <c r="V285" i="3"/>
  <c r="G286" i="3"/>
  <c r="M286" i="3"/>
  <c r="R286" i="3"/>
  <c r="S286" i="3"/>
  <c r="T286" i="3"/>
  <c r="U286" i="3"/>
  <c r="V286" i="3"/>
  <c r="G287" i="3"/>
  <c r="M287" i="3"/>
  <c r="R287" i="3"/>
  <c r="S287" i="3"/>
  <c r="T287" i="3"/>
  <c r="U287" i="3"/>
  <c r="V287" i="3"/>
  <c r="G288" i="3"/>
  <c r="M288" i="3"/>
  <c r="R288" i="3"/>
  <c r="S288" i="3"/>
  <c r="T288" i="3"/>
  <c r="U288" i="3"/>
  <c r="V288" i="3"/>
  <c r="B289" i="3"/>
  <c r="C34" i="1" s="1"/>
  <c r="D34" i="1"/>
  <c r="E289" i="3"/>
  <c r="H289" i="3"/>
  <c r="G34" i="1" s="1"/>
  <c r="I289" i="3"/>
  <c r="H34" i="1" s="1"/>
  <c r="J289" i="3"/>
  <c r="K289" i="3"/>
  <c r="J34" i="1" s="1"/>
  <c r="L289" i="3"/>
  <c r="N289" i="3"/>
  <c r="M34" i="1" s="1"/>
  <c r="O289" i="3"/>
  <c r="P289" i="3"/>
  <c r="Q289" i="3"/>
  <c r="P34" i="1" s="1"/>
  <c r="E290" i="3"/>
  <c r="G294" i="3"/>
  <c r="M294" i="3"/>
  <c r="R294" i="3"/>
  <c r="S294" i="3"/>
  <c r="T294" i="3"/>
  <c r="U294" i="3"/>
  <c r="V294" i="3"/>
  <c r="G295" i="3"/>
  <c r="M295" i="3"/>
  <c r="R295" i="3"/>
  <c r="S295" i="3"/>
  <c r="T295" i="3"/>
  <c r="U295" i="3"/>
  <c r="V295" i="3"/>
  <c r="G296" i="3"/>
  <c r="M296" i="3"/>
  <c r="R296" i="3"/>
  <c r="S296" i="3"/>
  <c r="T296" i="3"/>
  <c r="U296" i="3"/>
  <c r="V296" i="3"/>
  <c r="G297" i="3"/>
  <c r="M297" i="3"/>
  <c r="R297" i="3"/>
  <c r="S297" i="3"/>
  <c r="T297" i="3"/>
  <c r="U297" i="3"/>
  <c r="V297" i="3"/>
  <c r="G298" i="3"/>
  <c r="M298" i="3"/>
  <c r="R298" i="3"/>
  <c r="S298" i="3"/>
  <c r="T298" i="3"/>
  <c r="U298" i="3"/>
  <c r="V298" i="3"/>
  <c r="G299" i="3"/>
  <c r="M299" i="3"/>
  <c r="R299" i="3"/>
  <c r="S299" i="3"/>
  <c r="T299" i="3"/>
  <c r="U299" i="3"/>
  <c r="V299" i="3"/>
  <c r="G300" i="3"/>
  <c r="M300" i="3"/>
  <c r="R300" i="3"/>
  <c r="S300" i="3"/>
  <c r="T300" i="3"/>
  <c r="U300" i="3"/>
  <c r="V300" i="3"/>
  <c r="G301" i="3"/>
  <c r="M301" i="3"/>
  <c r="R301" i="3"/>
  <c r="S301" i="3"/>
  <c r="T301" i="3"/>
  <c r="U301" i="3"/>
  <c r="V301" i="3"/>
  <c r="G302" i="3"/>
  <c r="M302" i="3"/>
  <c r="R302" i="3"/>
  <c r="S302" i="3"/>
  <c r="T302" i="3"/>
  <c r="U302" i="3"/>
  <c r="V302" i="3"/>
  <c r="G303" i="3"/>
  <c r="M303" i="3"/>
  <c r="R303" i="3"/>
  <c r="S303" i="3"/>
  <c r="T303" i="3"/>
  <c r="U303" i="3"/>
  <c r="V303" i="3"/>
  <c r="G304" i="3"/>
  <c r="M304" i="3"/>
  <c r="R304" i="3"/>
  <c r="S304" i="3"/>
  <c r="T304" i="3"/>
  <c r="U304" i="3"/>
  <c r="V304" i="3"/>
  <c r="G305" i="3"/>
  <c r="M305" i="3"/>
  <c r="R305" i="3"/>
  <c r="S305" i="3"/>
  <c r="T305" i="3"/>
  <c r="U305" i="3"/>
  <c r="V305" i="3"/>
  <c r="G306" i="3"/>
  <c r="M306" i="3"/>
  <c r="R306" i="3"/>
  <c r="S306" i="3"/>
  <c r="T306" i="3"/>
  <c r="U306" i="3"/>
  <c r="V306" i="3"/>
  <c r="G307" i="3"/>
  <c r="M307" i="3"/>
  <c r="R307" i="3"/>
  <c r="S307" i="3"/>
  <c r="T307" i="3"/>
  <c r="U307" i="3"/>
  <c r="V307" i="3"/>
  <c r="G308" i="3"/>
  <c r="M308" i="3"/>
  <c r="R308" i="3"/>
  <c r="S308" i="3"/>
  <c r="T308" i="3"/>
  <c r="U308" i="3"/>
  <c r="V308" i="3"/>
  <c r="G309" i="3"/>
  <c r="M309" i="3"/>
  <c r="S309" i="3"/>
  <c r="T309" i="3"/>
  <c r="U309" i="3"/>
  <c r="V309" i="3"/>
  <c r="G310" i="3"/>
  <c r="M310" i="3"/>
  <c r="R310" i="3"/>
  <c r="S310" i="3"/>
  <c r="T310" i="3"/>
  <c r="U310" i="3"/>
  <c r="V310" i="3"/>
  <c r="G311" i="3"/>
  <c r="M311" i="3"/>
  <c r="R311" i="3"/>
  <c r="S311" i="3"/>
  <c r="T311" i="3"/>
  <c r="U311" i="3"/>
  <c r="V311" i="3"/>
  <c r="G312" i="3"/>
  <c r="M312" i="3"/>
  <c r="R312" i="3"/>
  <c r="S312" i="3"/>
  <c r="T312" i="3"/>
  <c r="U312" i="3"/>
  <c r="V312" i="3"/>
  <c r="W312" i="3"/>
  <c r="G313" i="3"/>
  <c r="M313" i="3"/>
  <c r="R313" i="3"/>
  <c r="S313" i="3"/>
  <c r="T313" i="3"/>
  <c r="U313" i="3"/>
  <c r="V313" i="3"/>
  <c r="G314" i="3"/>
  <c r="M314" i="3"/>
  <c r="R314" i="3"/>
  <c r="S314" i="3"/>
  <c r="T314" i="3"/>
  <c r="U314" i="3"/>
  <c r="V314" i="3"/>
  <c r="G315" i="3"/>
  <c r="M315" i="3"/>
  <c r="R315" i="3"/>
  <c r="S315" i="3"/>
  <c r="W315" i="3" s="1"/>
  <c r="T315" i="3"/>
  <c r="U315" i="3"/>
  <c r="V315" i="3"/>
  <c r="G316" i="3"/>
  <c r="M316" i="3"/>
  <c r="R316" i="3"/>
  <c r="S316" i="3"/>
  <c r="T316" i="3"/>
  <c r="U316" i="3"/>
  <c r="V316" i="3"/>
  <c r="G317" i="3"/>
  <c r="M317" i="3"/>
  <c r="R317" i="3"/>
  <c r="S317" i="3"/>
  <c r="T317" i="3"/>
  <c r="U317" i="3"/>
  <c r="V317" i="3"/>
  <c r="G318" i="3"/>
  <c r="M318" i="3"/>
  <c r="R318" i="3"/>
  <c r="S318" i="3"/>
  <c r="T318" i="3"/>
  <c r="U318" i="3"/>
  <c r="V318" i="3"/>
  <c r="G319" i="3"/>
  <c r="M319" i="3"/>
  <c r="R319" i="3"/>
  <c r="S319" i="3"/>
  <c r="T319" i="3"/>
  <c r="U319" i="3"/>
  <c r="V319" i="3"/>
  <c r="G320" i="3"/>
  <c r="M320" i="3"/>
  <c r="R320" i="3"/>
  <c r="S320" i="3"/>
  <c r="T320" i="3"/>
  <c r="U320" i="3"/>
  <c r="V320" i="3"/>
  <c r="G321" i="3"/>
  <c r="M321" i="3"/>
  <c r="R321" i="3"/>
  <c r="S321" i="3"/>
  <c r="T321" i="3"/>
  <c r="U321" i="3"/>
  <c r="V321" i="3"/>
  <c r="G322" i="3"/>
  <c r="M322" i="3"/>
  <c r="R322" i="3"/>
  <c r="S322" i="3"/>
  <c r="T322" i="3"/>
  <c r="U322" i="3"/>
  <c r="V322" i="3"/>
  <c r="G323" i="3"/>
  <c r="M323" i="3"/>
  <c r="R323" i="3"/>
  <c r="S323" i="3"/>
  <c r="T323" i="3"/>
  <c r="U323" i="3"/>
  <c r="V323" i="3"/>
  <c r="G324" i="3"/>
  <c r="M324" i="3"/>
  <c r="R324" i="3"/>
  <c r="S324" i="3"/>
  <c r="T324" i="3"/>
  <c r="U324" i="3"/>
  <c r="V324" i="3"/>
  <c r="G325" i="3"/>
  <c r="M325" i="3"/>
  <c r="R325" i="3"/>
  <c r="S325" i="3"/>
  <c r="T325" i="3"/>
  <c r="U325" i="3"/>
  <c r="V325" i="3"/>
  <c r="B326" i="3"/>
  <c r="C35" i="1" s="1"/>
  <c r="D35" i="1"/>
  <c r="E326" i="3"/>
  <c r="E35" i="1" s="1"/>
  <c r="H326" i="3"/>
  <c r="G35" i="1" s="1"/>
  <c r="I326" i="3"/>
  <c r="H35" i="1" s="1"/>
  <c r="J326" i="3"/>
  <c r="I35" i="1" s="1"/>
  <c r="K326" i="3"/>
  <c r="J35" i="1" s="1"/>
  <c r="L326" i="3"/>
  <c r="K35" i="1" s="1"/>
  <c r="N326" i="3"/>
  <c r="M35" i="1" s="1"/>
  <c r="O326" i="3"/>
  <c r="N35" i="1" s="1"/>
  <c r="P326" i="3"/>
  <c r="O35" i="1" s="1"/>
  <c r="Q326" i="3"/>
  <c r="E327" i="3"/>
  <c r="D6" i="1"/>
  <c r="D42" i="1" s="1"/>
  <c r="G6" i="1"/>
  <c r="K6" i="1"/>
  <c r="N6" i="1"/>
  <c r="G7" i="1"/>
  <c r="J7" i="1"/>
  <c r="N7" i="1"/>
  <c r="D8" i="1"/>
  <c r="G8" i="1"/>
  <c r="G44" i="1" s="1"/>
  <c r="I8" i="1"/>
  <c r="N8" i="1"/>
  <c r="P8" i="1"/>
  <c r="G9" i="1"/>
  <c r="G45" i="1" s="1"/>
  <c r="I9" i="1"/>
  <c r="M9" i="1"/>
  <c r="P9" i="1"/>
  <c r="D10" i="1"/>
  <c r="G10" i="1"/>
  <c r="H10" i="1"/>
  <c r="O10" i="1"/>
  <c r="C11" i="1"/>
  <c r="G11" i="1"/>
  <c r="J11" i="1"/>
  <c r="N11" i="1"/>
  <c r="D12" i="1"/>
  <c r="G12" i="1"/>
  <c r="I12" i="1"/>
  <c r="O12" i="1"/>
  <c r="G13" i="1"/>
  <c r="G14" i="1"/>
  <c r="G15" i="1"/>
  <c r="G16" i="1"/>
  <c r="G17" i="1"/>
  <c r="G24" i="1"/>
  <c r="H24" i="1"/>
  <c r="I24" i="1"/>
  <c r="S24" i="1" s="1"/>
  <c r="N24" i="1"/>
  <c r="P24" i="1"/>
  <c r="D25" i="1"/>
  <c r="E25" i="1"/>
  <c r="G25" i="1"/>
  <c r="I25" i="1"/>
  <c r="K25" i="1"/>
  <c r="M25" i="1"/>
  <c r="N25" i="1"/>
  <c r="S25" i="1" s="1"/>
  <c r="O25" i="1"/>
  <c r="P25" i="1"/>
  <c r="E26" i="1"/>
  <c r="K26" i="1"/>
  <c r="N26" i="1"/>
  <c r="S26" i="1" s="1"/>
  <c r="O26" i="1"/>
  <c r="P26" i="1"/>
  <c r="C27" i="1"/>
  <c r="D27" i="1"/>
  <c r="H27" i="1"/>
  <c r="J27" i="1"/>
  <c r="N27" i="1"/>
  <c r="O27" i="1"/>
  <c r="O45" i="1" s="1"/>
  <c r="D28" i="1"/>
  <c r="H28" i="1"/>
  <c r="O28" i="1"/>
  <c r="P28" i="1"/>
  <c r="E29" i="1"/>
  <c r="O29" i="1"/>
  <c r="E30" i="1"/>
  <c r="G30" i="1"/>
  <c r="K30" i="1"/>
  <c r="U30" i="1" s="1"/>
  <c r="M30" i="1"/>
  <c r="N30" i="1"/>
  <c r="O30" i="1"/>
  <c r="P30" i="1"/>
  <c r="D31" i="1"/>
  <c r="E31" i="1"/>
  <c r="I31" i="1"/>
  <c r="S31" i="1" s="1"/>
  <c r="K31" i="1"/>
  <c r="J32" i="1"/>
  <c r="K33" i="1"/>
  <c r="I34" i="1"/>
  <c r="O34" i="1"/>
  <c r="E32" i="1"/>
  <c r="AM139" i="2"/>
  <c r="AM92" i="2"/>
  <c r="AM68" i="2"/>
  <c r="AM104" i="2"/>
  <c r="K32" i="1"/>
  <c r="I14" i="1"/>
  <c r="V262" i="3"/>
  <c r="AM130" i="2"/>
  <c r="AM118" i="2"/>
  <c r="AM262" i="2"/>
  <c r="AM254" i="2"/>
  <c r="AM250" i="2"/>
  <c r="AM224" i="2"/>
  <c r="AM206" i="2"/>
  <c r="AM29" i="2"/>
  <c r="AM411" i="2"/>
  <c r="E33" i="1"/>
  <c r="G33" i="1"/>
  <c r="G51" i="1" s="1"/>
  <c r="H45" i="1"/>
  <c r="AL424" i="2"/>
  <c r="W192" i="3"/>
  <c r="W176" i="3"/>
  <c r="W138" i="3"/>
  <c r="W14" i="3"/>
  <c r="P35" i="1"/>
  <c r="N34" i="1"/>
  <c r="W189" i="3"/>
  <c r="W177" i="3"/>
  <c r="W123" i="3"/>
  <c r="W134" i="3"/>
  <c r="W69" i="3"/>
  <c r="W21" i="3"/>
  <c r="W9" i="3"/>
  <c r="P51" i="1"/>
  <c r="H52" i="1"/>
  <c r="D44" i="1" l="1"/>
  <c r="D51" i="1"/>
  <c r="AM284" i="2"/>
  <c r="AM272" i="2"/>
  <c r="AM248" i="2"/>
  <c r="AM235" i="2"/>
  <c r="AM220" i="2"/>
  <c r="AM215" i="2"/>
  <c r="AM209" i="2"/>
  <c r="AM203" i="2"/>
  <c r="AM188" i="2"/>
  <c r="AM33" i="2"/>
  <c r="AM32" i="2"/>
  <c r="AM26" i="2"/>
  <c r="N12" i="1"/>
  <c r="AM305" i="2"/>
  <c r="AM290" i="2"/>
  <c r="AM236" i="2"/>
  <c r="AM210" i="2"/>
  <c r="AM247" i="2"/>
  <c r="AM226" i="2"/>
  <c r="AM216" i="2"/>
  <c r="W231" i="2"/>
  <c r="F12" i="1" s="1"/>
  <c r="AM204" i="2"/>
  <c r="AM346" i="2"/>
  <c r="AM351" i="2"/>
  <c r="D49" i="1"/>
  <c r="AK493" i="2"/>
  <c r="AM222" i="2"/>
  <c r="O47" i="1"/>
  <c r="AM550" i="2"/>
  <c r="AM543" i="2"/>
  <c r="AM535" i="2"/>
  <c r="AM530" i="2"/>
  <c r="AM524" i="2"/>
  <c r="AM523" i="2"/>
  <c r="AM496" i="2"/>
  <c r="AM491" i="2"/>
  <c r="AM471" i="2"/>
  <c r="AM470" i="2"/>
  <c r="AM461" i="2"/>
  <c r="AM457" i="2"/>
  <c r="AM456" i="2"/>
  <c r="AM448" i="2"/>
  <c r="AM446" i="2"/>
  <c r="AM437" i="2"/>
  <c r="AM433" i="2"/>
  <c r="AM430" i="2"/>
  <c r="AM426" i="2"/>
  <c r="R15" i="1"/>
  <c r="AM408" i="2"/>
  <c r="R14" i="1"/>
  <c r="AM313" i="2"/>
  <c r="AM189" i="2"/>
  <c r="AM173" i="2"/>
  <c r="AM168" i="2"/>
  <c r="AH181" i="2"/>
  <c r="AM162" i="2"/>
  <c r="L9" i="1"/>
  <c r="AM156" i="2"/>
  <c r="AM154" i="2"/>
  <c r="AM153" i="2"/>
  <c r="AM148" i="2"/>
  <c r="AM147" i="2"/>
  <c r="AM143" i="2"/>
  <c r="AM142" i="2"/>
  <c r="AM141" i="2"/>
  <c r="AM136" i="2"/>
  <c r="AM135" i="2"/>
  <c r="AM129" i="2"/>
  <c r="AM101" i="2"/>
  <c r="AM100" i="2"/>
  <c r="AM95" i="2"/>
  <c r="AM89" i="2"/>
  <c r="AM83" i="2"/>
  <c r="AM77" i="2"/>
  <c r="AM73" i="2"/>
  <c r="AM72" i="2"/>
  <c r="AM71" i="2"/>
  <c r="AM67" i="2"/>
  <c r="AM65" i="2"/>
  <c r="AM56" i="2"/>
  <c r="AM45" i="2"/>
  <c r="AM44" i="2"/>
  <c r="AM40" i="2"/>
  <c r="AM22" i="2"/>
  <c r="AM21" i="2"/>
  <c r="AM20" i="2"/>
  <c r="AM14" i="2"/>
  <c r="AM13" i="2"/>
  <c r="AM9" i="2"/>
  <c r="AM8" i="2"/>
  <c r="AM344" i="2"/>
  <c r="AM345" i="2"/>
  <c r="AM352" i="2"/>
  <c r="AM415" i="2"/>
  <c r="AM547" i="2"/>
  <c r="AM526" i="2"/>
  <c r="AM487" i="2"/>
  <c r="AM460" i="2"/>
  <c r="AM443" i="2"/>
  <c r="AM442" i="2"/>
  <c r="AM435" i="2"/>
  <c r="AM420" i="2"/>
  <c r="AM401" i="2"/>
  <c r="AM398" i="2"/>
  <c r="AM391" i="2"/>
  <c r="AM371" i="2"/>
  <c r="AM339" i="2"/>
  <c r="AM317" i="2"/>
  <c r="AM177" i="2"/>
  <c r="AM172" i="2"/>
  <c r="AM151" i="2"/>
  <c r="AM140" i="2"/>
  <c r="AM106" i="2"/>
  <c r="AM98" i="2"/>
  <c r="AM93" i="2"/>
  <c r="AM87" i="2"/>
  <c r="AM86" i="2"/>
  <c r="AM80" i="2"/>
  <c r="AM75" i="2"/>
  <c r="AM74" i="2"/>
  <c r="AM69" i="2"/>
  <c r="AM42" i="2"/>
  <c r="AM41" i="2"/>
  <c r="AM273" i="2"/>
  <c r="AM230" i="2"/>
  <c r="AI159" i="2"/>
  <c r="AJ132" i="2"/>
  <c r="G197" i="3"/>
  <c r="F31" i="1" s="1"/>
  <c r="M169" i="3"/>
  <c r="W278" i="3"/>
  <c r="U74" i="3"/>
  <c r="M24" i="1"/>
  <c r="W279" i="3"/>
  <c r="W137" i="3"/>
  <c r="W136" i="3"/>
  <c r="W133" i="3"/>
  <c r="W132" i="3"/>
  <c r="W131" i="3"/>
  <c r="W126" i="3"/>
  <c r="W125" i="3"/>
  <c r="W124" i="3"/>
  <c r="G142" i="3"/>
  <c r="F29" i="1" s="1"/>
  <c r="W101" i="3"/>
  <c r="C51" i="1"/>
  <c r="C45" i="1"/>
  <c r="H31" i="1"/>
  <c r="R31" i="1" s="1"/>
  <c r="S30" i="1"/>
  <c r="R27" i="1"/>
  <c r="I48" i="1"/>
  <c r="W324" i="3"/>
  <c r="T34" i="1"/>
  <c r="W272" i="3"/>
  <c r="T197" i="3"/>
  <c r="V27" i="3"/>
  <c r="W25" i="3"/>
  <c r="W24" i="3"/>
  <c r="W23" i="3"/>
  <c r="W22" i="3"/>
  <c r="W19" i="3"/>
  <c r="W17" i="3"/>
  <c r="W16" i="3"/>
  <c r="W13" i="3"/>
  <c r="W12" i="3"/>
  <c r="W11" i="3"/>
  <c r="W10" i="3"/>
  <c r="G27" i="3"/>
  <c r="F24" i="1" s="1"/>
  <c r="W7" i="3"/>
  <c r="G262" i="3"/>
  <c r="F33" i="1" s="1"/>
  <c r="M262" i="3"/>
  <c r="Q31" i="1"/>
  <c r="W68" i="3"/>
  <c r="W67" i="3"/>
  <c r="W62" i="3"/>
  <c r="G74" i="3"/>
  <c r="F26" i="1" s="1"/>
  <c r="W51" i="3"/>
  <c r="W45" i="3"/>
  <c r="W39" i="3"/>
  <c r="W33" i="3"/>
  <c r="W283" i="3"/>
  <c r="W94" i="3"/>
  <c r="W93" i="3"/>
  <c r="W90" i="3"/>
  <c r="W87" i="3"/>
  <c r="W84" i="3"/>
  <c r="W83" i="3"/>
  <c r="W82" i="3"/>
  <c r="W81" i="3"/>
  <c r="G95" i="3"/>
  <c r="F27" i="1" s="1"/>
  <c r="W64" i="3"/>
  <c r="N47" i="1"/>
  <c r="T289" i="3"/>
  <c r="W276" i="3"/>
  <c r="W216" i="3"/>
  <c r="W210" i="3"/>
  <c r="W110" i="3"/>
  <c r="W104" i="3"/>
  <c r="AH493" i="2"/>
  <c r="AJ202" i="2"/>
  <c r="I11" i="1"/>
  <c r="L11" i="1" s="1"/>
  <c r="AH159" i="2"/>
  <c r="I6" i="1"/>
  <c r="I42" i="1" s="1"/>
  <c r="AJ64" i="2"/>
  <c r="U13" i="1"/>
  <c r="AM266" i="2"/>
  <c r="AM241" i="2"/>
  <c r="AM228" i="2"/>
  <c r="AM444" i="2"/>
  <c r="AM406" i="2"/>
  <c r="AM377" i="2"/>
  <c r="AM359" i="2"/>
  <c r="AM331" i="2"/>
  <c r="AM312" i="2"/>
  <c r="AM311" i="2"/>
  <c r="R9" i="1"/>
  <c r="M45" i="1"/>
  <c r="R45" i="1" s="1"/>
  <c r="AM405" i="2"/>
  <c r="AM402" i="2"/>
  <c r="AM386" i="2"/>
  <c r="AM372" i="2"/>
  <c r="AM365" i="2"/>
  <c r="AK105" i="2"/>
  <c r="O7" i="1"/>
  <c r="O43" i="1" s="1"/>
  <c r="M51" i="1"/>
  <c r="R51" i="1" s="1"/>
  <c r="AM482" i="2"/>
  <c r="AM445" i="2"/>
  <c r="AM404" i="2"/>
  <c r="AM400" i="2"/>
  <c r="AM385" i="2"/>
  <c r="N13" i="1"/>
  <c r="N49" i="1" s="1"/>
  <c r="AJ293" i="2"/>
  <c r="AM542" i="2"/>
  <c r="AM488" i="2"/>
  <c r="AM475" i="2"/>
  <c r="AM466" i="2"/>
  <c r="AM436" i="2"/>
  <c r="AM429" i="2"/>
  <c r="T11" i="1"/>
  <c r="AM201" i="2"/>
  <c r="AM196" i="2"/>
  <c r="AM184" i="2"/>
  <c r="AM183" i="2"/>
  <c r="AM180" i="2"/>
  <c r="AM179" i="2"/>
  <c r="AM174" i="2"/>
  <c r="AM167" i="2"/>
  <c r="AC181" i="2"/>
  <c r="E10" i="1" s="1"/>
  <c r="E46" i="1" s="1"/>
  <c r="AM161" i="2"/>
  <c r="AM158" i="2"/>
  <c r="AM155" i="2"/>
  <c r="AM152" i="2"/>
  <c r="AM149" i="2"/>
  <c r="AM146" i="2"/>
  <c r="AM137" i="2"/>
  <c r="AM134" i="2"/>
  <c r="W159" i="2"/>
  <c r="F9" i="1" s="1"/>
  <c r="AM128" i="2"/>
  <c r="AM127" i="2"/>
  <c r="AM126" i="2"/>
  <c r="AM125" i="2"/>
  <c r="AM122" i="2"/>
  <c r="AM121" i="2"/>
  <c r="AM120" i="2"/>
  <c r="AM119" i="2"/>
  <c r="AM116" i="2"/>
  <c r="AM115" i="2"/>
  <c r="AM114" i="2"/>
  <c r="AM113" i="2"/>
  <c r="AM110" i="2"/>
  <c r="AM109" i="2"/>
  <c r="AM108" i="2"/>
  <c r="AM107" i="2"/>
  <c r="AM51" i="2"/>
  <c r="AM38" i="2"/>
  <c r="AM27" i="2"/>
  <c r="AM15" i="2"/>
  <c r="AM417" i="2"/>
  <c r="AM409" i="2"/>
  <c r="AM407" i="2"/>
  <c r="AM397" i="2"/>
  <c r="AM396" i="2"/>
  <c r="AM395" i="2"/>
  <c r="AM394" i="2"/>
  <c r="AM390" i="2"/>
  <c r="AM389" i="2"/>
  <c r="AM388" i="2"/>
  <c r="AM384" i="2"/>
  <c r="AM383" i="2"/>
  <c r="AM382" i="2"/>
  <c r="AM380" i="2"/>
  <c r="AM376" i="2"/>
  <c r="AM375" i="2"/>
  <c r="AM373" i="2"/>
  <c r="AM370" i="2"/>
  <c r="AM369" i="2"/>
  <c r="AM368" i="2"/>
  <c r="AM366" i="2"/>
  <c r="AM361" i="2"/>
  <c r="AM360" i="2"/>
  <c r="AC424" i="2"/>
  <c r="E15" i="1" s="1"/>
  <c r="E51" i="1" s="1"/>
  <c r="AM341" i="2"/>
  <c r="AM337" i="2"/>
  <c r="AM335" i="2"/>
  <c r="AM327" i="2"/>
  <c r="AM326" i="2"/>
  <c r="AM323" i="2"/>
  <c r="AM321" i="2"/>
  <c r="AM319" i="2"/>
  <c r="AM315" i="2"/>
  <c r="AM309" i="2"/>
  <c r="AM307" i="2"/>
  <c r="AM301" i="2"/>
  <c r="AM297" i="2"/>
  <c r="AM295" i="2"/>
  <c r="S13" i="1"/>
  <c r="AM291" i="2"/>
  <c r="AM281" i="2"/>
  <c r="AM280" i="2"/>
  <c r="AM268" i="2"/>
  <c r="AM261" i="2"/>
  <c r="AM255" i="2"/>
  <c r="AM249" i="2"/>
  <c r="AM240" i="2"/>
  <c r="AM238" i="2"/>
  <c r="AM237" i="2"/>
  <c r="AM229" i="2"/>
  <c r="AM217" i="2"/>
  <c r="AM213" i="2"/>
  <c r="AM212" i="2"/>
  <c r="AM208" i="2"/>
  <c r="AM205" i="2"/>
  <c r="AK181" i="2"/>
  <c r="AM50" i="2"/>
  <c r="AM416" i="2"/>
  <c r="P50" i="1"/>
  <c r="S6" i="1"/>
  <c r="AM553" i="2"/>
  <c r="AM551" i="2"/>
  <c r="AM541" i="2"/>
  <c r="AM540" i="2"/>
  <c r="AM539" i="2"/>
  <c r="AM538" i="2"/>
  <c r="AM537" i="2"/>
  <c r="AM531" i="2"/>
  <c r="AM509" i="2"/>
  <c r="AM486" i="2"/>
  <c r="AM480" i="2"/>
  <c r="AM478" i="2"/>
  <c r="AM474" i="2"/>
  <c r="AM463" i="2"/>
  <c r="AM449" i="2"/>
  <c r="AC493" i="2"/>
  <c r="E16" i="1" s="1"/>
  <c r="AM441" i="2"/>
  <c r="AM440" i="2"/>
  <c r="AM439" i="2"/>
  <c r="AM428" i="2"/>
  <c r="AM427" i="2"/>
  <c r="R6" i="1"/>
  <c r="AM61" i="2"/>
  <c r="AM55" i="2"/>
  <c r="AM48" i="2"/>
  <c r="AM47" i="2"/>
  <c r="AM46" i="2"/>
  <c r="AM43" i="2"/>
  <c r="AM37" i="2"/>
  <c r="AM36" i="2"/>
  <c r="AM35" i="2"/>
  <c r="AM34" i="2"/>
  <c r="AM31" i="2"/>
  <c r="AM30" i="2"/>
  <c r="AM25" i="2"/>
  <c r="AM24" i="2"/>
  <c r="AM23" i="2"/>
  <c r="AM19" i="2"/>
  <c r="AM18" i="2"/>
  <c r="AM17" i="2"/>
  <c r="AM16" i="2"/>
  <c r="AM11" i="2"/>
  <c r="AM7" i="2"/>
  <c r="AM6" i="2"/>
  <c r="AM5" i="2"/>
  <c r="AM347" i="2"/>
  <c r="AM412" i="2"/>
  <c r="T10" i="1"/>
  <c r="AM522" i="2"/>
  <c r="AM483" i="2"/>
  <c r="AM150" i="2"/>
  <c r="AM145" i="2"/>
  <c r="AM138" i="2"/>
  <c r="AM133" i="2"/>
  <c r="AM123" i="2"/>
  <c r="AM117" i="2"/>
  <c r="AM62" i="2"/>
  <c r="K51" i="1"/>
  <c r="U51" i="1" s="1"/>
  <c r="U15" i="1"/>
  <c r="AH132" i="2"/>
  <c r="AI64" i="2"/>
  <c r="AI493" i="2"/>
  <c r="M16" i="1"/>
  <c r="R16" i="1" s="1"/>
  <c r="AC358" i="2"/>
  <c r="E14" i="1" s="1"/>
  <c r="AM552" i="2"/>
  <c r="AM546" i="2"/>
  <c r="AL181" i="2"/>
  <c r="AM576" i="2"/>
  <c r="AM562" i="2"/>
  <c r="AM545" i="2"/>
  <c r="AM528" i="2"/>
  <c r="AM498" i="2"/>
  <c r="AM447" i="2"/>
  <c r="AM367" i="2"/>
  <c r="AI358" i="2"/>
  <c r="AM332" i="2"/>
  <c r="AM286" i="2"/>
  <c r="G18" i="1"/>
  <c r="AM534" i="2"/>
  <c r="G50" i="1"/>
  <c r="G48" i="1"/>
  <c r="AK202" i="2"/>
  <c r="U10" i="1"/>
  <c r="J45" i="1"/>
  <c r="T45" i="1" s="1"/>
  <c r="S11" i="1"/>
  <c r="V11" i="1" s="1"/>
  <c r="AM574" i="2"/>
  <c r="AM559" i="2"/>
  <c r="AM558" i="2"/>
  <c r="AM549" i="2"/>
  <c r="AM536" i="2"/>
  <c r="AM533" i="2"/>
  <c r="AM517" i="2"/>
  <c r="AM501" i="2"/>
  <c r="AM467" i="2"/>
  <c r="AH358" i="2"/>
  <c r="AL293" i="2"/>
  <c r="M12" i="1"/>
  <c r="AI231" i="2"/>
  <c r="AM225" i="2"/>
  <c r="AM219" i="2"/>
  <c r="AM214" i="2"/>
  <c r="AM207" i="2"/>
  <c r="AH231" i="2"/>
  <c r="AM103" i="2"/>
  <c r="AM102" i="2"/>
  <c r="AM97" i="2"/>
  <c r="AM96" i="2"/>
  <c r="AM91" i="2"/>
  <c r="AM90" i="2"/>
  <c r="AM85" i="2"/>
  <c r="AM84" i="2"/>
  <c r="AM79" i="2"/>
  <c r="AM78" i="2"/>
  <c r="AH105" i="2"/>
  <c r="AM66" i="2"/>
  <c r="AH64" i="2"/>
  <c r="AI424" i="2"/>
  <c r="D50" i="1"/>
  <c r="AM292" i="2"/>
  <c r="AM289" i="2"/>
  <c r="AM288" i="2"/>
  <c r="AM287" i="2"/>
  <c r="AM283" i="2"/>
  <c r="AM282" i="2"/>
  <c r="AM275" i="2"/>
  <c r="AM271" i="2"/>
  <c r="AM270" i="2"/>
  <c r="AM264" i="2"/>
  <c r="AM259" i="2"/>
  <c r="AM258" i="2"/>
  <c r="AM256" i="2"/>
  <c r="AM253" i="2"/>
  <c r="AM252" i="2"/>
  <c r="AM251" i="2"/>
  <c r="AM246" i="2"/>
  <c r="AM245" i="2"/>
  <c r="AM234" i="2"/>
  <c r="AM232" i="2"/>
  <c r="AM218" i="2"/>
  <c r="AM195" i="2"/>
  <c r="AL159" i="2"/>
  <c r="AM63" i="2"/>
  <c r="AM60" i="2"/>
  <c r="AM59" i="2"/>
  <c r="AM58" i="2"/>
  <c r="AM57" i="2"/>
  <c r="W64" i="2"/>
  <c r="F6" i="1" s="1"/>
  <c r="F42" i="1" s="1"/>
  <c r="AM54" i="2"/>
  <c r="AM53" i="2"/>
  <c r="AM52" i="2"/>
  <c r="AM403" i="2"/>
  <c r="AM392" i="2"/>
  <c r="AM378" i="2"/>
  <c r="AJ358" i="2"/>
  <c r="AM343" i="2"/>
  <c r="AM348" i="2"/>
  <c r="AM350" i="2"/>
  <c r="AM356" i="2"/>
  <c r="AM357" i="2"/>
  <c r="Q11" i="1"/>
  <c r="AM200" i="2"/>
  <c r="AM199" i="2"/>
  <c r="AM198" i="2"/>
  <c r="AM197" i="2"/>
  <c r="AM194" i="2"/>
  <c r="AM193" i="2"/>
  <c r="AM192" i="2"/>
  <c r="AM191" i="2"/>
  <c r="AM187" i="2"/>
  <c r="AM186" i="2"/>
  <c r="AM185" i="2"/>
  <c r="AH202" i="2"/>
  <c r="AM182" i="2"/>
  <c r="AL132" i="2"/>
  <c r="P46" i="1"/>
  <c r="AM178" i="2"/>
  <c r="AM176" i="2"/>
  <c r="AM175" i="2"/>
  <c r="AM171" i="2"/>
  <c r="AM170" i="2"/>
  <c r="AM169" i="2"/>
  <c r="AM166" i="2"/>
  <c r="AM165" i="2"/>
  <c r="AM164" i="2"/>
  <c r="AM163" i="2"/>
  <c r="AM160" i="2"/>
  <c r="AM124" i="2"/>
  <c r="AM112" i="2"/>
  <c r="AM99" i="2"/>
  <c r="AM49" i="2"/>
  <c r="AM39" i="2"/>
  <c r="R25" i="1"/>
  <c r="H43" i="1"/>
  <c r="J49" i="1"/>
  <c r="T31" i="1"/>
  <c r="V31" i="1" s="1"/>
  <c r="H44" i="1"/>
  <c r="P44" i="1"/>
  <c r="W314" i="3"/>
  <c r="W219" i="3"/>
  <c r="W213" i="3"/>
  <c r="W207" i="3"/>
  <c r="V169" i="3"/>
  <c r="T30" i="1"/>
  <c r="W73" i="3"/>
  <c r="W66" i="3"/>
  <c r="W61" i="3"/>
  <c r="D47" i="1"/>
  <c r="N46" i="1"/>
  <c r="J44" i="1"/>
  <c r="J42" i="1"/>
  <c r="N43" i="1"/>
  <c r="L26" i="1"/>
  <c r="Q25" i="1"/>
  <c r="W311" i="3"/>
  <c r="U289" i="3"/>
  <c r="W270" i="3"/>
  <c r="W225" i="3"/>
  <c r="W196" i="3"/>
  <c r="W130" i="3"/>
  <c r="W113" i="3"/>
  <c r="W103" i="3"/>
  <c r="R27" i="3"/>
  <c r="T27" i="1"/>
  <c r="T26" i="1"/>
  <c r="W323" i="3"/>
  <c r="W322" i="3"/>
  <c r="W205" i="3"/>
  <c r="W108" i="3"/>
  <c r="W107" i="3"/>
  <c r="V74" i="3"/>
  <c r="W74" i="3" s="1"/>
  <c r="W48" i="3"/>
  <c r="W42" i="3"/>
  <c r="W36" i="3"/>
  <c r="E50" i="1"/>
  <c r="C48" i="1"/>
  <c r="W275" i="3"/>
  <c r="W273" i="3"/>
  <c r="G289" i="3"/>
  <c r="F34" i="1" s="1"/>
  <c r="W268" i="3"/>
  <c r="S262" i="3"/>
  <c r="W258" i="3"/>
  <c r="W252" i="3"/>
  <c r="W246" i="3"/>
  <c r="W240" i="3"/>
  <c r="W226" i="3"/>
  <c r="W223" i="3"/>
  <c r="W220" i="3"/>
  <c r="T95" i="3"/>
  <c r="K24" i="1"/>
  <c r="U24" i="1" s="1"/>
  <c r="J46" i="1"/>
  <c r="T46" i="1" s="1"/>
  <c r="I50" i="1"/>
  <c r="W274" i="3"/>
  <c r="U232" i="3"/>
  <c r="W167" i="3"/>
  <c r="W161" i="3"/>
  <c r="W155" i="3"/>
  <c r="W149" i="3"/>
  <c r="Q28" i="1"/>
  <c r="W117" i="3"/>
  <c r="W116" i="3"/>
  <c r="AC202" i="2"/>
  <c r="E11" i="1" s="1"/>
  <c r="E47" i="1" s="1"/>
  <c r="Q10" i="1"/>
  <c r="W282" i="3"/>
  <c r="T8" i="1"/>
  <c r="U262" i="3"/>
  <c r="J33" i="1"/>
  <c r="T33" i="1" s="1"/>
  <c r="W204" i="3"/>
  <c r="R118" i="3"/>
  <c r="M74" i="3"/>
  <c r="W202" i="2"/>
  <c r="F11" i="1" s="1"/>
  <c r="W132" i="2"/>
  <c r="F8" i="1" s="1"/>
  <c r="AC105" i="2"/>
  <c r="E7" i="1" s="1"/>
  <c r="E43" i="1" s="1"/>
  <c r="W112" i="3"/>
  <c r="U27" i="3"/>
  <c r="O24" i="1"/>
  <c r="O36" i="1" s="1"/>
  <c r="P330" i="3"/>
  <c r="O46" i="1"/>
  <c r="R28" i="1"/>
  <c r="W313" i="3"/>
  <c r="W287" i="3"/>
  <c r="G52" i="3"/>
  <c r="F25" i="1" s="1"/>
  <c r="M52" i="3"/>
  <c r="R52" i="3"/>
  <c r="T14" i="1"/>
  <c r="J50" i="1"/>
  <c r="T50" i="1" s="1"/>
  <c r="AC293" i="2"/>
  <c r="E13" i="1" s="1"/>
  <c r="E49" i="1" s="1"/>
  <c r="AH293" i="2"/>
  <c r="W293" i="2"/>
  <c r="F13" i="1" s="1"/>
  <c r="F49" i="1" s="1"/>
  <c r="W181" i="2"/>
  <c r="F10" i="1" s="1"/>
  <c r="AJ159" i="2"/>
  <c r="N9" i="1"/>
  <c r="Q9" i="1" s="1"/>
  <c r="T6" i="1"/>
  <c r="H46" i="1"/>
  <c r="AK132" i="2"/>
  <c r="AL231" i="2"/>
  <c r="N48" i="1"/>
  <c r="S48" i="1" s="1"/>
  <c r="S12" i="1"/>
  <c r="L6" i="1"/>
  <c r="T232" i="3"/>
  <c r="N32" i="1"/>
  <c r="Q32" i="1" s="1"/>
  <c r="P29" i="1"/>
  <c r="V142" i="3"/>
  <c r="V118" i="3"/>
  <c r="K28" i="1"/>
  <c r="U28" i="1" s="1"/>
  <c r="I15" i="1"/>
  <c r="AJ424" i="2"/>
  <c r="AC132" i="2"/>
  <c r="E8" i="1" s="1"/>
  <c r="E44" i="1" s="1"/>
  <c r="R11" i="1"/>
  <c r="Q30" i="1"/>
  <c r="J47" i="1"/>
  <c r="T47" i="1" s="1"/>
  <c r="T29" i="1"/>
  <c r="U25" i="1"/>
  <c r="P6" i="1"/>
  <c r="W217" i="3"/>
  <c r="W211" i="3"/>
  <c r="M232" i="3"/>
  <c r="H29" i="1"/>
  <c r="R29" i="1" s="1"/>
  <c r="S142" i="3"/>
  <c r="G118" i="3"/>
  <c r="F28" i="1" s="1"/>
  <c r="C49" i="1"/>
  <c r="W261" i="3"/>
  <c r="W255" i="3"/>
  <c r="W249" i="3"/>
  <c r="W243" i="3"/>
  <c r="W237" i="3"/>
  <c r="T32" i="1"/>
  <c r="H32" i="1"/>
  <c r="L32" i="1" s="1"/>
  <c r="S232" i="3"/>
  <c r="G232" i="3"/>
  <c r="F32" i="1" s="1"/>
  <c r="W114" i="3"/>
  <c r="M95" i="3"/>
  <c r="T35" i="1"/>
  <c r="R24" i="1"/>
  <c r="W316" i="3"/>
  <c r="W310" i="3"/>
  <c r="W305" i="3"/>
  <c r="W277" i="3"/>
  <c r="W267" i="3"/>
  <c r="Q33" i="1"/>
  <c r="T262" i="3"/>
  <c r="I33" i="1"/>
  <c r="R262" i="3"/>
  <c r="W257" i="3"/>
  <c r="W251" i="3"/>
  <c r="W245" i="3"/>
  <c r="W239" i="3"/>
  <c r="V95" i="3"/>
  <c r="K27" i="1"/>
  <c r="AM393" i="2"/>
  <c r="AM387" i="2"/>
  <c r="AM381" i="2"/>
  <c r="AM379" i="2"/>
  <c r="AM374" i="2"/>
  <c r="AM362" i="2"/>
  <c r="AM336" i="2"/>
  <c r="AM334" i="2"/>
  <c r="AM333" i="2"/>
  <c r="AM328" i="2"/>
  <c r="AM314" i="2"/>
  <c r="AM308" i="2"/>
  <c r="AM303" i="2"/>
  <c r="AM302" i="2"/>
  <c r="AI293" i="2"/>
  <c r="H13" i="1"/>
  <c r="R13" i="1" s="1"/>
  <c r="AM274" i="2"/>
  <c r="AM263" i="2"/>
  <c r="AM257" i="2"/>
  <c r="AM244" i="2"/>
  <c r="AM239" i="2"/>
  <c r="AM233" i="2"/>
  <c r="J12" i="1"/>
  <c r="AK231" i="2"/>
  <c r="AM227" i="2"/>
  <c r="AC231" i="2"/>
  <c r="E12" i="1" s="1"/>
  <c r="E48" i="1" s="1"/>
  <c r="AM131" i="2"/>
  <c r="AL105" i="2"/>
  <c r="P7" i="1"/>
  <c r="AJ105" i="2"/>
  <c r="I7" i="1"/>
  <c r="L7" i="1" s="1"/>
  <c r="AM94" i="2"/>
  <c r="AM88" i="2"/>
  <c r="AM82" i="2"/>
  <c r="AM76" i="2"/>
  <c r="AM70" i="2"/>
  <c r="W105" i="2"/>
  <c r="F7" i="1" s="1"/>
  <c r="U31" i="1"/>
  <c r="N44" i="1"/>
  <c r="S8" i="1"/>
  <c r="W325" i="3"/>
  <c r="W286" i="3"/>
  <c r="W284" i="3"/>
  <c r="W105" i="3"/>
  <c r="M197" i="3"/>
  <c r="W165" i="3"/>
  <c r="W159" i="3"/>
  <c r="W153" i="3"/>
  <c r="M142" i="3"/>
  <c r="W115" i="3"/>
  <c r="W106" i="3"/>
  <c r="U52" i="3"/>
  <c r="W49" i="3"/>
  <c r="W43" i="3"/>
  <c r="W37" i="3"/>
  <c r="AM340" i="2"/>
  <c r="AM325" i="2"/>
  <c r="AM318" i="2"/>
  <c r="AM306" i="2"/>
  <c r="AM300" i="2"/>
  <c r="AM294" i="2"/>
  <c r="Q13" i="1"/>
  <c r="O52" i="1"/>
  <c r="U32" i="1"/>
  <c r="R33" i="1"/>
  <c r="J25" i="1"/>
  <c r="M46" i="1"/>
  <c r="W230" i="3"/>
  <c r="W215" i="3"/>
  <c r="W209" i="3"/>
  <c r="W203" i="3"/>
  <c r="V197" i="3"/>
  <c r="R197" i="3"/>
  <c r="W163" i="3"/>
  <c r="W157" i="3"/>
  <c r="W151" i="3"/>
  <c r="T142" i="3"/>
  <c r="W109" i="3"/>
  <c r="W100" i="3"/>
  <c r="Q27" i="1"/>
  <c r="W47" i="3"/>
  <c r="W41" i="3"/>
  <c r="W35" i="3"/>
  <c r="M27" i="3"/>
  <c r="AM572" i="2"/>
  <c r="AM566" i="2"/>
  <c r="AM556" i="2"/>
  <c r="AM544" i="2"/>
  <c r="AM521" i="2"/>
  <c r="AM515" i="2"/>
  <c r="O51" i="1"/>
  <c r="AL202" i="2"/>
  <c r="P49" i="1"/>
  <c r="C47" i="1"/>
  <c r="W318" i="3"/>
  <c r="W309" i="3"/>
  <c r="W298" i="3"/>
  <c r="W259" i="3"/>
  <c r="W253" i="3"/>
  <c r="W247" i="3"/>
  <c r="W241" i="3"/>
  <c r="W166" i="3"/>
  <c r="R169" i="3"/>
  <c r="W160" i="3"/>
  <c r="W154" i="3"/>
  <c r="W148" i="3"/>
  <c r="T118" i="3"/>
  <c r="W111" i="3"/>
  <c r="W102" i="3"/>
  <c r="AM575" i="2"/>
  <c r="AM569" i="2"/>
  <c r="AM512" i="2"/>
  <c r="AM502" i="2"/>
  <c r="AM497" i="2"/>
  <c r="AM450" i="2"/>
  <c r="AI202" i="2"/>
  <c r="AI105" i="2"/>
  <c r="AM355" i="2"/>
  <c r="Q26" i="1"/>
  <c r="M43" i="1"/>
  <c r="G43" i="1"/>
  <c r="J53" i="1"/>
  <c r="I44" i="1"/>
  <c r="R7" i="1"/>
  <c r="N42" i="1"/>
  <c r="U326" i="3"/>
  <c r="W317" i="3"/>
  <c r="W303" i="3"/>
  <c r="W269" i="3"/>
  <c r="W260" i="3"/>
  <c r="W254" i="3"/>
  <c r="W248" i="3"/>
  <c r="W242" i="3"/>
  <c r="W231" i="3"/>
  <c r="W227" i="3"/>
  <c r="W218" i="3"/>
  <c r="W212" i="3"/>
  <c r="W206" i="3"/>
  <c r="U197" i="3"/>
  <c r="W168" i="3"/>
  <c r="W162" i="3"/>
  <c r="G169" i="3"/>
  <c r="F30" i="1" s="1"/>
  <c r="F48" i="1" s="1"/>
  <c r="W156" i="3"/>
  <c r="W150" i="3"/>
  <c r="U142" i="3"/>
  <c r="R142" i="3"/>
  <c r="S118" i="3"/>
  <c r="S95" i="3"/>
  <c r="W95" i="3" s="1"/>
  <c r="T74" i="3"/>
  <c r="S74" i="3"/>
  <c r="V52" i="3"/>
  <c r="W50" i="3"/>
  <c r="W44" i="3"/>
  <c r="W38" i="3"/>
  <c r="W32" i="3"/>
  <c r="AM577" i="2"/>
  <c r="AM571" i="2"/>
  <c r="AM555" i="2"/>
  <c r="AM520" i="2"/>
  <c r="AM508" i="2"/>
  <c r="AM507" i="2"/>
  <c r="AM506" i="2"/>
  <c r="AM554" i="2"/>
  <c r="AM548" i="2"/>
  <c r="AM532" i="2"/>
  <c r="AM527" i="2"/>
  <c r="AM519" i="2"/>
  <c r="AM504" i="2"/>
  <c r="AM503" i="2"/>
  <c r="I52" i="1"/>
  <c r="AM338" i="2"/>
  <c r="AM329" i="2"/>
  <c r="AM324" i="2"/>
  <c r="AM322" i="2"/>
  <c r="AM316" i="2"/>
  <c r="AM310" i="2"/>
  <c r="AM304" i="2"/>
  <c r="AM298" i="2"/>
  <c r="W358" i="2"/>
  <c r="F14" i="1" s="1"/>
  <c r="T13" i="1"/>
  <c r="AC64" i="2"/>
  <c r="E6" i="1" s="1"/>
  <c r="AM418" i="2"/>
  <c r="AM413" i="2"/>
  <c r="AI132" i="2"/>
  <c r="AK64" i="2"/>
  <c r="AM414" i="2"/>
  <c r="W271" i="3"/>
  <c r="W256" i="3"/>
  <c r="W250" i="3"/>
  <c r="W244" i="3"/>
  <c r="W238" i="3"/>
  <c r="V232" i="3"/>
  <c r="R232" i="3"/>
  <c r="W214" i="3"/>
  <c r="W208" i="3"/>
  <c r="W202" i="3"/>
  <c r="U169" i="3"/>
  <c r="T169" i="3"/>
  <c r="W164" i="3"/>
  <c r="W158" i="3"/>
  <c r="W152" i="3"/>
  <c r="U118" i="3"/>
  <c r="M118" i="3"/>
  <c r="S52" i="3"/>
  <c r="W46" i="3"/>
  <c r="W40" i="3"/>
  <c r="W34" i="3"/>
  <c r="T27" i="3"/>
  <c r="AI578" i="2"/>
  <c r="AM573" i="2"/>
  <c r="AM567" i="2"/>
  <c r="AM557" i="2"/>
  <c r="AM510" i="2"/>
  <c r="AM500" i="2"/>
  <c r="AM399" i="2"/>
  <c r="AK358" i="2"/>
  <c r="AI181" i="2"/>
  <c r="L30" i="1"/>
  <c r="W147" i="3"/>
  <c r="AM570" i="2"/>
  <c r="W321" i="3"/>
  <c r="AM568" i="2"/>
  <c r="W320" i="3"/>
  <c r="Z582" i="2"/>
  <c r="W319" i="3"/>
  <c r="O330" i="3"/>
  <c r="AM563" i="2"/>
  <c r="AM561" i="2"/>
  <c r="AM560" i="2"/>
  <c r="V326" i="3"/>
  <c r="M326" i="3"/>
  <c r="AE582" i="2"/>
  <c r="AM525" i="2"/>
  <c r="M36" i="1"/>
  <c r="W308" i="3"/>
  <c r="U35" i="1"/>
  <c r="L35" i="1"/>
  <c r="W307" i="3"/>
  <c r="W306" i="3"/>
  <c r="W304" i="3"/>
  <c r="AC578" i="2"/>
  <c r="E17" i="1" s="1"/>
  <c r="E53" i="1" s="1"/>
  <c r="AM518" i="2"/>
  <c r="AM516" i="2"/>
  <c r="AD582" i="2"/>
  <c r="S35" i="1"/>
  <c r="AM514" i="2"/>
  <c r="AM513" i="2"/>
  <c r="AM511" i="2"/>
  <c r="R326" i="3"/>
  <c r="Q35" i="1"/>
  <c r="N53" i="1"/>
  <c r="W302" i="3"/>
  <c r="W301" i="3"/>
  <c r="W300" i="3"/>
  <c r="W299" i="3"/>
  <c r="K53" i="1"/>
  <c r="G36" i="1"/>
  <c r="Y582" i="2"/>
  <c r="J18" i="1"/>
  <c r="M17" i="1"/>
  <c r="R17" i="1" s="1"/>
  <c r="S17" i="1"/>
  <c r="AJ578" i="2"/>
  <c r="I53" i="1"/>
  <c r="W578" i="2"/>
  <c r="F17" i="1" s="1"/>
  <c r="L17" i="1"/>
  <c r="AH578" i="2"/>
  <c r="AM495" i="2"/>
  <c r="H53" i="1"/>
  <c r="C53" i="1"/>
  <c r="P53" i="1"/>
  <c r="U17" i="1"/>
  <c r="AM494" i="2"/>
  <c r="AL358" i="2"/>
  <c r="K14" i="1"/>
  <c r="L14" i="1" s="1"/>
  <c r="AM330" i="2"/>
  <c r="AM320" i="2"/>
  <c r="AM299" i="2"/>
  <c r="AM296" i="2"/>
  <c r="AG582" i="2"/>
  <c r="AJ493" i="2"/>
  <c r="Q15" i="1"/>
  <c r="T15" i="1"/>
  <c r="U8" i="1"/>
  <c r="R10" i="1"/>
  <c r="Q14" i="1"/>
  <c r="Q50" i="1" s="1"/>
  <c r="AA582" i="2"/>
  <c r="L8" i="1"/>
  <c r="AK424" i="2"/>
  <c r="AF582" i="2"/>
  <c r="AK293" i="2"/>
  <c r="I45" i="1"/>
  <c r="AL578" i="2"/>
  <c r="AK578" i="2"/>
  <c r="O17" i="1"/>
  <c r="T17" i="1" s="1"/>
  <c r="AM477" i="2"/>
  <c r="AM476" i="2"/>
  <c r="AM473" i="2"/>
  <c r="AM472" i="2"/>
  <c r="AM469" i="2"/>
  <c r="AM468" i="2"/>
  <c r="AM465" i="2"/>
  <c r="AM464" i="2"/>
  <c r="AM459" i="2"/>
  <c r="AM458" i="2"/>
  <c r="AM455" i="2"/>
  <c r="AM452" i="2"/>
  <c r="AM451" i="2"/>
  <c r="S15" i="1"/>
  <c r="AM364" i="2"/>
  <c r="AM363" i="2"/>
  <c r="AM269" i="2"/>
  <c r="AM260" i="2"/>
  <c r="AM242" i="2"/>
  <c r="AM211" i="2"/>
  <c r="AM190" i="2"/>
  <c r="AJ181" i="2"/>
  <c r="I10" i="1"/>
  <c r="AK159" i="2"/>
  <c r="AM157" i="2"/>
  <c r="AC159" i="2"/>
  <c r="E9" i="1" s="1"/>
  <c r="E45" i="1" s="1"/>
  <c r="G53" i="1"/>
  <c r="D46" i="1"/>
  <c r="D45" i="1"/>
  <c r="D43" i="1"/>
  <c r="M8" i="1"/>
  <c r="C50" i="1"/>
  <c r="AB582" i="2"/>
  <c r="V582" i="2"/>
  <c r="AL64" i="2"/>
  <c r="AM342" i="2"/>
  <c r="AM349" i="2"/>
  <c r="AM353" i="2"/>
  <c r="AM354" i="2"/>
  <c r="AM422" i="2"/>
  <c r="AM423" i="2"/>
  <c r="I330" i="3"/>
  <c r="R35" i="1"/>
  <c r="W297" i="3"/>
  <c r="G326" i="3"/>
  <c r="F35" i="1" s="1"/>
  <c r="W296" i="3"/>
  <c r="W295" i="3"/>
  <c r="W294" i="3"/>
  <c r="Q49" i="1"/>
  <c r="I36" i="1"/>
  <c r="U33" i="1"/>
  <c r="L31" i="1"/>
  <c r="R30" i="1"/>
  <c r="U26" i="1"/>
  <c r="V26" i="1" s="1"/>
  <c r="M50" i="1"/>
  <c r="O49" i="1"/>
  <c r="K49" i="1"/>
  <c r="O48" i="1"/>
  <c r="M48" i="1"/>
  <c r="J48" i="1"/>
  <c r="H48" i="1"/>
  <c r="D48" i="1"/>
  <c r="M47" i="1"/>
  <c r="G46" i="1"/>
  <c r="O44" i="1"/>
  <c r="F44" i="1"/>
  <c r="I49" i="1"/>
  <c r="G49" i="1"/>
  <c r="P48" i="1"/>
  <c r="K48" i="1"/>
  <c r="K47" i="1"/>
  <c r="I47" i="1"/>
  <c r="G47" i="1"/>
  <c r="P45" i="1"/>
  <c r="G42" i="1"/>
  <c r="J330" i="3"/>
  <c r="T326" i="3"/>
  <c r="E331" i="3"/>
  <c r="N330" i="3"/>
  <c r="E330" i="3"/>
  <c r="C36" i="1"/>
  <c r="W229" i="3"/>
  <c r="C46" i="1"/>
  <c r="K44" i="1"/>
  <c r="C44" i="1"/>
  <c r="C43" i="1"/>
  <c r="M42" i="1"/>
  <c r="H42" i="1"/>
  <c r="E42" i="1"/>
  <c r="C42" i="1"/>
  <c r="S326" i="3"/>
  <c r="L330" i="3"/>
  <c r="K330" i="3"/>
  <c r="H330" i="3"/>
  <c r="D36" i="1"/>
  <c r="R289" i="3"/>
  <c r="W281" i="3"/>
  <c r="W228" i="3"/>
  <c r="D53" i="1"/>
  <c r="W288" i="3"/>
  <c r="K34" i="1"/>
  <c r="U34" i="1" s="1"/>
  <c r="AM438" i="2"/>
  <c r="AM490" i="2"/>
  <c r="AM434" i="2"/>
  <c r="AM421" i="2"/>
  <c r="S14" i="1"/>
  <c r="AM462" i="2"/>
  <c r="AM432" i="2"/>
  <c r="AM425" i="2"/>
  <c r="L15" i="1"/>
  <c r="AH424" i="2"/>
  <c r="AM454" i="2"/>
  <c r="AM431" i="2"/>
  <c r="W424" i="2"/>
  <c r="F15" i="1" s="1"/>
  <c r="F51" i="1" s="1"/>
  <c r="AM419" i="2"/>
  <c r="U12" i="1"/>
  <c r="S16" i="1"/>
  <c r="AM489" i="2"/>
  <c r="AM485" i="2"/>
  <c r="AM484" i="2"/>
  <c r="K16" i="1"/>
  <c r="AL493" i="2"/>
  <c r="AM479" i="2"/>
  <c r="N52" i="1"/>
  <c r="W493" i="2"/>
  <c r="F16" i="1" s="1"/>
  <c r="J52" i="1"/>
  <c r="L34" i="1"/>
  <c r="M289" i="3"/>
  <c r="G52" i="1"/>
  <c r="E34" i="1"/>
  <c r="E36" i="1" s="1"/>
  <c r="S289" i="3"/>
  <c r="B330" i="3"/>
  <c r="Q34" i="1"/>
  <c r="Q330" i="3"/>
  <c r="R34" i="1"/>
  <c r="V289" i="3"/>
  <c r="S34" i="1"/>
  <c r="P52" i="1"/>
  <c r="D52" i="1"/>
  <c r="D18" i="1"/>
  <c r="C52" i="1"/>
  <c r="C18" i="1"/>
  <c r="V13" i="1" l="1"/>
  <c r="F45" i="1"/>
  <c r="Q7" i="1"/>
  <c r="AM202" i="2"/>
  <c r="L44" i="1"/>
  <c r="T7" i="1"/>
  <c r="T18" i="1" s="1"/>
  <c r="S49" i="1"/>
  <c r="F43" i="1"/>
  <c r="J51" i="1"/>
  <c r="T51" i="1" s="1"/>
  <c r="S47" i="1"/>
  <c r="V28" i="1"/>
  <c r="F47" i="1"/>
  <c r="K46" i="1"/>
  <c r="U46" i="1" s="1"/>
  <c r="R48" i="1"/>
  <c r="Q51" i="1"/>
  <c r="S42" i="1"/>
  <c r="L28" i="1"/>
  <c r="I51" i="1"/>
  <c r="S51" i="1" s="1"/>
  <c r="AM64" i="2"/>
  <c r="U44" i="1"/>
  <c r="L13" i="1"/>
  <c r="L49" i="1" s="1"/>
  <c r="H18" i="1"/>
  <c r="AM105" i="2"/>
  <c r="U49" i="1"/>
  <c r="AM293" i="2"/>
  <c r="Q16" i="1"/>
  <c r="M52" i="1"/>
  <c r="T49" i="1"/>
  <c r="H49" i="1"/>
  <c r="R49" i="1" s="1"/>
  <c r="AM424" i="2"/>
  <c r="T48" i="1"/>
  <c r="AM358" i="2"/>
  <c r="Q12" i="1"/>
  <c r="Q48" i="1" s="1"/>
  <c r="R12" i="1"/>
  <c r="AK582" i="2"/>
  <c r="O53" i="1"/>
  <c r="T53" i="1" s="1"/>
  <c r="R43" i="1"/>
  <c r="AM231" i="2"/>
  <c r="P18" i="1"/>
  <c r="K42" i="1"/>
  <c r="Q45" i="1"/>
  <c r="V330" i="3"/>
  <c r="K52" i="1"/>
  <c r="U52" i="1" s="1"/>
  <c r="T44" i="1"/>
  <c r="W118" i="3"/>
  <c r="L24" i="1"/>
  <c r="L42" i="1" s="1"/>
  <c r="W142" i="3"/>
  <c r="W197" i="3"/>
  <c r="H36" i="1"/>
  <c r="T330" i="3"/>
  <c r="Q46" i="1"/>
  <c r="K36" i="1"/>
  <c r="V30" i="1"/>
  <c r="M330" i="3"/>
  <c r="S32" i="1"/>
  <c r="L29" i="1"/>
  <c r="L47" i="1" s="1"/>
  <c r="W232" i="3"/>
  <c r="Q43" i="1"/>
  <c r="J43" i="1"/>
  <c r="T43" i="1" s="1"/>
  <c r="J36" i="1"/>
  <c r="Q29" i="1"/>
  <c r="Q47" i="1" s="1"/>
  <c r="U29" i="1"/>
  <c r="V29" i="1" s="1"/>
  <c r="T24" i="1"/>
  <c r="O42" i="1"/>
  <c r="T42" i="1" s="1"/>
  <c r="Q24" i="1"/>
  <c r="N18" i="1"/>
  <c r="F46" i="1"/>
  <c r="H47" i="1"/>
  <c r="R47" i="1" s="1"/>
  <c r="T25" i="1"/>
  <c r="V25" i="1" s="1"/>
  <c r="V15" i="1"/>
  <c r="W52" i="3"/>
  <c r="W169" i="3"/>
  <c r="U330" i="3"/>
  <c r="U6" i="1"/>
  <c r="V6" i="1" s="1"/>
  <c r="P43" i="1"/>
  <c r="U43" i="1" s="1"/>
  <c r="U7" i="1"/>
  <c r="T12" i="1"/>
  <c r="L12" i="1"/>
  <c r="L48" i="1" s="1"/>
  <c r="S33" i="1"/>
  <c r="V33" i="1" s="1"/>
  <c r="L33" i="1"/>
  <c r="H50" i="1"/>
  <c r="R50" i="1" s="1"/>
  <c r="R32" i="1"/>
  <c r="AM132" i="2"/>
  <c r="R42" i="1"/>
  <c r="L25" i="1"/>
  <c r="L43" i="1" s="1"/>
  <c r="K45" i="1"/>
  <c r="U45" i="1" s="1"/>
  <c r="L27" i="1"/>
  <c r="L45" i="1" s="1"/>
  <c r="U27" i="1"/>
  <c r="V27" i="1" s="1"/>
  <c r="AM181" i="2"/>
  <c r="F50" i="1"/>
  <c r="S44" i="1"/>
  <c r="W262" i="3"/>
  <c r="R46" i="1"/>
  <c r="P42" i="1"/>
  <c r="Q6" i="1"/>
  <c r="N45" i="1"/>
  <c r="S9" i="1"/>
  <c r="V9" i="1" s="1"/>
  <c r="P36" i="1"/>
  <c r="S7" i="1"/>
  <c r="I43" i="1"/>
  <c r="S43" i="1" s="1"/>
  <c r="N50" i="1"/>
  <c r="S50" i="1" s="1"/>
  <c r="AI582" i="2"/>
  <c r="T52" i="1"/>
  <c r="R330" i="3"/>
  <c r="P47" i="1"/>
  <c r="U47" i="1" s="1"/>
  <c r="W27" i="3"/>
  <c r="N36" i="1"/>
  <c r="U48" i="1"/>
  <c r="Q17" i="1"/>
  <c r="Q53" i="1" s="1"/>
  <c r="V35" i="1"/>
  <c r="S330" i="3"/>
  <c r="L53" i="1"/>
  <c r="G54" i="1"/>
  <c r="S53" i="1"/>
  <c r="U53" i="1"/>
  <c r="W326" i="3"/>
  <c r="E55" i="1"/>
  <c r="M53" i="1"/>
  <c r="R53" i="1" s="1"/>
  <c r="V17" i="1"/>
  <c r="F53" i="1"/>
  <c r="AM578" i="2"/>
  <c r="R8" i="1"/>
  <c r="M44" i="1"/>
  <c r="R44" i="1" s="1"/>
  <c r="AM159" i="2"/>
  <c r="U14" i="1"/>
  <c r="V14" i="1" s="1"/>
  <c r="K50" i="1"/>
  <c r="U50" i="1" s="1"/>
  <c r="M18" i="1"/>
  <c r="C54" i="1"/>
  <c r="D54" i="1"/>
  <c r="U16" i="1"/>
  <c r="V16" i="1" s="1"/>
  <c r="E18" i="1"/>
  <c r="AL582" i="2"/>
  <c r="Q8" i="1"/>
  <c r="Q44" i="1" s="1"/>
  <c r="AC582" i="2"/>
  <c r="L50" i="1"/>
  <c r="S10" i="1"/>
  <c r="L10" i="1"/>
  <c r="I46" i="1"/>
  <c r="I18" i="1"/>
  <c r="AJ582" i="2"/>
  <c r="O18" i="1"/>
  <c r="G330" i="3"/>
  <c r="F36" i="1"/>
  <c r="S52" i="1"/>
  <c r="F18" i="1"/>
  <c r="AM493" i="2"/>
  <c r="K18" i="1"/>
  <c r="L16" i="1"/>
  <c r="L52" i="1" s="1"/>
  <c r="V34" i="1"/>
  <c r="W289" i="3"/>
  <c r="F52" i="1"/>
  <c r="W582" i="2"/>
  <c r="E52" i="1"/>
  <c r="E54" i="1" s="1"/>
  <c r="R52" i="1"/>
  <c r="Q52" i="1"/>
  <c r="V51" i="1" l="1"/>
  <c r="V48" i="1"/>
  <c r="V12" i="1"/>
  <c r="L46" i="1"/>
  <c r="S36" i="1"/>
  <c r="V49" i="1"/>
  <c r="S18" i="1"/>
  <c r="H54" i="1"/>
  <c r="U42" i="1"/>
  <c r="U54" i="1" s="1"/>
  <c r="P54" i="1"/>
  <c r="V50" i="1"/>
  <c r="V47" i="1"/>
  <c r="V10" i="1"/>
  <c r="T54" i="1"/>
  <c r="U36" i="1"/>
  <c r="V32" i="1"/>
  <c r="Q36" i="1"/>
  <c r="L36" i="1"/>
  <c r="N54" i="1"/>
  <c r="O54" i="1"/>
  <c r="V44" i="1"/>
  <c r="V43" i="1"/>
  <c r="J54" i="1"/>
  <c r="V42" i="1"/>
  <c r="S45" i="1"/>
  <c r="V45" i="1" s="1"/>
  <c r="W330" i="3"/>
  <c r="Q42" i="1"/>
  <c r="Q54" i="1" s="1"/>
  <c r="T36" i="1"/>
  <c r="L18" i="1"/>
  <c r="R36" i="1"/>
  <c r="V7" i="1"/>
  <c r="L51" i="1"/>
  <c r="V24" i="1"/>
  <c r="U18" i="1"/>
  <c r="K54" i="1"/>
  <c r="Q18" i="1"/>
  <c r="F54" i="1"/>
  <c r="M54" i="1"/>
  <c r="V53" i="1"/>
  <c r="R54" i="1"/>
  <c r="AM582" i="2"/>
  <c r="S46" i="1"/>
  <c r="V46" i="1" s="1"/>
  <c r="I54" i="1"/>
  <c r="R18" i="1"/>
  <c r="V8" i="1"/>
  <c r="V52" i="1"/>
  <c r="V18" i="1" l="1"/>
  <c r="L54" i="1"/>
  <c r="V36" i="1"/>
  <c r="V54" i="1"/>
  <c r="S54" i="1"/>
</calcChain>
</file>

<file path=xl/comments1.xml><?xml version="1.0" encoding="utf-8"?>
<comments xmlns="http://schemas.openxmlformats.org/spreadsheetml/2006/main">
  <authors>
    <author>rinjipc04</author>
  </authors>
  <commentList>
    <comment ref="E5" authorId="0" shapeId="0">
      <text>
        <r>
          <rPr>
            <b/>
            <sz val="9"/>
            <color indexed="81"/>
            <rFont val="ＭＳ Ｐゴシック"/>
            <family val="3"/>
            <charset val="128"/>
          </rPr>
          <t>現金支払人数</t>
        </r>
      </text>
    </comment>
  </commentList>
</comments>
</file>

<file path=xl/sharedStrings.xml><?xml version="1.0" encoding="utf-8"?>
<sst xmlns="http://schemas.openxmlformats.org/spreadsheetml/2006/main" count="4835" uniqueCount="357">
  <si>
    <t>(専有使用)</t>
    <phoneticPr fontId="3"/>
  </si>
  <si>
    <t>月</t>
    <rPh sb="0" eb="1">
      <t>ツキ</t>
    </rPh>
    <phoneticPr fontId="3"/>
  </si>
  <si>
    <t>利用　　　　　　　　日数</t>
    <rPh sb="0" eb="2">
      <t>リヨウ</t>
    </rPh>
    <rPh sb="10" eb="12">
      <t>ニッスウ</t>
    </rPh>
    <phoneticPr fontId="3"/>
  </si>
  <si>
    <t>利用　　　　　　　　件数</t>
    <rPh sb="0" eb="2">
      <t>リヨウ</t>
    </rPh>
    <rPh sb="10" eb="12">
      <t>ケンスウ</t>
    </rPh>
    <phoneticPr fontId="3"/>
  </si>
  <si>
    <t>減免なし（有料）</t>
    <rPh sb="0" eb="2">
      <t>ゲンメン</t>
    </rPh>
    <rPh sb="5" eb="7">
      <t>ユウリョウ</t>
    </rPh>
    <phoneticPr fontId="3"/>
  </si>
  <si>
    <t>減免利用</t>
    <rPh sb="0" eb="2">
      <t>ゲンメン</t>
    </rPh>
    <rPh sb="2" eb="4">
      <t>リヨウ</t>
    </rPh>
    <phoneticPr fontId="3"/>
  </si>
  <si>
    <t>利用者数計</t>
    <rPh sb="0" eb="2">
      <t>リヨウ</t>
    </rPh>
    <rPh sb="2" eb="3">
      <t>シャ</t>
    </rPh>
    <rPh sb="3" eb="4">
      <t>スウ</t>
    </rPh>
    <rPh sb="4" eb="5">
      <t>ケイ</t>
    </rPh>
    <phoneticPr fontId="3"/>
  </si>
  <si>
    <t>使用料</t>
    <rPh sb="0" eb="2">
      <t>シヨウ</t>
    </rPh>
    <rPh sb="2" eb="3">
      <t>リョウ</t>
    </rPh>
    <phoneticPr fontId="3"/>
  </si>
  <si>
    <t>利用人数</t>
    <rPh sb="0" eb="2">
      <t>リヨウ</t>
    </rPh>
    <rPh sb="2" eb="4">
      <t>ニンズウ</t>
    </rPh>
    <phoneticPr fontId="3"/>
  </si>
  <si>
    <t>人数</t>
    <rPh sb="0" eb="2">
      <t>ニンズウ</t>
    </rPh>
    <phoneticPr fontId="3"/>
  </si>
  <si>
    <t>金　　額</t>
    <rPh sb="0" eb="1">
      <t>キン</t>
    </rPh>
    <rPh sb="3" eb="4">
      <t>ガク</t>
    </rPh>
    <phoneticPr fontId="3"/>
  </si>
  <si>
    <t>回数券</t>
    <rPh sb="0" eb="3">
      <t>カイスウケン</t>
    </rPh>
    <phoneticPr fontId="3"/>
  </si>
  <si>
    <t>小学生</t>
    <rPh sb="0" eb="3">
      <t>ショウガクセイ</t>
    </rPh>
    <phoneticPr fontId="3"/>
  </si>
  <si>
    <t>中学生</t>
    <rPh sb="0" eb="3">
      <t>チュウガクセイ</t>
    </rPh>
    <phoneticPr fontId="3"/>
  </si>
  <si>
    <t>高校生</t>
    <rPh sb="0" eb="3">
      <t>コウコウセイ</t>
    </rPh>
    <phoneticPr fontId="3"/>
  </si>
  <si>
    <t>大人</t>
    <rPh sb="0" eb="2">
      <t>オトナ</t>
    </rPh>
    <phoneticPr fontId="3"/>
  </si>
  <si>
    <t>合計</t>
    <rPh sb="0" eb="2">
      <t>ゴウケイ</t>
    </rPh>
    <phoneticPr fontId="3"/>
  </si>
  <si>
    <t>(個人使用)</t>
    <rPh sb="1" eb="3">
      <t>コジン</t>
    </rPh>
    <rPh sb="3" eb="5">
      <t>シヨウ</t>
    </rPh>
    <phoneticPr fontId="3"/>
  </si>
  <si>
    <t>(専有使用と個人使用の合計)</t>
    <phoneticPr fontId="3"/>
  </si>
  <si>
    <t>利用日</t>
    <rPh sb="0" eb="3">
      <t>リヨウビ</t>
    </rPh>
    <phoneticPr fontId="3"/>
  </si>
  <si>
    <t>使用者名</t>
    <rPh sb="0" eb="2">
      <t>シヨウ</t>
    </rPh>
    <rPh sb="2" eb="3">
      <t>シャ</t>
    </rPh>
    <rPh sb="3" eb="4">
      <t>メイ</t>
    </rPh>
    <phoneticPr fontId="3"/>
  </si>
  <si>
    <t>使用目的</t>
    <rPh sb="0" eb="2">
      <t>シヨウ</t>
    </rPh>
    <rPh sb="2" eb="4">
      <t>モクテキ</t>
    </rPh>
    <phoneticPr fontId="3"/>
  </si>
  <si>
    <t>使用時間　（全面）</t>
    <rPh sb="0" eb="2">
      <t>シヨウ</t>
    </rPh>
    <rPh sb="2" eb="4">
      <t>ジカン</t>
    </rPh>
    <rPh sb="6" eb="8">
      <t>ゼンメン</t>
    </rPh>
    <phoneticPr fontId="3"/>
  </si>
  <si>
    <t>使用時間　（半面）</t>
    <rPh sb="0" eb="2">
      <t>シヨウ</t>
    </rPh>
    <rPh sb="2" eb="4">
      <t>ジカン</t>
    </rPh>
    <rPh sb="6" eb="8">
      <t>ハンメン</t>
    </rPh>
    <phoneticPr fontId="3"/>
  </si>
  <si>
    <t>利用者数合計</t>
    <rPh sb="0" eb="2">
      <t>リヨウ</t>
    </rPh>
    <rPh sb="2" eb="4">
      <t>モノカズ</t>
    </rPh>
    <rPh sb="4" eb="6">
      <t>ゴウケイ</t>
    </rPh>
    <phoneticPr fontId="3"/>
  </si>
  <si>
    <t>納入状況</t>
    <rPh sb="0" eb="2">
      <t>ノウニュウ</t>
    </rPh>
    <rPh sb="2" eb="4">
      <t>ジョウキョウ</t>
    </rPh>
    <phoneticPr fontId="3"/>
  </si>
  <si>
    <t>時</t>
    <rPh sb="0" eb="1">
      <t>ジ</t>
    </rPh>
    <phoneticPr fontId="3"/>
  </si>
  <si>
    <t>分</t>
    <rPh sb="0" eb="1">
      <t>フン</t>
    </rPh>
    <phoneticPr fontId="3"/>
  </si>
  <si>
    <t>時間</t>
    <rPh sb="0" eb="2">
      <t>ジカン</t>
    </rPh>
    <phoneticPr fontId="3"/>
  </si>
  <si>
    <t>単価</t>
    <rPh sb="0" eb="2">
      <t>タンカ</t>
    </rPh>
    <phoneticPr fontId="3"/>
  </si>
  <si>
    <t>金額</t>
    <rPh sb="0" eb="2">
      <t>キンガク</t>
    </rPh>
    <phoneticPr fontId="3"/>
  </si>
  <si>
    <t>：</t>
    <phoneticPr fontId="3"/>
  </si>
  <si>
    <t>～</t>
    <phoneticPr fontId="3"/>
  </si>
  <si>
    <t>：</t>
    <phoneticPr fontId="3"/>
  </si>
  <si>
    <t>～</t>
    <phoneticPr fontId="3"/>
  </si>
  <si>
    <t>：</t>
    <phoneticPr fontId="3"/>
  </si>
  <si>
    <t>～</t>
    <phoneticPr fontId="3"/>
  </si>
  <si>
    <t>４月　計</t>
    <rPh sb="1" eb="2">
      <t>ガツ</t>
    </rPh>
    <rPh sb="3" eb="4">
      <t>ケイ</t>
    </rPh>
    <phoneticPr fontId="3"/>
  </si>
  <si>
    <t>５月　計</t>
    <rPh sb="1" eb="2">
      <t>ガツ</t>
    </rPh>
    <rPh sb="3" eb="4">
      <t>ケイ</t>
    </rPh>
    <phoneticPr fontId="3"/>
  </si>
  <si>
    <t>６月　計</t>
    <rPh sb="1" eb="2">
      <t>ガツ</t>
    </rPh>
    <rPh sb="3" eb="4">
      <t>ケイ</t>
    </rPh>
    <phoneticPr fontId="3"/>
  </si>
  <si>
    <t>７月　計</t>
    <rPh sb="1" eb="2">
      <t>ガツ</t>
    </rPh>
    <rPh sb="3" eb="4">
      <t>ケイ</t>
    </rPh>
    <phoneticPr fontId="3"/>
  </si>
  <si>
    <t>８月　計</t>
    <rPh sb="1" eb="2">
      <t>ガツ</t>
    </rPh>
    <rPh sb="3" eb="4">
      <t>ケイ</t>
    </rPh>
    <phoneticPr fontId="3"/>
  </si>
  <si>
    <t>９月　計</t>
    <rPh sb="1" eb="2">
      <t>ガツ</t>
    </rPh>
    <rPh sb="3" eb="4">
      <t>ケイ</t>
    </rPh>
    <phoneticPr fontId="3"/>
  </si>
  <si>
    <t>10月 計</t>
    <rPh sb="2" eb="3">
      <t>ガツ</t>
    </rPh>
    <rPh sb="4" eb="5">
      <t>ケイ</t>
    </rPh>
    <phoneticPr fontId="3"/>
  </si>
  <si>
    <t>11月 計</t>
    <rPh sb="2" eb="3">
      <t>ガツ</t>
    </rPh>
    <rPh sb="4" eb="5">
      <t>ケイ</t>
    </rPh>
    <phoneticPr fontId="3"/>
  </si>
  <si>
    <t>12月 計</t>
    <rPh sb="2" eb="3">
      <t>ガツ</t>
    </rPh>
    <rPh sb="4" eb="5">
      <t>ケイ</t>
    </rPh>
    <phoneticPr fontId="3"/>
  </si>
  <si>
    <t>１月　計</t>
    <rPh sb="1" eb="2">
      <t>ガツ</t>
    </rPh>
    <rPh sb="3" eb="4">
      <t>ケイ</t>
    </rPh>
    <phoneticPr fontId="3"/>
  </si>
  <si>
    <t>２月　計</t>
    <rPh sb="1" eb="2">
      <t>ガツ</t>
    </rPh>
    <rPh sb="3" eb="4">
      <t>ケイ</t>
    </rPh>
    <phoneticPr fontId="3"/>
  </si>
  <si>
    <t>３月　計</t>
    <rPh sb="1" eb="2">
      <t>ガツ</t>
    </rPh>
    <rPh sb="3" eb="4">
      <t>ケイ</t>
    </rPh>
    <phoneticPr fontId="3"/>
  </si>
  <si>
    <t>合　　　　　　計</t>
    <rPh sb="0" eb="1">
      <t>ゴウ</t>
    </rPh>
    <rPh sb="7" eb="8">
      <t>ケイ</t>
    </rPh>
    <phoneticPr fontId="3"/>
  </si>
  <si>
    <t>　　５月分</t>
    <phoneticPr fontId="3"/>
  </si>
  <si>
    <t>　　６月分</t>
    <phoneticPr fontId="3"/>
  </si>
  <si>
    <t>　　３月分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</si>
  <si>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</si>
  <si>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</si>
  <si>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</si>
  <si>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</si>
  <si>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</si>
  <si>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</si>
  <si>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</si>
  <si>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</si>
  <si>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</si>
  <si>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</si>
  <si>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</si>
  <si>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</si>
  <si>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</si>
  <si>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</si>
  <si>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</si>
  <si>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</si>
  <si>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</si>
  <si>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</si>
  <si>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</si>
  <si>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</si>
  <si>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</si>
  <si>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</si>
  <si>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</si>
  <si>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</si>
  <si>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</si>
  <si>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</si>
  <si>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</si>
  <si>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</si>
  <si>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</si>
  <si>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</si>
  <si>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</si>
  <si>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</si>
  <si>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</si>
  <si>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</si>
  <si>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</si>
  <si>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</si>
  <si>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</si>
  <si>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</si>
  <si>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　　４月分</t>
    <phoneticPr fontId="3"/>
  </si>
  <si>
    <t>　　１２月分</t>
    <phoneticPr fontId="3"/>
  </si>
  <si>
    <t>　　７月分</t>
    <phoneticPr fontId="3"/>
  </si>
  <si>
    <t>　　８月分</t>
    <phoneticPr fontId="3"/>
  </si>
  <si>
    <t>　　９月分</t>
    <phoneticPr fontId="3"/>
  </si>
  <si>
    <t>　　１０月分</t>
    <phoneticPr fontId="3"/>
  </si>
  <si>
    <t>　　１１月分</t>
    <phoneticPr fontId="3"/>
  </si>
  <si>
    <t>　　１月分</t>
    <phoneticPr fontId="3"/>
  </si>
  <si>
    <t>　　２月分</t>
    <phoneticPr fontId="3"/>
  </si>
  <si>
    <t>：</t>
    <phoneticPr fontId="3"/>
  </si>
  <si>
    <t>テニス</t>
    <phoneticPr fontId="3"/>
  </si>
  <si>
    <t>野球</t>
    <rPh sb="0" eb="2">
      <t>ヤキュウ</t>
    </rPh>
    <phoneticPr fontId="3"/>
  </si>
  <si>
    <t>後納</t>
    <rPh sb="0" eb="2">
      <t>コウノウ</t>
    </rPh>
    <phoneticPr fontId="3"/>
  </si>
  <si>
    <t>：</t>
    <phoneticPr fontId="3"/>
  </si>
  <si>
    <t>：</t>
    <phoneticPr fontId="3"/>
  </si>
  <si>
    <t>～</t>
    <phoneticPr fontId="3"/>
  </si>
  <si>
    <t>平成29年度　屋内広場（専有）　利用状況</t>
    <rPh sb="0" eb="2">
      <t>ヘイセイ</t>
    </rPh>
    <rPh sb="4" eb="6">
      <t>ネンド</t>
    </rPh>
    <rPh sb="7" eb="9">
      <t>オクナイ</t>
    </rPh>
    <rPh sb="9" eb="11">
      <t>ヒロバ</t>
    </rPh>
    <rPh sb="12" eb="14">
      <t>センユウ</t>
    </rPh>
    <rPh sb="16" eb="18">
      <t>リヨウ</t>
    </rPh>
    <rPh sb="18" eb="20">
      <t>ジョウキョウ</t>
    </rPh>
    <phoneticPr fontId="3"/>
  </si>
  <si>
    <t>平成29年度　屋内広場（個人）　利用状況</t>
    <rPh sb="0" eb="2">
      <t>ヘイセイ</t>
    </rPh>
    <rPh sb="4" eb="6">
      <t>ネンド</t>
    </rPh>
    <rPh sb="7" eb="9">
      <t>オクナイ</t>
    </rPh>
    <rPh sb="9" eb="11">
      <t>ヒロバ</t>
    </rPh>
    <rPh sb="12" eb="14">
      <t>コジン</t>
    </rPh>
    <rPh sb="16" eb="18">
      <t>リヨウ</t>
    </rPh>
    <rPh sb="18" eb="20">
      <t>ジョウキョウ</t>
    </rPh>
    <phoneticPr fontId="3"/>
  </si>
  <si>
    <t>テニス</t>
    <phoneticPr fontId="3"/>
  </si>
  <si>
    <t>テニス</t>
    <phoneticPr fontId="3"/>
  </si>
  <si>
    <t>テニス</t>
    <phoneticPr fontId="3"/>
  </si>
  <si>
    <t>サッカー</t>
    <phoneticPr fontId="3"/>
  </si>
  <si>
    <t>テニス</t>
    <phoneticPr fontId="3"/>
  </si>
  <si>
    <t>テニス</t>
    <phoneticPr fontId="3"/>
  </si>
  <si>
    <t>野球・テニス</t>
    <rPh sb="0" eb="2">
      <t>ヤキュウ</t>
    </rPh>
    <phoneticPr fontId="3"/>
  </si>
  <si>
    <t>テニス</t>
    <phoneticPr fontId="3"/>
  </si>
  <si>
    <t>テニス</t>
    <phoneticPr fontId="3"/>
  </si>
  <si>
    <t>テニス</t>
    <phoneticPr fontId="3"/>
  </si>
  <si>
    <t>テニス</t>
    <phoneticPr fontId="3"/>
  </si>
  <si>
    <t>テニス</t>
    <phoneticPr fontId="3"/>
  </si>
  <si>
    <t>：</t>
    <phoneticPr fontId="3"/>
  </si>
  <si>
    <t>テニス</t>
    <phoneticPr fontId="3"/>
  </si>
  <si>
    <t>テニス</t>
    <phoneticPr fontId="3"/>
  </si>
  <si>
    <t>よさこい</t>
    <phoneticPr fontId="3"/>
  </si>
  <si>
    <t>テニス</t>
    <phoneticPr fontId="3"/>
  </si>
  <si>
    <t>テニス、野球</t>
    <rPh sb="4" eb="6">
      <t>ヤキュウ</t>
    </rPh>
    <phoneticPr fontId="3"/>
  </si>
  <si>
    <t>テニス</t>
    <phoneticPr fontId="3"/>
  </si>
  <si>
    <t>テニス</t>
    <phoneticPr fontId="3"/>
  </si>
  <si>
    <t>テニス</t>
    <phoneticPr fontId="3"/>
  </si>
  <si>
    <t>25周年記念演奏会練習</t>
    <rPh sb="2" eb="4">
      <t>シュウネン</t>
    </rPh>
    <rPh sb="4" eb="6">
      <t>キネン</t>
    </rPh>
    <rPh sb="6" eb="9">
      <t>エンソウカイ</t>
    </rPh>
    <rPh sb="9" eb="11">
      <t>レンシュウ</t>
    </rPh>
    <phoneticPr fontId="3"/>
  </si>
  <si>
    <t>テニス</t>
    <phoneticPr fontId="3"/>
  </si>
  <si>
    <t>サッカー　</t>
    <phoneticPr fontId="3"/>
  </si>
  <si>
    <t>テニス</t>
    <phoneticPr fontId="3"/>
  </si>
  <si>
    <t>イベント開催のため</t>
    <rPh sb="4" eb="6">
      <t>カイサイ</t>
    </rPh>
    <phoneticPr fontId="3"/>
  </si>
  <si>
    <t>サッカー</t>
    <phoneticPr fontId="3"/>
  </si>
  <si>
    <t>野球・サッカー</t>
    <rPh sb="0" eb="2">
      <t>ヤキュウ</t>
    </rPh>
    <phoneticPr fontId="3"/>
  </si>
  <si>
    <t>テニス</t>
    <phoneticPr fontId="3"/>
  </si>
  <si>
    <t>テニス</t>
    <phoneticPr fontId="3"/>
  </si>
  <si>
    <t>テニス</t>
    <phoneticPr fontId="3"/>
  </si>
  <si>
    <t>テニス・野球</t>
    <rPh sb="4" eb="6">
      <t>ヤキュウ</t>
    </rPh>
    <phoneticPr fontId="3"/>
  </si>
  <si>
    <t>ドローン室内飛行</t>
    <rPh sb="4" eb="6">
      <t>シツナイ</t>
    </rPh>
    <rPh sb="6" eb="8">
      <t>ヒコウ</t>
    </rPh>
    <phoneticPr fontId="3"/>
  </si>
  <si>
    <t>サッカー</t>
    <phoneticPr fontId="3"/>
  </si>
  <si>
    <t>テニス</t>
    <phoneticPr fontId="3"/>
  </si>
  <si>
    <t>テニス</t>
    <phoneticPr fontId="3"/>
  </si>
  <si>
    <t>サッカー</t>
    <phoneticPr fontId="3"/>
  </si>
  <si>
    <t>テニス</t>
    <phoneticPr fontId="3"/>
  </si>
  <si>
    <t>サッカー</t>
    <phoneticPr fontId="3"/>
  </si>
  <si>
    <t>テニス</t>
    <phoneticPr fontId="3"/>
  </si>
  <si>
    <t>テニス</t>
    <phoneticPr fontId="3"/>
  </si>
  <si>
    <t>敬老会準備</t>
    <rPh sb="0" eb="3">
      <t>ケイロウカイ</t>
    </rPh>
    <rPh sb="3" eb="5">
      <t>ジュンビ</t>
    </rPh>
    <phoneticPr fontId="3"/>
  </si>
  <si>
    <t>敬老会</t>
    <rPh sb="0" eb="3">
      <t>ケイロウカイ</t>
    </rPh>
    <phoneticPr fontId="3"/>
  </si>
  <si>
    <t>テニス</t>
    <phoneticPr fontId="3"/>
  </si>
  <si>
    <t>テニス</t>
    <phoneticPr fontId="3"/>
  </si>
  <si>
    <t>テニス</t>
    <phoneticPr fontId="3"/>
  </si>
  <si>
    <t>テニス</t>
    <phoneticPr fontId="3"/>
  </si>
  <si>
    <t>サッカー</t>
    <phoneticPr fontId="3"/>
  </si>
  <si>
    <t>テニス</t>
    <phoneticPr fontId="3"/>
  </si>
  <si>
    <t>サッカー</t>
    <phoneticPr fontId="3"/>
  </si>
  <si>
    <t>テニス</t>
    <phoneticPr fontId="3"/>
  </si>
  <si>
    <t>平成29年度　屋内広場　利用状況</t>
    <rPh sb="0" eb="2">
      <t>ヘイセイ</t>
    </rPh>
    <rPh sb="4" eb="6">
      <t>ネンド</t>
    </rPh>
    <rPh sb="7" eb="9">
      <t>オクナイ</t>
    </rPh>
    <rPh sb="9" eb="11">
      <t>ヒロバ</t>
    </rPh>
    <rPh sb="12" eb="14">
      <t>リヨウ</t>
    </rPh>
    <rPh sb="14" eb="16">
      <t>ジョウキョウ</t>
    </rPh>
    <phoneticPr fontId="3"/>
  </si>
  <si>
    <t>サッカー</t>
    <phoneticPr fontId="3"/>
  </si>
  <si>
    <t>テニス</t>
    <phoneticPr fontId="3"/>
  </si>
  <si>
    <t>軽スポーツ</t>
    <rPh sb="0" eb="1">
      <t>ケイ</t>
    </rPh>
    <phoneticPr fontId="3"/>
  </si>
  <si>
    <t>テニス</t>
    <phoneticPr fontId="3"/>
  </si>
  <si>
    <t>サッカー</t>
    <phoneticPr fontId="3"/>
  </si>
  <si>
    <t>テニス</t>
    <phoneticPr fontId="3"/>
  </si>
  <si>
    <t>テニス</t>
    <phoneticPr fontId="3"/>
  </si>
  <si>
    <t>サッカー</t>
    <phoneticPr fontId="3"/>
  </si>
  <si>
    <t>さらべつ大収穫祭</t>
    <rPh sb="4" eb="5">
      <t>ダイ</t>
    </rPh>
    <rPh sb="5" eb="8">
      <t>シュウカクサイ</t>
    </rPh>
    <phoneticPr fontId="3"/>
  </si>
  <si>
    <t>テニス</t>
    <phoneticPr fontId="3"/>
  </si>
  <si>
    <t>テニス</t>
    <phoneticPr fontId="3"/>
  </si>
  <si>
    <t>テニス</t>
    <phoneticPr fontId="3"/>
  </si>
  <si>
    <t>サッカー</t>
    <phoneticPr fontId="3"/>
  </si>
  <si>
    <t>テニス</t>
    <phoneticPr fontId="3"/>
  </si>
  <si>
    <t>ソフトボール</t>
    <phoneticPr fontId="3"/>
  </si>
  <si>
    <t>テニス</t>
    <phoneticPr fontId="3"/>
  </si>
  <si>
    <t>テニス</t>
    <phoneticPr fontId="3"/>
  </si>
  <si>
    <t>テニス</t>
    <phoneticPr fontId="3"/>
  </si>
  <si>
    <t>テニス</t>
    <phoneticPr fontId="3"/>
  </si>
  <si>
    <t>サッカー</t>
    <phoneticPr fontId="3"/>
  </si>
  <si>
    <t>テニス</t>
    <phoneticPr fontId="3"/>
  </si>
  <si>
    <t>ソフトボール</t>
    <phoneticPr fontId="3"/>
  </si>
  <si>
    <t>テニス</t>
    <phoneticPr fontId="3"/>
  </si>
  <si>
    <t>テニス</t>
    <phoneticPr fontId="3"/>
  </si>
  <si>
    <t>～</t>
    <phoneticPr fontId="3"/>
  </si>
  <si>
    <t>～</t>
    <phoneticPr fontId="3"/>
  </si>
  <si>
    <t>テニス</t>
    <phoneticPr fontId="3"/>
  </si>
  <si>
    <t>テニス</t>
    <phoneticPr fontId="3"/>
  </si>
  <si>
    <t>テニス</t>
    <phoneticPr fontId="3"/>
  </si>
  <si>
    <t>パークゴルフ</t>
    <phoneticPr fontId="3"/>
  </si>
  <si>
    <t>ソフトボール</t>
    <phoneticPr fontId="3"/>
  </si>
  <si>
    <t>トレーニング</t>
    <phoneticPr fontId="3"/>
  </si>
  <si>
    <t>テニス</t>
    <phoneticPr fontId="3"/>
  </si>
  <si>
    <t>パークゴルフ</t>
    <phoneticPr fontId="3"/>
  </si>
  <si>
    <t>テニス</t>
    <phoneticPr fontId="3"/>
  </si>
  <si>
    <t>パークゴルフ</t>
    <phoneticPr fontId="3"/>
  </si>
  <si>
    <t>ソフトボール</t>
    <phoneticPr fontId="3"/>
  </si>
  <si>
    <t>テニス</t>
    <phoneticPr fontId="3"/>
  </si>
  <si>
    <t>テニス</t>
    <phoneticPr fontId="3"/>
  </si>
  <si>
    <t>テニス</t>
    <phoneticPr fontId="3"/>
  </si>
  <si>
    <t>パークゴルフ</t>
    <phoneticPr fontId="3"/>
  </si>
  <si>
    <t>ソフトボール</t>
    <phoneticPr fontId="3"/>
  </si>
  <si>
    <t>テニス</t>
    <phoneticPr fontId="3"/>
  </si>
  <si>
    <t>テニス</t>
    <phoneticPr fontId="3"/>
  </si>
  <si>
    <t>ソフトボール</t>
    <phoneticPr fontId="3"/>
  </si>
  <si>
    <t>テニス</t>
    <phoneticPr fontId="3"/>
  </si>
  <si>
    <t>テニス</t>
    <phoneticPr fontId="3"/>
  </si>
  <si>
    <t>ドローン飛行テスト</t>
    <rPh sb="4" eb="6">
      <t>ヒコウ</t>
    </rPh>
    <phoneticPr fontId="3"/>
  </si>
  <si>
    <t>パークゴルフ</t>
    <phoneticPr fontId="3"/>
  </si>
  <si>
    <t>テニス</t>
    <phoneticPr fontId="3"/>
  </si>
  <si>
    <t>テニス</t>
    <phoneticPr fontId="3"/>
  </si>
  <si>
    <t>テニス</t>
    <phoneticPr fontId="3"/>
  </si>
  <si>
    <t>テニス</t>
    <phoneticPr fontId="3"/>
  </si>
  <si>
    <t>サッカー</t>
    <phoneticPr fontId="3"/>
  </si>
  <si>
    <t>テニス</t>
    <phoneticPr fontId="3"/>
  </si>
  <si>
    <t>テニス</t>
    <phoneticPr fontId="3"/>
  </si>
  <si>
    <t>〃</t>
    <phoneticPr fontId="3"/>
  </si>
  <si>
    <t>サッカー</t>
    <phoneticPr fontId="3"/>
  </si>
  <si>
    <t>パークゴルフ</t>
    <phoneticPr fontId="3"/>
  </si>
  <si>
    <t>テニス</t>
    <phoneticPr fontId="3"/>
  </si>
  <si>
    <t>：</t>
    <phoneticPr fontId="3"/>
  </si>
  <si>
    <t>テニス</t>
    <phoneticPr fontId="3"/>
  </si>
  <si>
    <t>テニス</t>
    <phoneticPr fontId="3"/>
  </si>
  <si>
    <t>サッカー</t>
    <phoneticPr fontId="3"/>
  </si>
  <si>
    <t>テニス</t>
    <phoneticPr fontId="3"/>
  </si>
  <si>
    <t>：</t>
    <phoneticPr fontId="3"/>
  </si>
  <si>
    <t>パークゴルフ</t>
    <phoneticPr fontId="3"/>
  </si>
  <si>
    <t>パークゴルフ</t>
    <phoneticPr fontId="3"/>
  </si>
  <si>
    <t>テニス</t>
    <phoneticPr fontId="3"/>
  </si>
  <si>
    <t>テニス</t>
    <phoneticPr fontId="3"/>
  </si>
  <si>
    <t>テニス</t>
    <phoneticPr fontId="3"/>
  </si>
  <si>
    <t>テニス</t>
    <phoneticPr fontId="3"/>
  </si>
  <si>
    <t>野球</t>
    <rPh sb="0" eb="2">
      <t>ヤキュウ</t>
    </rPh>
    <phoneticPr fontId="3"/>
  </si>
  <si>
    <t>テニス</t>
    <phoneticPr fontId="3"/>
  </si>
  <si>
    <t>野球</t>
    <rPh sb="0" eb="2">
      <t>ヤキュウ</t>
    </rPh>
    <phoneticPr fontId="3"/>
  </si>
  <si>
    <t>後納</t>
    <rPh sb="0" eb="2">
      <t>コウノウ</t>
    </rPh>
    <phoneticPr fontId="3"/>
  </si>
  <si>
    <t>野球</t>
    <rPh sb="0" eb="2">
      <t>ヤキュウ</t>
    </rPh>
    <phoneticPr fontId="3"/>
  </si>
  <si>
    <t>野球</t>
    <rPh sb="0" eb="2">
      <t>ヤキュウ</t>
    </rPh>
    <phoneticPr fontId="3"/>
  </si>
  <si>
    <t>テニス・野球</t>
    <rPh sb="4" eb="6">
      <t>ヤキュウ</t>
    </rPh>
    <phoneticPr fontId="3"/>
  </si>
  <si>
    <t>後納</t>
    <rPh sb="0" eb="2">
      <t>コウノウ</t>
    </rPh>
    <phoneticPr fontId="3"/>
  </si>
  <si>
    <t>テニス</t>
    <phoneticPr fontId="3"/>
  </si>
  <si>
    <t>野球</t>
    <rPh sb="0" eb="2">
      <t>ヤキュウ</t>
    </rPh>
    <phoneticPr fontId="3"/>
  </si>
  <si>
    <t>テニス</t>
    <phoneticPr fontId="3"/>
  </si>
  <si>
    <t>野球・ドローン・テニス</t>
    <rPh sb="0" eb="2">
      <t>ヤキュウ</t>
    </rPh>
    <phoneticPr fontId="3"/>
  </si>
  <si>
    <t>野球</t>
    <rPh sb="0" eb="2">
      <t>ヤキュウ</t>
    </rPh>
    <phoneticPr fontId="3"/>
  </si>
  <si>
    <t>ドローン・テニス</t>
    <phoneticPr fontId="3"/>
  </si>
  <si>
    <t>野球</t>
    <rPh sb="0" eb="2">
      <t>ヤキュウ</t>
    </rPh>
    <phoneticPr fontId="3"/>
  </si>
  <si>
    <t>テニス</t>
    <phoneticPr fontId="3"/>
  </si>
  <si>
    <t>野球</t>
    <rPh sb="0" eb="2">
      <t>ヤキュウ</t>
    </rPh>
    <phoneticPr fontId="3"/>
  </si>
  <si>
    <t>後納</t>
    <rPh sb="0" eb="2">
      <t>コウノウ</t>
    </rPh>
    <phoneticPr fontId="3"/>
  </si>
  <si>
    <t>ドローン</t>
    <phoneticPr fontId="3"/>
  </si>
  <si>
    <t>テニス</t>
    <phoneticPr fontId="3"/>
  </si>
  <si>
    <t>野球</t>
    <rPh sb="0" eb="2">
      <t>ヤキュウ</t>
    </rPh>
    <phoneticPr fontId="3"/>
  </si>
  <si>
    <t>テニス</t>
    <phoneticPr fontId="3"/>
  </si>
  <si>
    <t>野球</t>
    <rPh sb="0" eb="2">
      <t>ヤキュウ</t>
    </rPh>
    <phoneticPr fontId="3"/>
  </si>
  <si>
    <t>：</t>
    <phoneticPr fontId="3"/>
  </si>
  <si>
    <t>～</t>
    <phoneticPr fontId="3"/>
  </si>
  <si>
    <t>野球</t>
    <rPh sb="0" eb="2">
      <t>ヤキュウ</t>
    </rPh>
    <phoneticPr fontId="3"/>
  </si>
  <si>
    <t>テニス</t>
    <phoneticPr fontId="3"/>
  </si>
  <si>
    <t>野球</t>
    <rPh sb="0" eb="2">
      <t>ヤキュウ</t>
    </rPh>
    <phoneticPr fontId="3"/>
  </si>
  <si>
    <t>テニス</t>
    <phoneticPr fontId="3"/>
  </si>
  <si>
    <t>野球</t>
    <rPh sb="0" eb="2">
      <t>ヤキュウ</t>
    </rPh>
    <phoneticPr fontId="3"/>
  </si>
  <si>
    <t>：</t>
    <phoneticPr fontId="3"/>
  </si>
  <si>
    <t>テニス</t>
    <phoneticPr fontId="3"/>
  </si>
  <si>
    <t>野球</t>
    <rPh sb="0" eb="2">
      <t>ヤキュウ</t>
    </rPh>
    <phoneticPr fontId="3"/>
  </si>
  <si>
    <t>後納</t>
    <rPh sb="0" eb="2">
      <t>コウノウ</t>
    </rPh>
    <phoneticPr fontId="3"/>
  </si>
  <si>
    <t>テニス</t>
    <phoneticPr fontId="3"/>
  </si>
  <si>
    <t>野球</t>
    <rPh sb="0" eb="2">
      <t>ヤキュウ</t>
    </rPh>
    <phoneticPr fontId="3"/>
  </si>
  <si>
    <t>テニス</t>
    <phoneticPr fontId="3"/>
  </si>
  <si>
    <t>ドローン・野球</t>
    <rPh sb="5" eb="7">
      <t>ヤキュウ</t>
    </rPh>
    <phoneticPr fontId="3"/>
  </si>
  <si>
    <t>野球</t>
    <rPh sb="0" eb="2">
      <t>ヤキュウ</t>
    </rPh>
    <phoneticPr fontId="3"/>
  </si>
  <si>
    <t>テニス</t>
    <phoneticPr fontId="3"/>
  </si>
  <si>
    <t>野球</t>
    <rPh sb="0" eb="2">
      <t>ヤキュウ</t>
    </rPh>
    <phoneticPr fontId="3"/>
  </si>
  <si>
    <t>テニス</t>
    <phoneticPr fontId="3"/>
  </si>
  <si>
    <t>野球</t>
    <rPh sb="0" eb="2">
      <t>ヤキュウ</t>
    </rPh>
    <phoneticPr fontId="3"/>
  </si>
  <si>
    <t>テニス</t>
    <phoneticPr fontId="3"/>
  </si>
  <si>
    <t>野球</t>
    <rPh sb="0" eb="2">
      <t>ヤキュウ</t>
    </rPh>
    <phoneticPr fontId="3"/>
  </si>
  <si>
    <t>後納</t>
    <rPh sb="0" eb="2">
      <t>コウノウ</t>
    </rPh>
    <phoneticPr fontId="3"/>
  </si>
  <si>
    <t>野球</t>
    <rPh sb="0" eb="2">
      <t>ヤキュウ</t>
    </rPh>
    <phoneticPr fontId="3"/>
  </si>
  <si>
    <t>パークゴルフ</t>
    <phoneticPr fontId="3"/>
  </si>
  <si>
    <t>後納</t>
    <rPh sb="0" eb="2">
      <t>コウノウ</t>
    </rPh>
    <phoneticPr fontId="3"/>
  </si>
  <si>
    <t>野球・テニス</t>
    <rPh sb="0" eb="2">
      <t>ヤキュウ</t>
    </rPh>
    <phoneticPr fontId="3"/>
  </si>
  <si>
    <t>テニス</t>
    <phoneticPr fontId="3"/>
  </si>
  <si>
    <t>テニス</t>
    <phoneticPr fontId="3"/>
  </si>
  <si>
    <t>野球</t>
    <rPh sb="0" eb="2">
      <t>ヤキュウ</t>
    </rPh>
    <phoneticPr fontId="3"/>
  </si>
  <si>
    <t>野球</t>
    <rPh sb="0" eb="2">
      <t>ヤキュウ</t>
    </rPh>
    <phoneticPr fontId="3"/>
  </si>
  <si>
    <t>野球</t>
    <rPh sb="0" eb="2">
      <t>ヤキュウ</t>
    </rPh>
    <phoneticPr fontId="3"/>
  </si>
  <si>
    <t>後納</t>
    <rPh sb="0" eb="2">
      <t>コウノウ</t>
    </rPh>
    <phoneticPr fontId="3"/>
  </si>
  <si>
    <t>テニス</t>
    <phoneticPr fontId="3"/>
  </si>
  <si>
    <t>野球</t>
    <rPh sb="0" eb="2">
      <t>ヤキュウ</t>
    </rPh>
    <phoneticPr fontId="3"/>
  </si>
  <si>
    <t>テニス</t>
    <phoneticPr fontId="3"/>
  </si>
  <si>
    <t>テニス</t>
    <phoneticPr fontId="3"/>
  </si>
  <si>
    <t>テニス</t>
    <phoneticPr fontId="3"/>
  </si>
  <si>
    <t>野球</t>
    <rPh sb="0" eb="2">
      <t>ヤキュウ</t>
    </rPh>
    <phoneticPr fontId="3"/>
  </si>
  <si>
    <t>野球</t>
    <rPh sb="0" eb="2">
      <t>ヤキュウ</t>
    </rPh>
    <phoneticPr fontId="3"/>
  </si>
  <si>
    <t>野球</t>
    <rPh sb="0" eb="2">
      <t>ヤキュウ</t>
    </rPh>
    <phoneticPr fontId="3"/>
  </si>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</sst>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i/>
      <sz val="14"/>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i/>
      <sz val="11"/>
      <name val="ＭＳ Ｐゴシック"/>
      <family val="3"/>
      <charset val="128"/>
    </font>
    <font>
      <i/>
      <sz val="10"/>
      <name val="ＭＳ Ｐゴシック"/>
      <family val="3"/>
      <charset val="128"/>
    </font>
    <font>
      <b/>
      <i/>
      <sz val="11"/>
      <name val="ＭＳ Ｐゴシック"/>
      <family val="3"/>
      <charset val="128"/>
    </font>
    <font>
      <u/>
      <sz val="11"/>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188">
    <border>
      <left/>
      <right/>
      <top/>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dotted">
        <color indexed="64"/>
      </right>
      <top/>
      <bottom style="dashed">
        <color indexed="64"/>
      </bottom>
      <diagonal/>
    </border>
    <border>
      <left/>
      <right/>
      <top style="dashed">
        <color indexed="64"/>
      </top>
      <bottom/>
      <diagonal/>
    </border>
    <border>
      <left style="thin">
        <color indexed="64"/>
      </left>
      <right style="dashed">
        <color indexed="64"/>
      </right>
      <top style="dashed">
        <color indexed="64"/>
      </top>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style="dotted">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bottom/>
      <diagonal/>
    </border>
    <border>
      <left style="thin">
        <color indexed="64"/>
      </left>
      <right/>
      <top style="dashed">
        <color indexed="64"/>
      </top>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dashed">
        <color indexed="64"/>
      </right>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right/>
      <top style="medium">
        <color indexed="64"/>
      </top>
      <bottom style="dashed">
        <color indexed="64"/>
      </bottom>
      <diagonal/>
    </border>
    <border>
      <left style="thin">
        <color indexed="64"/>
      </left>
      <right style="medium">
        <color indexed="64"/>
      </right>
      <top style="dotted">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style="dotted">
        <color indexed="64"/>
      </right>
      <top style="dotted">
        <color indexed="64"/>
      </top>
      <bottom/>
      <diagonal/>
    </border>
    <border>
      <left/>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dashed">
        <color indexed="64"/>
      </right>
      <top/>
      <bottom/>
      <diagonal/>
    </border>
    <border>
      <left/>
      <right style="dashed">
        <color indexed="64"/>
      </right>
      <top/>
      <bottom/>
      <diagonal/>
    </border>
    <border>
      <left style="dashed">
        <color indexed="64"/>
      </left>
      <right style="dashed">
        <color indexed="64"/>
      </right>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bottom style="dashed">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right style="medium">
        <color indexed="64"/>
      </right>
      <top/>
      <bottom style="dashed">
        <color indexed="64"/>
      </bottom>
      <diagonal/>
    </border>
    <border>
      <left/>
      <right style="medium">
        <color indexed="64"/>
      </right>
      <top style="medium">
        <color indexed="64"/>
      </top>
      <bottom style="dashed">
        <color indexed="64"/>
      </bottom>
      <diagonal/>
    </border>
    <border>
      <left style="dashed">
        <color indexed="64"/>
      </left>
      <right style="thin">
        <color indexed="64"/>
      </right>
      <top/>
      <bottom style="thin">
        <color indexed="64"/>
      </bottom>
      <diagonal/>
    </border>
    <border>
      <left/>
      <right style="dotted">
        <color indexed="64"/>
      </right>
      <top style="dotted">
        <color indexed="64"/>
      </top>
      <bottom/>
      <diagonal/>
    </border>
    <border>
      <left style="thin">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tted">
        <color indexed="64"/>
      </right>
      <top style="dotted">
        <color indexed="64"/>
      </top>
      <bottom style="thin">
        <color indexed="64"/>
      </bottom>
      <diagonal/>
    </border>
    <border>
      <left style="dashed">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top style="dashed">
        <color indexed="64"/>
      </top>
      <bottom style="thin">
        <color indexed="64"/>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38" fontId="1" fillId="0" borderId="0" applyFont="0" applyFill="0" applyBorder="0" applyAlignment="0" applyProtection="0"/>
  </cellStyleXfs>
  <cellXfs count="617">
    <xf numFmtId="0" fontId="0" fillId="0" borderId="0" xfId="0"/>
    <xf numFmtId="38" fontId="7" fillId="2" borderId="182" xfId="0" applyNumberFormat="1" applyFont="1" applyFill="1" applyBorder="1" applyAlignment="1">
      <alignment horizontal="center" vertical="center"/>
    </xf>
    <xf numFmtId="38" fontId="7" fillId="2" borderId="181" xfId="0" applyNumberFormat="1" applyFont="1" applyFill="1" applyBorder="1" applyAlignment="1">
      <alignment horizontal="center" vertical="center"/>
    </xf>
    <xf numFmtId="0" fontId="4" fillId="0" borderId="0" xfId="0" applyNumberFormat="1" applyFont="1" applyAlignment="1">
      <alignment horizontal="left" vertical="center"/>
    </xf>
    <xf numFmtId="0" fontId="5" fillId="0" borderId="0" xfId="0" applyFont="1"/>
    <xf numFmtId="0" fontId="6" fillId="0" borderId="0" xfId="0" applyFont="1"/>
    <xf numFmtId="0" fontId="7" fillId="0" borderId="0" xfId="0" applyNumberFormat="1" applyFont="1" applyAlignment="1">
      <alignment vertical="center"/>
    </xf>
    <xf numFmtId="38" fontId="7" fillId="2" borderId="1" xfId="0" applyNumberFormat="1" applyFont="1" applyFill="1" applyBorder="1" applyAlignment="1">
      <alignment horizontal="center" vertical="center" wrapText="1"/>
    </xf>
    <xf numFmtId="38" fontId="7" fillId="2" borderId="2" xfId="0" applyNumberFormat="1" applyFont="1" applyFill="1" applyBorder="1" applyAlignment="1">
      <alignment horizontal="center" vertical="center" wrapText="1"/>
    </xf>
    <xf numFmtId="38" fontId="7" fillId="2" borderId="3"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2" xfId="0" applyNumberFormat="1" applyFont="1" applyFill="1" applyBorder="1" applyAlignment="1">
      <alignment horizontal="center" vertical="center"/>
    </xf>
    <xf numFmtId="38" fontId="7" fillId="2" borderId="5" xfId="0" applyNumberFormat="1" applyFont="1" applyFill="1" applyBorder="1" applyAlignment="1">
      <alignment horizontal="center" vertical="center"/>
    </xf>
    <xf numFmtId="38" fontId="7" fillId="3" borderId="6" xfId="0" applyNumberFormat="1" applyFont="1" applyFill="1" applyBorder="1" applyAlignment="1">
      <alignment horizontal="center" vertical="center"/>
    </xf>
    <xf numFmtId="38" fontId="7" fillId="3" borderId="4" xfId="0" applyNumberFormat="1" applyFont="1" applyFill="1" applyBorder="1" applyAlignment="1">
      <alignment horizontal="center" vertical="center"/>
    </xf>
    <xf numFmtId="38" fontId="7" fillId="3" borderId="2" xfId="0" applyNumberFormat="1" applyFont="1" applyFill="1" applyBorder="1" applyAlignment="1">
      <alignment horizontal="center" vertical="center"/>
    </xf>
    <xf numFmtId="38" fontId="7" fillId="3" borderId="7" xfId="0" applyNumberFormat="1" applyFont="1" applyFill="1" applyBorder="1" applyAlignment="1">
      <alignment horizontal="center" vertical="center"/>
    </xf>
    <xf numFmtId="38" fontId="7" fillId="4" borderId="6" xfId="0" applyNumberFormat="1" applyFont="1" applyFill="1" applyBorder="1" applyAlignment="1">
      <alignment horizontal="center" vertical="center"/>
    </xf>
    <xf numFmtId="38" fontId="7" fillId="4" borderId="4" xfId="0" applyNumberFormat="1" applyFont="1" applyFill="1" applyBorder="1" applyAlignment="1">
      <alignment horizontal="center" vertical="center"/>
    </xf>
    <xf numFmtId="38" fontId="7" fillId="4" borderId="2" xfId="0" applyNumberFormat="1" applyFont="1" applyFill="1" applyBorder="1" applyAlignment="1">
      <alignment horizontal="center" vertical="center"/>
    </xf>
    <xf numFmtId="38" fontId="7" fillId="4" borderId="7" xfId="0" applyNumberFormat="1" applyFont="1" applyFill="1" applyBorder="1" applyAlignment="1">
      <alignment horizontal="center" vertical="center"/>
    </xf>
    <xf numFmtId="0" fontId="5" fillId="0" borderId="0" xfId="0" applyFont="1" applyAlignment="1">
      <alignment vertical="center"/>
    </xf>
    <xf numFmtId="3" fontId="5" fillId="0" borderId="8" xfId="0" applyNumberFormat="1" applyFont="1" applyBorder="1" applyAlignment="1">
      <alignment horizontal="center" vertical="center"/>
    </xf>
    <xf numFmtId="3" fontId="5" fillId="0" borderId="8" xfId="0"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3" fontId="5" fillId="0" borderId="1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3" fontId="5" fillId="0" borderId="12"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4" xfId="0" applyNumberFormat="1" applyFont="1" applyFill="1" applyBorder="1" applyAlignment="1">
      <alignment horizontal="right" vertical="center"/>
    </xf>
    <xf numFmtId="3" fontId="5" fillId="0" borderId="14" xfId="0" applyNumberFormat="1" applyFont="1" applyBorder="1" applyAlignment="1">
      <alignment horizontal="right" vertical="center"/>
    </xf>
    <xf numFmtId="3" fontId="5" fillId="0" borderId="13" xfId="0" applyNumberFormat="1" applyFont="1" applyBorder="1" applyAlignment="1">
      <alignment horizontal="right" vertical="center"/>
    </xf>
    <xf numFmtId="3" fontId="5" fillId="0" borderId="10" xfId="0" applyNumberFormat="1" applyFont="1" applyBorder="1" applyAlignment="1">
      <alignment horizontal="right" vertical="center"/>
    </xf>
    <xf numFmtId="3" fontId="5" fillId="0" borderId="8" xfId="0" applyNumberFormat="1" applyFont="1" applyBorder="1" applyAlignment="1">
      <alignment horizontal="right" vertical="center"/>
    </xf>
    <xf numFmtId="3" fontId="5" fillId="0" borderId="15" xfId="0" applyNumberFormat="1" applyFont="1" applyBorder="1" applyAlignment="1">
      <alignment horizontal="center" vertical="center"/>
    </xf>
    <xf numFmtId="3" fontId="5" fillId="0" borderId="15" xfId="0" applyNumberFormat="1" applyFont="1" applyFill="1" applyBorder="1" applyAlignment="1">
      <alignment horizontal="right" vertical="center"/>
    </xf>
    <xf numFmtId="3" fontId="5" fillId="0" borderId="16" xfId="0" applyNumberFormat="1" applyFont="1" applyFill="1" applyBorder="1" applyAlignment="1">
      <alignment horizontal="right" vertical="center"/>
    </xf>
    <xf numFmtId="3" fontId="5" fillId="0" borderId="17" xfId="0" applyNumberFormat="1" applyFont="1" applyFill="1" applyBorder="1" applyAlignment="1">
      <alignment horizontal="right" vertical="center"/>
    </xf>
    <xf numFmtId="3" fontId="5" fillId="0" borderId="18" xfId="0" applyNumberFormat="1" applyFont="1" applyFill="1" applyBorder="1" applyAlignment="1">
      <alignment horizontal="right" vertical="center"/>
    </xf>
    <xf numFmtId="3" fontId="5" fillId="0" borderId="19" xfId="0" applyNumberFormat="1" applyFont="1" applyFill="1" applyBorder="1" applyAlignment="1">
      <alignment horizontal="right" vertical="center"/>
    </xf>
    <xf numFmtId="3" fontId="5" fillId="0" borderId="20" xfId="0" applyNumberFormat="1" applyFont="1" applyFill="1" applyBorder="1" applyAlignment="1">
      <alignment horizontal="right" vertical="center"/>
    </xf>
    <xf numFmtId="3" fontId="5" fillId="0" borderId="21" xfId="0" applyNumberFormat="1" applyFont="1" applyFill="1" applyBorder="1" applyAlignment="1">
      <alignment horizontal="right" vertical="center"/>
    </xf>
    <xf numFmtId="3" fontId="5" fillId="0" borderId="22" xfId="0" applyNumberFormat="1" applyFont="1" applyBorder="1" applyAlignment="1">
      <alignment horizontal="center" vertical="center"/>
    </xf>
    <xf numFmtId="3" fontId="5" fillId="0" borderId="22" xfId="0" applyNumberFormat="1" applyFont="1" applyFill="1" applyBorder="1" applyAlignment="1">
      <alignment horizontal="right" vertical="center"/>
    </xf>
    <xf numFmtId="3" fontId="5" fillId="0" borderId="23" xfId="0" applyNumberFormat="1" applyFont="1" applyFill="1" applyBorder="1" applyAlignment="1">
      <alignment horizontal="right" vertical="center"/>
    </xf>
    <xf numFmtId="3" fontId="5" fillId="0" borderId="24" xfId="0" applyNumberFormat="1" applyFont="1" applyFill="1" applyBorder="1" applyAlignment="1">
      <alignment horizontal="right" vertical="center"/>
    </xf>
    <xf numFmtId="3" fontId="5" fillId="0" borderId="25" xfId="0" applyNumberFormat="1" applyFont="1" applyFill="1" applyBorder="1" applyAlignment="1">
      <alignment horizontal="right" vertical="center"/>
    </xf>
    <xf numFmtId="3" fontId="5" fillId="0" borderId="26" xfId="0" applyNumberFormat="1" applyFont="1" applyFill="1" applyBorder="1" applyAlignment="1">
      <alignment horizontal="right" vertical="center"/>
    </xf>
    <xf numFmtId="3" fontId="5" fillId="0" borderId="27" xfId="0" applyNumberFormat="1" applyFont="1" applyFill="1" applyBorder="1" applyAlignment="1">
      <alignment horizontal="right" vertical="center"/>
    </xf>
    <xf numFmtId="3" fontId="5" fillId="0" borderId="28"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3" fontId="5" fillId="0" borderId="30" xfId="0" applyNumberFormat="1" applyFont="1" applyFill="1" applyBorder="1" applyAlignment="1">
      <alignment horizontal="right"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0" borderId="34" xfId="0" applyNumberFormat="1" applyFont="1" applyBorder="1" applyAlignment="1">
      <alignment horizontal="right" vertical="center"/>
    </xf>
    <xf numFmtId="3" fontId="5" fillId="0" borderId="35" xfId="0" applyNumberFormat="1" applyFont="1" applyBorder="1" applyAlignment="1">
      <alignment horizontal="right" vertical="center"/>
    </xf>
    <xf numFmtId="3" fontId="5" fillId="0" borderId="36" xfId="0" applyNumberFormat="1" applyFont="1" applyBorder="1" applyAlignment="1">
      <alignment horizontal="right" vertical="center"/>
    </xf>
    <xf numFmtId="3" fontId="5" fillId="0" borderId="37" xfId="0" applyNumberFormat="1" applyFont="1" applyBorder="1" applyAlignment="1">
      <alignment horizontal="right" vertical="center"/>
    </xf>
    <xf numFmtId="3" fontId="5" fillId="0" borderId="38" xfId="0" applyNumberFormat="1" applyFont="1" applyBorder="1" applyAlignment="1">
      <alignment horizontal="right" vertical="center"/>
    </xf>
    <xf numFmtId="3" fontId="5" fillId="0" borderId="39" xfId="0" applyNumberFormat="1" applyFont="1" applyBorder="1" applyAlignment="1">
      <alignment horizontal="right" vertical="center"/>
    </xf>
    <xf numFmtId="3" fontId="5" fillId="0" borderId="40" xfId="0" applyNumberFormat="1" applyFont="1" applyFill="1" applyBorder="1" applyAlignment="1">
      <alignment horizontal="right" vertical="center"/>
    </xf>
    <xf numFmtId="3" fontId="5" fillId="0" borderId="41" xfId="0" applyNumberFormat="1" applyFont="1" applyFill="1" applyBorder="1" applyAlignment="1">
      <alignment horizontal="right" vertical="center"/>
    </xf>
    <xf numFmtId="3" fontId="5" fillId="0" borderId="42" xfId="0" applyNumberFormat="1" applyFont="1" applyFill="1" applyBorder="1" applyAlignment="1">
      <alignment horizontal="right" vertical="center"/>
    </xf>
    <xf numFmtId="3" fontId="5" fillId="0" borderId="43"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3" fontId="5" fillId="0" borderId="33" xfId="0" applyNumberFormat="1" applyFont="1" applyFill="1" applyBorder="1" applyAlignment="1">
      <alignment horizontal="right" vertical="center"/>
    </xf>
    <xf numFmtId="3" fontId="5" fillId="0" borderId="34" xfId="0" applyNumberFormat="1" applyFont="1" applyFill="1" applyBorder="1" applyAlignment="1">
      <alignment horizontal="right" vertical="center"/>
    </xf>
    <xf numFmtId="3" fontId="5" fillId="0" borderId="35" xfId="0" applyNumberFormat="1" applyFont="1" applyFill="1" applyBorder="1" applyAlignment="1">
      <alignment horizontal="right" vertical="center"/>
    </xf>
    <xf numFmtId="3" fontId="5" fillId="0" borderId="36" xfId="0" applyNumberFormat="1" applyFont="1" applyFill="1" applyBorder="1" applyAlignment="1">
      <alignment horizontal="right" vertical="center"/>
    </xf>
    <xf numFmtId="3" fontId="5" fillId="0" borderId="37" xfId="0" applyNumberFormat="1" applyFont="1" applyFill="1" applyBorder="1" applyAlignment="1">
      <alignment horizontal="right" vertical="center"/>
    </xf>
    <xf numFmtId="3" fontId="5" fillId="0" borderId="38"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0" fontId="2" fillId="0" borderId="0" xfId="0" applyFont="1"/>
    <xf numFmtId="3" fontId="5" fillId="0" borderId="27" xfId="0" applyNumberFormat="1" applyFont="1" applyBorder="1" applyAlignment="1">
      <alignment horizontal="right" vertical="center"/>
    </xf>
    <xf numFmtId="3" fontId="5" fillId="0" borderId="28" xfId="0" applyNumberFormat="1" applyFont="1" applyBorder="1" applyAlignment="1">
      <alignment horizontal="right" vertical="center"/>
    </xf>
    <xf numFmtId="3" fontId="5" fillId="0" borderId="29" xfId="0" applyNumberFormat="1" applyFont="1" applyBorder="1" applyAlignment="1">
      <alignment horizontal="right" vertical="center"/>
    </xf>
    <xf numFmtId="3" fontId="5" fillId="0" borderId="30" xfId="0" applyNumberFormat="1" applyFont="1" applyBorder="1" applyAlignment="1">
      <alignment horizontal="right" vertical="center"/>
    </xf>
    <xf numFmtId="3" fontId="0" fillId="0" borderId="0" xfId="0" applyNumberFormat="1"/>
    <xf numFmtId="0" fontId="9" fillId="0" borderId="0" xfId="0" applyNumberFormat="1" applyFont="1" applyAlignment="1">
      <alignment vertical="center"/>
    </xf>
    <xf numFmtId="176" fontId="10" fillId="0" borderId="11" xfId="0" applyNumberFormat="1" applyFont="1" applyBorder="1" applyAlignment="1">
      <alignment vertical="center"/>
    </xf>
    <xf numFmtId="176" fontId="5" fillId="0" borderId="11" xfId="2" applyNumberFormat="1" applyFont="1" applyBorder="1" applyAlignment="1">
      <alignment horizontal="right" vertical="center"/>
    </xf>
    <xf numFmtId="176" fontId="10" fillId="0" borderId="11" xfId="0" applyNumberFormat="1" applyFont="1" applyBorder="1" applyAlignment="1">
      <alignment horizontal="center" vertical="center"/>
    </xf>
    <xf numFmtId="176" fontId="5" fillId="0" borderId="11" xfId="2" applyNumberFormat="1" applyFont="1" applyBorder="1" applyAlignment="1">
      <alignment horizontal="right"/>
    </xf>
    <xf numFmtId="0" fontId="9" fillId="0" borderId="0" xfId="0" applyNumberFormat="1" applyFont="1" applyBorder="1" applyAlignment="1">
      <alignment horizontal="right"/>
    </xf>
    <xf numFmtId="0" fontId="5" fillId="0" borderId="0" xfId="0" applyNumberFormat="1" applyFont="1" applyAlignment="1">
      <alignment vertical="center"/>
    </xf>
    <xf numFmtId="0" fontId="7" fillId="0" borderId="44"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45" xfId="0" applyNumberFormat="1" applyFont="1" applyBorder="1" applyAlignment="1">
      <alignment horizontal="center" vertical="center" wrapText="1"/>
    </xf>
    <xf numFmtId="0" fontId="7" fillId="0" borderId="46" xfId="0" applyNumberFormat="1" applyFont="1" applyBorder="1" applyAlignment="1">
      <alignment horizontal="center" vertical="center" wrapText="1"/>
    </xf>
    <xf numFmtId="176" fontId="5" fillId="2" borderId="3" xfId="0"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47" xfId="0" applyNumberFormat="1" applyFont="1" applyFill="1" applyBorder="1" applyAlignment="1">
      <alignment horizontal="center" vertical="center"/>
    </xf>
    <xf numFmtId="176" fontId="5" fillId="2" borderId="48" xfId="0" applyNumberFormat="1" applyFont="1" applyFill="1" applyBorder="1" applyAlignment="1">
      <alignment horizontal="center" vertical="center"/>
    </xf>
    <xf numFmtId="176" fontId="5" fillId="2" borderId="49" xfId="0" applyNumberFormat="1" applyFont="1" applyFill="1" applyBorder="1" applyAlignment="1">
      <alignment horizontal="center" vertical="center"/>
    </xf>
    <xf numFmtId="176" fontId="5" fillId="2" borderId="50" xfId="0" applyNumberFormat="1" applyFont="1" applyFill="1" applyBorder="1" applyAlignment="1">
      <alignment horizontal="center" vertical="center"/>
    </xf>
    <xf numFmtId="176" fontId="5" fillId="2" borderId="7" xfId="2" applyNumberFormat="1" applyFont="1" applyFill="1" applyBorder="1" applyAlignment="1">
      <alignment horizontal="center" vertical="center"/>
    </xf>
    <xf numFmtId="176" fontId="5" fillId="3" borderId="48" xfId="0" applyNumberFormat="1" applyFont="1" applyFill="1" applyBorder="1" applyAlignment="1">
      <alignment horizontal="center" vertical="center"/>
    </xf>
    <xf numFmtId="176" fontId="5" fillId="3" borderId="49" xfId="0" applyNumberFormat="1" applyFont="1" applyFill="1" applyBorder="1" applyAlignment="1">
      <alignment horizontal="center" vertical="center"/>
    </xf>
    <xf numFmtId="176" fontId="5" fillId="3" borderId="50" xfId="0"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4" borderId="47" xfId="0" applyNumberFormat="1" applyFont="1" applyFill="1" applyBorder="1" applyAlignment="1">
      <alignment horizontal="center" vertical="center"/>
    </xf>
    <xf numFmtId="0" fontId="5" fillId="4" borderId="48" xfId="0" applyNumberFormat="1" applyFont="1" applyFill="1" applyBorder="1" applyAlignment="1">
      <alignment horizontal="center" vertical="center"/>
    </xf>
    <xf numFmtId="0" fontId="5" fillId="4" borderId="49" xfId="0" applyNumberFormat="1" applyFont="1" applyFill="1" applyBorder="1" applyAlignment="1">
      <alignment horizontal="center" vertical="center"/>
    </xf>
    <xf numFmtId="0" fontId="5" fillId="4" borderId="50" xfId="0" applyNumberFormat="1" applyFont="1" applyFill="1" applyBorder="1" applyAlignment="1">
      <alignment horizontal="center" vertical="center"/>
    </xf>
    <xf numFmtId="0" fontId="5" fillId="4" borderId="51" xfId="0" applyNumberFormat="1" applyFont="1" applyFill="1" applyBorder="1" applyAlignment="1">
      <alignment horizontal="center" vertical="center"/>
    </xf>
    <xf numFmtId="56" fontId="5" fillId="0" borderId="30" xfId="0" applyNumberFormat="1" applyFont="1" applyBorder="1" applyAlignment="1">
      <alignment horizontal="center" vertical="center"/>
    </xf>
    <xf numFmtId="0" fontId="5" fillId="0" borderId="52" xfId="0" applyNumberFormat="1" applyFont="1" applyBorder="1" applyAlignment="1">
      <alignment horizontal="left" vertical="center"/>
    </xf>
    <xf numFmtId="0" fontId="5" fillId="0" borderId="53" xfId="0" applyNumberFormat="1" applyFont="1" applyBorder="1" applyAlignment="1">
      <alignment horizontal="center" vertical="center"/>
    </xf>
    <xf numFmtId="0" fontId="5" fillId="0" borderId="54" xfId="0" applyNumberFormat="1" applyFont="1" applyBorder="1" applyAlignment="1">
      <alignment horizontal="center" vertical="center"/>
    </xf>
    <xf numFmtId="0" fontId="5" fillId="0" borderId="55" xfId="0" applyNumberFormat="1" applyFont="1" applyBorder="1" applyAlignment="1">
      <alignment horizontal="center" vertical="center"/>
    </xf>
    <xf numFmtId="0" fontId="5" fillId="0" borderId="56" xfId="0" applyNumberFormat="1" applyFont="1" applyBorder="1" applyAlignment="1">
      <alignment horizontal="center" vertical="center"/>
    </xf>
    <xf numFmtId="176" fontId="5" fillId="2" borderId="57" xfId="0" applyNumberFormat="1" applyFont="1" applyFill="1" applyBorder="1" applyAlignment="1">
      <alignment horizontal="center" vertical="center"/>
    </xf>
    <xf numFmtId="176" fontId="5" fillId="2" borderId="58" xfId="2" applyNumberFormat="1" applyFont="1" applyFill="1" applyBorder="1" applyAlignment="1">
      <alignment horizontal="right" vertical="center"/>
    </xf>
    <xf numFmtId="176" fontId="5" fillId="2" borderId="59" xfId="0" applyNumberFormat="1" applyFont="1" applyFill="1" applyBorder="1" applyAlignment="1">
      <alignment horizontal="center" vertical="center"/>
    </xf>
    <xf numFmtId="176" fontId="5" fillId="2" borderId="60" xfId="3" applyNumberFormat="1" applyFont="1" applyFill="1" applyBorder="1" applyAlignment="1">
      <alignment vertical="center"/>
    </xf>
    <xf numFmtId="176" fontId="5" fillId="2" borderId="61" xfId="3" applyNumberFormat="1" applyFont="1" applyFill="1" applyBorder="1" applyAlignment="1">
      <alignment vertical="center"/>
    </xf>
    <xf numFmtId="176" fontId="5" fillId="2" borderId="62" xfId="3" applyNumberFormat="1" applyFont="1" applyFill="1" applyBorder="1" applyAlignment="1">
      <alignment vertical="center"/>
    </xf>
    <xf numFmtId="176" fontId="5" fillId="2" borderId="63" xfId="3" applyNumberFormat="1" applyFont="1" applyFill="1" applyBorder="1" applyAlignment="1">
      <alignment vertical="center"/>
    </xf>
    <xf numFmtId="176" fontId="5" fillId="2" borderId="64" xfId="2" applyNumberFormat="1" applyFont="1" applyFill="1" applyBorder="1" applyAlignment="1">
      <alignment vertical="center"/>
    </xf>
    <xf numFmtId="176" fontId="5" fillId="3" borderId="61" xfId="3" applyNumberFormat="1" applyFont="1" applyFill="1" applyBorder="1" applyAlignment="1">
      <alignment vertical="center"/>
    </xf>
    <xf numFmtId="176" fontId="5" fillId="3" borderId="62" xfId="3" applyNumberFormat="1" applyFont="1" applyFill="1" applyBorder="1" applyAlignment="1">
      <alignment vertical="center"/>
    </xf>
    <xf numFmtId="176" fontId="5" fillId="3" borderId="63" xfId="3" applyNumberFormat="1" applyFont="1" applyFill="1" applyBorder="1" applyAlignment="1">
      <alignment vertical="center"/>
    </xf>
    <xf numFmtId="176" fontId="5" fillId="3" borderId="65" xfId="2" applyNumberFormat="1" applyFont="1" applyFill="1" applyBorder="1" applyAlignment="1">
      <alignment vertical="center"/>
    </xf>
    <xf numFmtId="0" fontId="5" fillId="4" borderId="60" xfId="3" applyNumberFormat="1" applyFont="1" applyFill="1" applyBorder="1" applyAlignment="1">
      <alignment vertical="center"/>
    </xf>
    <xf numFmtId="0" fontId="5" fillId="4" borderId="61" xfId="3" applyNumberFormat="1" applyFont="1" applyFill="1" applyBorder="1" applyAlignment="1">
      <alignment vertical="center"/>
    </xf>
    <xf numFmtId="0" fontId="5" fillId="4" borderId="62" xfId="3" applyNumberFormat="1" applyFont="1" applyFill="1" applyBorder="1" applyAlignment="1">
      <alignment vertical="center"/>
    </xf>
    <xf numFmtId="0" fontId="5" fillId="4" borderId="63" xfId="3" applyNumberFormat="1" applyFont="1" applyFill="1" applyBorder="1" applyAlignment="1">
      <alignment vertical="center"/>
    </xf>
    <xf numFmtId="176" fontId="5" fillId="4" borderId="66" xfId="3" applyNumberFormat="1" applyFont="1" applyFill="1" applyBorder="1" applyAlignment="1">
      <alignment vertical="center"/>
    </xf>
    <xf numFmtId="176" fontId="5" fillId="2" borderId="67" xfId="0" applyNumberFormat="1" applyFont="1" applyFill="1" applyBorder="1" applyAlignment="1">
      <alignment horizontal="center" vertical="center"/>
    </xf>
    <xf numFmtId="176" fontId="5" fillId="2" borderId="54" xfId="0" applyNumberFormat="1" applyFont="1" applyFill="1" applyBorder="1" applyAlignment="1">
      <alignment horizontal="center" vertical="center"/>
    </xf>
    <xf numFmtId="176" fontId="5" fillId="2" borderId="68" xfId="3" applyNumberFormat="1" applyFont="1" applyFill="1" applyBorder="1" applyAlignment="1">
      <alignment vertical="center"/>
    </xf>
    <xf numFmtId="176" fontId="5" fillId="2" borderId="69" xfId="3" applyNumberFormat="1" applyFont="1" applyFill="1" applyBorder="1" applyAlignment="1">
      <alignment vertical="center"/>
    </xf>
    <xf numFmtId="176" fontId="5" fillId="2" borderId="70" xfId="3" applyNumberFormat="1" applyFont="1" applyFill="1" applyBorder="1" applyAlignment="1">
      <alignment vertical="center"/>
    </xf>
    <xf numFmtId="176" fontId="5" fillId="2" borderId="71" xfId="3" applyNumberFormat="1" applyFont="1" applyFill="1" applyBorder="1" applyAlignment="1">
      <alignment vertical="center"/>
    </xf>
    <xf numFmtId="176" fontId="5" fillId="3" borderId="69" xfId="3" applyNumberFormat="1" applyFont="1" applyFill="1" applyBorder="1" applyAlignment="1">
      <alignment vertical="center"/>
    </xf>
    <xf numFmtId="176" fontId="5" fillId="3" borderId="70" xfId="3" applyNumberFormat="1" applyFont="1" applyFill="1" applyBorder="1" applyAlignment="1">
      <alignment vertical="center"/>
    </xf>
    <xf numFmtId="176" fontId="5" fillId="3" borderId="71" xfId="3" applyNumberFormat="1" applyFont="1" applyFill="1" applyBorder="1" applyAlignment="1">
      <alignment vertical="center"/>
    </xf>
    <xf numFmtId="0" fontId="5" fillId="4" borderId="72" xfId="3" applyNumberFormat="1" applyFont="1" applyFill="1" applyBorder="1" applyAlignment="1">
      <alignment vertical="center"/>
    </xf>
    <xf numFmtId="0" fontId="5" fillId="0" borderId="65" xfId="0" applyNumberFormat="1" applyFont="1" applyBorder="1" applyAlignment="1">
      <alignment horizontal="center" vertical="center"/>
    </xf>
    <xf numFmtId="0" fontId="5" fillId="0" borderId="59" xfId="0" applyNumberFormat="1" applyFont="1" applyBorder="1" applyAlignment="1">
      <alignment horizontal="center" vertical="center"/>
    </xf>
    <xf numFmtId="0" fontId="5" fillId="0" borderId="73" xfId="0" applyNumberFormat="1" applyFont="1" applyBorder="1" applyAlignment="1">
      <alignment horizontal="center" vertical="center"/>
    </xf>
    <xf numFmtId="0" fontId="5" fillId="0" borderId="58" xfId="0" applyNumberFormat="1" applyFont="1" applyBorder="1" applyAlignment="1">
      <alignment horizontal="center" vertical="center"/>
    </xf>
    <xf numFmtId="176" fontId="5" fillId="2" borderId="74" xfId="0" applyNumberFormat="1" applyFont="1" applyFill="1" applyBorder="1" applyAlignment="1">
      <alignment horizontal="center" vertical="center"/>
    </xf>
    <xf numFmtId="176" fontId="5" fillId="2" borderId="75" xfId="3" applyNumberFormat="1" applyFont="1" applyFill="1" applyBorder="1" applyAlignment="1">
      <alignment vertical="center"/>
    </xf>
    <xf numFmtId="176" fontId="5" fillId="2" borderId="76" xfId="3" applyNumberFormat="1" applyFont="1" applyFill="1" applyBorder="1" applyAlignment="1">
      <alignment vertical="center"/>
    </xf>
    <xf numFmtId="176" fontId="5" fillId="2" borderId="77" xfId="3" applyNumberFormat="1" applyFont="1" applyFill="1" applyBorder="1" applyAlignment="1">
      <alignment vertical="center"/>
    </xf>
    <xf numFmtId="176" fontId="5" fillId="2" borderId="78" xfId="3" applyNumberFormat="1" applyFont="1" applyFill="1" applyBorder="1" applyAlignment="1">
      <alignment vertical="center"/>
    </xf>
    <xf numFmtId="176" fontId="5" fillId="3" borderId="76" xfId="3" applyNumberFormat="1" applyFont="1" applyFill="1" applyBorder="1" applyAlignment="1">
      <alignment vertical="center"/>
    </xf>
    <xf numFmtId="176" fontId="5" fillId="3" borderId="77" xfId="3" applyNumberFormat="1" applyFont="1" applyFill="1" applyBorder="1" applyAlignment="1">
      <alignment vertical="center"/>
    </xf>
    <xf numFmtId="176" fontId="5" fillId="4" borderId="61" xfId="3" applyNumberFormat="1" applyFont="1" applyFill="1" applyBorder="1" applyAlignment="1">
      <alignment vertical="center"/>
    </xf>
    <xf numFmtId="176" fontId="5" fillId="2" borderId="79" xfId="0" applyNumberFormat="1" applyFont="1" applyFill="1" applyBorder="1" applyAlignment="1">
      <alignment horizontal="center" vertical="center"/>
    </xf>
    <xf numFmtId="176" fontId="5" fillId="3" borderId="80" xfId="2" applyNumberFormat="1" applyFont="1" applyFill="1" applyBorder="1" applyAlignment="1">
      <alignment vertical="center"/>
    </xf>
    <xf numFmtId="176" fontId="5" fillId="3" borderId="81" xfId="3" applyNumberFormat="1" applyFont="1" applyFill="1" applyBorder="1" applyAlignment="1">
      <alignment vertical="center"/>
    </xf>
    <xf numFmtId="176" fontId="5" fillId="3" borderId="52" xfId="2" applyNumberFormat="1" applyFont="1" applyFill="1" applyBorder="1" applyAlignment="1">
      <alignment vertical="center"/>
    </xf>
    <xf numFmtId="56" fontId="5" fillId="0" borderId="51" xfId="0" applyNumberFormat="1" applyFont="1" applyFill="1" applyBorder="1" applyAlignment="1">
      <alignment horizontal="center" vertical="center"/>
    </xf>
    <xf numFmtId="0" fontId="5" fillId="0" borderId="51" xfId="0" applyFont="1" applyFill="1" applyBorder="1" applyAlignment="1">
      <alignment horizontal="center" vertical="center"/>
    </xf>
    <xf numFmtId="0" fontId="5" fillId="0" borderId="1" xfId="0" applyNumberFormat="1" applyFont="1" applyFill="1" applyBorder="1" applyAlignment="1">
      <alignment horizontal="left" vertical="center"/>
    </xf>
    <xf numFmtId="0" fontId="5" fillId="0" borderId="44"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45" xfId="0" applyNumberFormat="1" applyFont="1" applyFill="1" applyBorder="1" applyAlignment="1">
      <alignment horizontal="center" vertical="center"/>
    </xf>
    <xf numFmtId="0" fontId="5" fillId="0" borderId="46" xfId="0" applyNumberFormat="1" applyFont="1" applyFill="1" applyBorder="1" applyAlignment="1">
      <alignment horizontal="center" vertical="center"/>
    </xf>
    <xf numFmtId="176" fontId="5" fillId="2" borderId="3" xfId="0" applyNumberFormat="1" applyFont="1" applyFill="1" applyBorder="1" applyAlignment="1">
      <alignment vertical="center"/>
    </xf>
    <xf numFmtId="176" fontId="5" fillId="2" borderId="2" xfId="2" applyNumberFormat="1" applyFont="1" applyFill="1" applyBorder="1" applyAlignment="1">
      <alignment vertical="center"/>
    </xf>
    <xf numFmtId="176" fontId="5" fillId="2" borderId="51" xfId="0" applyNumberFormat="1" applyFont="1" applyFill="1" applyBorder="1" applyAlignment="1">
      <alignment vertical="center"/>
    </xf>
    <xf numFmtId="176" fontId="5" fillId="2" borderId="3" xfId="3" applyNumberFormat="1" applyFont="1" applyFill="1" applyBorder="1" applyAlignment="1">
      <alignment vertical="center"/>
    </xf>
    <xf numFmtId="176" fontId="5" fillId="2" borderId="4" xfId="3" applyNumberFormat="1" applyFont="1" applyFill="1" applyBorder="1" applyAlignment="1">
      <alignment vertical="center"/>
    </xf>
    <xf numFmtId="176" fontId="5" fillId="2" borderId="2" xfId="3" applyNumberFormat="1" applyFont="1" applyFill="1" applyBorder="1" applyAlignment="1">
      <alignment vertical="center"/>
    </xf>
    <xf numFmtId="176" fontId="5" fillId="2" borderId="1" xfId="2" applyNumberFormat="1" applyFont="1" applyFill="1" applyBorder="1" applyAlignment="1">
      <alignment vertical="center"/>
    </xf>
    <xf numFmtId="176" fontId="5" fillId="3" borderId="6" xfId="3" applyNumberFormat="1" applyFont="1" applyFill="1" applyBorder="1" applyAlignment="1">
      <alignment vertical="center"/>
    </xf>
    <xf numFmtId="176" fontId="5" fillId="3" borderId="4" xfId="3" applyNumberFormat="1" applyFont="1" applyFill="1" applyBorder="1" applyAlignment="1">
      <alignment vertical="center"/>
    </xf>
    <xf numFmtId="176" fontId="5" fillId="3" borderId="1" xfId="3" applyNumberFormat="1" applyFont="1" applyFill="1" applyBorder="1" applyAlignment="1">
      <alignment vertical="center"/>
    </xf>
    <xf numFmtId="176" fontId="5" fillId="3" borderId="51" xfId="2" applyNumberFormat="1" applyFont="1" applyFill="1" applyBorder="1" applyAlignment="1">
      <alignment vertical="center"/>
    </xf>
    <xf numFmtId="176" fontId="5" fillId="4" borderId="47" xfId="3" applyNumberFormat="1" applyFont="1" applyFill="1" applyBorder="1" applyAlignment="1">
      <alignment vertical="center"/>
    </xf>
    <xf numFmtId="176" fontId="5" fillId="4" borderId="48" xfId="3" applyNumberFormat="1" applyFont="1" applyFill="1" applyBorder="1" applyAlignment="1">
      <alignment vertical="center"/>
    </xf>
    <xf numFmtId="176" fontId="5" fillId="4" borderId="49" xfId="3" applyNumberFormat="1" applyFont="1" applyFill="1" applyBorder="1" applyAlignment="1">
      <alignment vertical="center"/>
    </xf>
    <xf numFmtId="176" fontId="5" fillId="4" borderId="50" xfId="3" applyNumberFormat="1" applyFont="1" applyFill="1" applyBorder="1" applyAlignment="1">
      <alignment vertical="center"/>
    </xf>
    <xf numFmtId="176" fontId="5" fillId="4" borderId="51" xfId="3" applyNumberFormat="1" applyFont="1" applyFill="1" applyBorder="1" applyAlignment="1">
      <alignment vertical="center"/>
    </xf>
    <xf numFmtId="0" fontId="5" fillId="0" borderId="52" xfId="0" applyNumberFormat="1" applyFont="1" applyFill="1" applyBorder="1" applyAlignment="1" applyProtection="1">
      <alignment horizontal="left" vertical="center"/>
      <protection locked="0"/>
    </xf>
    <xf numFmtId="0" fontId="5" fillId="0" borderId="52" xfId="0" applyNumberFormat="1" applyFont="1" applyBorder="1" applyAlignment="1" applyProtection="1">
      <alignment horizontal="left" vertical="center"/>
      <protection locked="0"/>
    </xf>
    <xf numFmtId="0" fontId="5" fillId="0" borderId="44" xfId="0" applyNumberFormat="1" applyFont="1" applyFill="1" applyBorder="1" applyAlignment="1">
      <alignment horizontal="left" vertical="center"/>
    </xf>
    <xf numFmtId="0" fontId="5" fillId="0" borderId="30" xfId="0" applyNumberFormat="1" applyFont="1" applyBorder="1" applyAlignment="1" applyProtection="1">
      <alignment horizontal="left" vertical="center"/>
      <protection locked="0"/>
    </xf>
    <xf numFmtId="0" fontId="5" fillId="0" borderId="82" xfId="0" applyNumberFormat="1" applyFont="1" applyBorder="1" applyAlignment="1">
      <alignment horizontal="center" vertical="center"/>
    </xf>
    <xf numFmtId="176" fontId="5" fillId="2" borderId="83" xfId="3" applyNumberFormat="1" applyFont="1" applyFill="1" applyBorder="1" applyAlignment="1">
      <alignment vertical="center"/>
    </xf>
    <xf numFmtId="176" fontId="5" fillId="2" borderId="84" xfId="2" applyNumberFormat="1" applyFont="1" applyFill="1" applyBorder="1" applyAlignment="1">
      <alignment vertical="center"/>
    </xf>
    <xf numFmtId="0" fontId="5" fillId="4" borderId="49" xfId="3" applyNumberFormat="1" applyFont="1" applyFill="1" applyBorder="1" applyAlignment="1">
      <alignment vertical="center"/>
    </xf>
    <xf numFmtId="0" fontId="5" fillId="4" borderId="51" xfId="3" applyNumberFormat="1" applyFont="1" applyFill="1" applyBorder="1" applyAlignment="1">
      <alignment vertical="center"/>
    </xf>
    <xf numFmtId="176" fontId="5" fillId="4" borderId="63" xfId="3" applyNumberFormat="1" applyFont="1" applyFill="1" applyBorder="1" applyAlignment="1">
      <alignment vertical="center"/>
    </xf>
    <xf numFmtId="176" fontId="5" fillId="2" borderId="44" xfId="3" applyNumberFormat="1" applyFont="1" applyFill="1" applyBorder="1" applyAlignment="1">
      <alignment vertical="center"/>
    </xf>
    <xf numFmtId="176" fontId="5" fillId="2" borderId="49" xfId="3" applyNumberFormat="1" applyFont="1" applyFill="1" applyBorder="1" applyAlignment="1">
      <alignment vertical="center"/>
    </xf>
    <xf numFmtId="176" fontId="5" fillId="2" borderId="45" xfId="3" applyNumberFormat="1" applyFont="1" applyFill="1" applyBorder="1" applyAlignment="1">
      <alignment vertical="center"/>
    </xf>
    <xf numFmtId="176" fontId="5" fillId="3" borderId="85" xfId="3" applyNumberFormat="1" applyFont="1" applyFill="1" applyBorder="1" applyAlignment="1">
      <alignment vertical="center"/>
    </xf>
    <xf numFmtId="176" fontId="5" fillId="3" borderId="49" xfId="3" applyNumberFormat="1" applyFont="1" applyFill="1" applyBorder="1" applyAlignment="1">
      <alignment vertical="center"/>
    </xf>
    <xf numFmtId="176" fontId="5" fillId="3" borderId="50" xfId="3" applyNumberFormat="1" applyFont="1" applyFill="1" applyBorder="1" applyAlignment="1">
      <alignment vertical="center"/>
    </xf>
    <xf numFmtId="176" fontId="5" fillId="2" borderId="25" xfId="2" applyNumberFormat="1" applyFont="1" applyFill="1" applyBorder="1" applyAlignment="1">
      <alignment vertical="center"/>
    </xf>
    <xf numFmtId="0" fontId="5" fillId="4" borderId="48" xfId="3" applyNumberFormat="1" applyFont="1" applyFill="1" applyBorder="1" applyAlignment="1">
      <alignment vertical="center"/>
    </xf>
    <xf numFmtId="176" fontId="5" fillId="3" borderId="72" xfId="2" applyNumberFormat="1" applyFont="1" applyFill="1" applyBorder="1" applyAlignment="1">
      <alignment vertical="center"/>
    </xf>
    <xf numFmtId="0" fontId="5" fillId="4" borderId="80" xfId="3" applyNumberFormat="1" applyFont="1" applyFill="1" applyBorder="1" applyAlignment="1">
      <alignment vertical="center"/>
    </xf>
    <xf numFmtId="176" fontId="5" fillId="3" borderId="2" xfId="3" applyNumberFormat="1" applyFont="1" applyFill="1" applyBorder="1" applyAlignment="1">
      <alignment vertical="center"/>
    </xf>
    <xf numFmtId="176" fontId="5" fillId="2" borderId="80" xfId="0" applyNumberFormat="1" applyFont="1" applyFill="1" applyBorder="1" applyAlignment="1">
      <alignment horizontal="center" vertical="center"/>
    </xf>
    <xf numFmtId="176" fontId="5" fillId="3" borderId="51" xfId="3" applyNumberFormat="1" applyFont="1" applyFill="1" applyBorder="1" applyAlignment="1">
      <alignment vertical="center"/>
    </xf>
    <xf numFmtId="0" fontId="5" fillId="0" borderId="0" xfId="0" applyNumberFormat="1" applyFont="1" applyBorder="1" applyAlignment="1">
      <alignment vertical="center"/>
    </xf>
    <xf numFmtId="0" fontId="5" fillId="0" borderId="86" xfId="0" applyNumberFormat="1" applyFont="1" applyFill="1" applyBorder="1" applyAlignment="1">
      <alignment horizontal="center" vertical="center"/>
    </xf>
    <xf numFmtId="0" fontId="5" fillId="0" borderId="86" xfId="0" applyNumberFormat="1" applyFont="1" applyFill="1" applyBorder="1" applyAlignment="1" applyProtection="1">
      <alignment horizontal="left" vertical="center"/>
      <protection locked="0"/>
    </xf>
    <xf numFmtId="0" fontId="5" fillId="0" borderId="86" xfId="0" applyNumberFormat="1" applyFont="1" applyFill="1" applyBorder="1" applyAlignment="1">
      <alignment horizontal="left" vertical="center"/>
    </xf>
    <xf numFmtId="176" fontId="5" fillId="0" borderId="86" xfId="0" applyNumberFormat="1" applyFont="1" applyFill="1" applyBorder="1" applyAlignment="1">
      <alignment horizontal="center" vertical="center"/>
    </xf>
    <xf numFmtId="176" fontId="5" fillId="0" borderId="86" xfId="2" applyNumberFormat="1" applyFont="1" applyFill="1" applyBorder="1" applyAlignment="1">
      <alignment horizontal="right" vertical="center"/>
    </xf>
    <xf numFmtId="176" fontId="5" fillId="0" borderId="86" xfId="3" applyNumberFormat="1" applyFont="1" applyFill="1" applyBorder="1" applyAlignment="1">
      <alignment vertical="center"/>
    </xf>
    <xf numFmtId="176" fontId="5" fillId="0" borderId="86" xfId="2" applyNumberFormat="1" applyFont="1" applyFill="1" applyBorder="1" applyAlignment="1">
      <alignment vertical="center"/>
    </xf>
    <xf numFmtId="0" fontId="5" fillId="0" borderId="86" xfId="3" applyNumberFormat="1" applyFont="1" applyFill="1" applyBorder="1" applyAlignment="1">
      <alignment vertical="center"/>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pplyProtection="1">
      <alignment horizontal="left" vertical="center"/>
      <protection locked="0"/>
    </xf>
    <xf numFmtId="0" fontId="5" fillId="0" borderId="0" xfId="0" applyNumberFormat="1" applyFont="1" applyFill="1" applyBorder="1" applyAlignment="1">
      <alignment horizontal="left" vertical="center"/>
    </xf>
    <xf numFmtId="176" fontId="5" fillId="0" borderId="0" xfId="0" applyNumberFormat="1" applyFont="1" applyFill="1" applyBorder="1" applyAlignment="1">
      <alignment horizontal="center" vertical="center"/>
    </xf>
    <xf numFmtId="176" fontId="5" fillId="0" borderId="0" xfId="2" applyNumberFormat="1" applyFont="1" applyFill="1" applyBorder="1" applyAlignment="1">
      <alignment horizontal="right" vertical="center"/>
    </xf>
    <xf numFmtId="176" fontId="5" fillId="0" borderId="0" xfId="3" applyNumberFormat="1" applyFont="1" applyFill="1" applyBorder="1" applyAlignment="1">
      <alignment vertical="center"/>
    </xf>
    <xf numFmtId="176" fontId="5" fillId="0" borderId="0" xfId="2" applyNumberFormat="1" applyFont="1" applyFill="1" applyBorder="1" applyAlignment="1">
      <alignment vertical="center"/>
    </xf>
    <xf numFmtId="0" fontId="5" fillId="0" borderId="0" xfId="3" applyNumberFormat="1" applyFont="1" applyFill="1" applyBorder="1" applyAlignment="1">
      <alignment vertical="center"/>
    </xf>
    <xf numFmtId="0" fontId="5" fillId="0" borderId="87" xfId="0" applyNumberFormat="1" applyFont="1" applyFill="1" applyBorder="1" applyAlignment="1">
      <alignment horizontal="center" vertical="center"/>
    </xf>
    <xf numFmtId="0" fontId="5" fillId="0" borderId="87" xfId="0" applyNumberFormat="1" applyFont="1" applyFill="1" applyBorder="1" applyAlignment="1" applyProtection="1">
      <alignment horizontal="left" vertical="center"/>
      <protection locked="0"/>
    </xf>
    <xf numFmtId="0" fontId="5" fillId="0" borderId="87" xfId="0" applyNumberFormat="1" applyFont="1" applyFill="1" applyBorder="1" applyAlignment="1">
      <alignment horizontal="left" vertical="center"/>
    </xf>
    <xf numFmtId="176" fontId="5" fillId="0" borderId="87" xfId="0" applyNumberFormat="1" applyFont="1" applyFill="1" applyBorder="1" applyAlignment="1">
      <alignment horizontal="center" vertical="center"/>
    </xf>
    <xf numFmtId="176" fontId="5" fillId="0" borderId="87" xfId="2" applyNumberFormat="1" applyFont="1" applyFill="1" applyBorder="1" applyAlignment="1">
      <alignment horizontal="right" vertical="center"/>
    </xf>
    <xf numFmtId="176" fontId="5" fillId="0" borderId="87" xfId="3" applyNumberFormat="1" applyFont="1" applyFill="1" applyBorder="1" applyAlignment="1">
      <alignment vertical="center"/>
    </xf>
    <xf numFmtId="176" fontId="5" fillId="0" borderId="87" xfId="2" applyNumberFormat="1" applyFont="1" applyFill="1" applyBorder="1" applyAlignment="1">
      <alignment vertical="center"/>
    </xf>
    <xf numFmtId="0" fontId="5" fillId="0" borderId="87" xfId="3" applyNumberFormat="1" applyFont="1" applyFill="1" applyBorder="1" applyAlignment="1">
      <alignment vertical="center"/>
    </xf>
    <xf numFmtId="176" fontId="1" fillId="0" borderId="0" xfId="1" applyNumberFormat="1" applyFont="1" applyAlignment="1">
      <alignment vertical="center"/>
    </xf>
    <xf numFmtId="176" fontId="1" fillId="0" borderId="88" xfId="1" applyNumberFormat="1" applyFont="1" applyBorder="1" applyAlignment="1">
      <alignment horizontal="center" vertical="center"/>
    </xf>
    <xf numFmtId="176" fontId="1" fillId="0" borderId="35" xfId="1" applyNumberFormat="1" applyFont="1" applyFill="1" applyBorder="1" applyAlignment="1">
      <alignment horizontal="center" vertical="center"/>
    </xf>
    <xf numFmtId="176" fontId="1" fillId="0" borderId="88" xfId="1" applyNumberFormat="1" applyFont="1" applyBorder="1" applyAlignment="1">
      <alignment horizontal="left" vertical="center"/>
    </xf>
    <xf numFmtId="176" fontId="1" fillId="0" borderId="35" xfId="1" applyNumberFormat="1" applyFont="1" applyBorder="1" applyAlignment="1">
      <alignment vertical="center"/>
    </xf>
    <xf numFmtId="176" fontId="1" fillId="0" borderId="89" xfId="1" applyNumberFormat="1" applyFont="1" applyBorder="1" applyAlignment="1">
      <alignment vertical="center"/>
    </xf>
    <xf numFmtId="176" fontId="1" fillId="3" borderId="33" xfId="1" applyNumberFormat="1" applyFont="1" applyFill="1" applyBorder="1" applyAlignment="1">
      <alignment vertical="center"/>
    </xf>
    <xf numFmtId="176" fontId="1" fillId="3" borderId="36" xfId="1" applyNumberFormat="1" applyFont="1" applyFill="1" applyBorder="1" applyAlignment="1">
      <alignment vertical="center"/>
    </xf>
    <xf numFmtId="176" fontId="1" fillId="3" borderId="39" xfId="1" applyNumberFormat="1" applyFont="1" applyFill="1" applyBorder="1" applyAlignment="1">
      <alignment vertical="center"/>
    </xf>
    <xf numFmtId="176" fontId="1" fillId="4" borderId="33" xfId="1" applyNumberFormat="1" applyFont="1" applyFill="1" applyBorder="1" applyAlignment="1">
      <alignment vertical="center"/>
    </xf>
    <xf numFmtId="176" fontId="1" fillId="4" borderId="36" xfId="1" applyNumberFormat="1" applyFont="1" applyFill="1" applyBorder="1" applyAlignment="1">
      <alignment vertical="center"/>
    </xf>
    <xf numFmtId="176" fontId="1" fillId="4" borderId="90" xfId="1" applyNumberFormat="1" applyFont="1" applyFill="1" applyBorder="1" applyAlignment="1">
      <alignment vertical="center"/>
    </xf>
    <xf numFmtId="176" fontId="1" fillId="4" borderId="39" xfId="1" applyNumberFormat="1" applyFont="1" applyFill="1" applyBorder="1" applyAlignment="1">
      <alignment vertical="center"/>
    </xf>
    <xf numFmtId="176" fontId="1" fillId="0" borderId="0" xfId="0" applyNumberFormat="1" applyFont="1" applyAlignment="1">
      <alignment vertical="center"/>
    </xf>
    <xf numFmtId="0" fontId="5" fillId="0" borderId="0" xfId="0" applyNumberFormat="1" applyFont="1" applyAlignment="1" applyProtection="1">
      <alignment horizontal="left" vertical="center"/>
      <protection locked="0"/>
    </xf>
    <xf numFmtId="0" fontId="5" fillId="0" borderId="0" xfId="0" applyNumberFormat="1" applyFont="1" applyAlignment="1">
      <alignment horizontal="left" vertical="center"/>
    </xf>
    <xf numFmtId="176" fontId="6" fillId="0" borderId="0" xfId="0" applyNumberFormat="1" applyFont="1" applyFill="1" applyBorder="1" applyAlignment="1">
      <alignment vertical="center"/>
    </xf>
    <xf numFmtId="176" fontId="5" fillId="0" borderId="0" xfId="0" applyNumberFormat="1" applyFont="1" applyBorder="1" applyAlignment="1">
      <alignment vertical="center"/>
    </xf>
    <xf numFmtId="176" fontId="5" fillId="0" borderId="0" xfId="2" applyNumberFormat="1" applyFont="1" applyBorder="1" applyAlignment="1">
      <alignment horizontal="right" vertical="center"/>
    </xf>
    <xf numFmtId="176" fontId="5" fillId="0" borderId="0" xfId="0" applyNumberFormat="1" applyFont="1" applyBorder="1" applyAlignment="1">
      <alignment horizontal="center" vertical="center"/>
    </xf>
    <xf numFmtId="176" fontId="5" fillId="0" borderId="0" xfId="2" applyNumberFormat="1" applyFont="1" applyBorder="1" applyAlignment="1">
      <alignment vertical="center"/>
    </xf>
    <xf numFmtId="0" fontId="5" fillId="0" borderId="0" xfId="0" applyNumberFormat="1" applyFont="1" applyAlignment="1">
      <alignment horizontal="right" vertical="center"/>
    </xf>
    <xf numFmtId="0" fontId="5" fillId="0" borderId="0" xfId="0" applyNumberFormat="1" applyFont="1" applyAlignment="1">
      <alignment horizontal="center" vertical="center"/>
    </xf>
    <xf numFmtId="176" fontId="5" fillId="0" borderId="0" xfId="0" applyNumberFormat="1" applyFont="1" applyAlignment="1">
      <alignment vertical="center"/>
    </xf>
    <xf numFmtId="176" fontId="5" fillId="0" borderId="0" xfId="2" applyNumberFormat="1" applyFont="1" applyAlignment="1">
      <alignment vertical="center"/>
    </xf>
    <xf numFmtId="176" fontId="5" fillId="0" borderId="0" xfId="0" applyNumberFormat="1" applyFont="1" applyAlignment="1">
      <alignment horizontal="center" vertical="center"/>
    </xf>
    <xf numFmtId="176" fontId="5" fillId="0" borderId="0" xfId="0" applyNumberFormat="1" applyFont="1" applyAlignment="1">
      <alignment horizontal="right" vertical="center"/>
    </xf>
    <xf numFmtId="0" fontId="11" fillId="0" borderId="0" xfId="0" applyNumberFormat="1" applyFont="1" applyAlignment="1" applyProtection="1">
      <alignment horizontal="left" vertical="center"/>
      <protection locked="0"/>
    </xf>
    <xf numFmtId="0" fontId="11" fillId="0" borderId="0" xfId="0" applyNumberFormat="1" applyFont="1" applyAlignment="1">
      <alignment horizontal="left" vertical="center"/>
    </xf>
    <xf numFmtId="38" fontId="9" fillId="0" borderId="0" xfId="0" applyNumberFormat="1" applyFont="1" applyAlignment="1">
      <alignment vertical="center"/>
    </xf>
    <xf numFmtId="38" fontId="9" fillId="0" borderId="0" xfId="0" applyNumberFormat="1"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right"/>
    </xf>
    <xf numFmtId="0" fontId="5" fillId="0" borderId="0" xfId="0" applyNumberFormat="1" applyFont="1" applyAlignment="1">
      <alignment horizontal="left"/>
    </xf>
    <xf numFmtId="38" fontId="7" fillId="2" borderId="3" xfId="0" applyNumberFormat="1" applyFont="1" applyFill="1" applyBorder="1" applyAlignment="1">
      <alignment horizontal="center" vertical="center" wrapText="1"/>
    </xf>
    <xf numFmtId="38" fontId="5" fillId="2" borderId="7" xfId="0" applyNumberFormat="1" applyFont="1" applyFill="1" applyBorder="1" applyAlignment="1">
      <alignment horizontal="center" vertical="center"/>
    </xf>
    <xf numFmtId="38" fontId="5" fillId="3" borderId="7" xfId="0" applyNumberFormat="1" applyFont="1" applyFill="1" applyBorder="1" applyAlignment="1">
      <alignment horizontal="center" vertical="center"/>
    </xf>
    <xf numFmtId="0" fontId="7" fillId="4" borderId="91" xfId="0" applyNumberFormat="1" applyFont="1" applyFill="1" applyBorder="1" applyAlignment="1">
      <alignment horizontal="center" vertical="center"/>
    </xf>
    <xf numFmtId="0" fontId="7" fillId="4" borderId="48" xfId="0" applyNumberFormat="1" applyFont="1" applyFill="1" applyBorder="1" applyAlignment="1">
      <alignment horizontal="center" vertical="center"/>
    </xf>
    <xf numFmtId="0" fontId="7" fillId="4" borderId="49" xfId="0" applyNumberFormat="1" applyFont="1" applyFill="1" applyBorder="1" applyAlignment="1">
      <alignment horizontal="center" vertical="center"/>
    </xf>
    <xf numFmtId="0" fontId="7" fillId="4" borderId="50" xfId="0" applyNumberFormat="1" applyFont="1" applyFill="1" applyBorder="1" applyAlignment="1">
      <alignment horizontal="center" vertical="center"/>
    </xf>
    <xf numFmtId="0" fontId="5" fillId="4" borderId="84" xfId="0" applyNumberFormat="1" applyFont="1" applyFill="1" applyBorder="1" applyAlignment="1">
      <alignment horizontal="center" vertical="center"/>
    </xf>
    <xf numFmtId="0" fontId="5" fillId="0" borderId="92" xfId="0" applyNumberFormat="1" applyFont="1" applyBorder="1" applyAlignment="1">
      <alignment horizontal="left" vertical="center"/>
    </xf>
    <xf numFmtId="38" fontId="5" fillId="2" borderId="93" xfId="0" applyNumberFormat="1" applyFont="1" applyFill="1" applyBorder="1" applyAlignment="1">
      <alignment horizontal="right" vertical="center"/>
    </xf>
    <xf numFmtId="38" fontId="5" fillId="2" borderId="94" xfId="0" applyNumberFormat="1" applyFont="1" applyFill="1" applyBorder="1" applyAlignment="1">
      <alignment horizontal="center" vertical="center"/>
    </xf>
    <xf numFmtId="38" fontId="5" fillId="2" borderId="95" xfId="0" applyNumberFormat="1" applyFont="1" applyFill="1" applyBorder="1" applyAlignment="1">
      <alignment horizontal="right" vertical="center"/>
    </xf>
    <xf numFmtId="38" fontId="5" fillId="2" borderId="94" xfId="3" applyNumberFormat="1" applyFont="1" applyFill="1" applyBorder="1" applyAlignment="1">
      <alignment vertical="center"/>
    </xf>
    <xf numFmtId="38" fontId="5" fillId="2" borderId="96" xfId="3" applyNumberFormat="1" applyFont="1" applyFill="1" applyBorder="1" applyAlignment="1">
      <alignment vertical="center"/>
    </xf>
    <xf numFmtId="38" fontId="5" fillId="2" borderId="97" xfId="3" applyNumberFormat="1" applyFont="1" applyFill="1" applyBorder="1" applyAlignment="1">
      <alignment vertical="center"/>
    </xf>
    <xf numFmtId="38" fontId="5" fillId="2" borderId="98" xfId="3" applyNumberFormat="1" applyFont="1" applyFill="1" applyBorder="1" applyAlignment="1">
      <alignment vertical="center"/>
    </xf>
    <xf numFmtId="38" fontId="5" fillId="3" borderId="99" xfId="3" applyNumberFormat="1" applyFont="1" applyFill="1" applyBorder="1" applyAlignment="1">
      <alignment vertical="center"/>
    </xf>
    <xf numFmtId="38" fontId="5" fillId="3" borderId="96" xfId="3" applyNumberFormat="1" applyFont="1" applyFill="1" applyBorder="1" applyAlignment="1">
      <alignment vertical="center"/>
    </xf>
    <xf numFmtId="38" fontId="5" fillId="3" borderId="97" xfId="3" applyNumberFormat="1" applyFont="1" applyFill="1" applyBorder="1" applyAlignment="1">
      <alignment vertical="center"/>
    </xf>
    <xf numFmtId="38" fontId="5" fillId="3" borderId="100" xfId="3" applyNumberFormat="1" applyFont="1" applyFill="1" applyBorder="1" applyAlignment="1">
      <alignment vertical="center"/>
    </xf>
    <xf numFmtId="0" fontId="5" fillId="4" borderId="101" xfId="3" applyNumberFormat="1" applyFont="1" applyFill="1" applyBorder="1" applyAlignment="1">
      <alignment vertical="center"/>
    </xf>
    <xf numFmtId="0" fontId="5" fillId="4" borderId="102" xfId="3" applyNumberFormat="1" applyFont="1" applyFill="1" applyBorder="1" applyAlignment="1">
      <alignment vertical="center"/>
    </xf>
    <xf numFmtId="0" fontId="5" fillId="4" borderId="103" xfId="3" applyNumberFormat="1" applyFont="1" applyFill="1" applyBorder="1" applyAlignment="1">
      <alignment vertical="center"/>
    </xf>
    <xf numFmtId="0" fontId="5" fillId="4" borderId="104" xfId="3" applyNumberFormat="1" applyFont="1" applyFill="1" applyBorder="1" applyAlignment="1">
      <alignment vertical="center"/>
    </xf>
    <xf numFmtId="176" fontId="5" fillId="4" borderId="105" xfId="3" applyNumberFormat="1" applyFont="1" applyFill="1" applyBorder="1" applyAlignment="1">
      <alignment vertical="center"/>
    </xf>
    <xf numFmtId="0" fontId="5" fillId="0" borderId="30" xfId="0" applyNumberFormat="1" applyFont="1" applyBorder="1" applyAlignment="1">
      <alignment horizontal="left" vertical="center"/>
    </xf>
    <xf numFmtId="38" fontId="5" fillId="2" borderId="106" xfId="0" applyNumberFormat="1" applyFont="1" applyFill="1" applyBorder="1" applyAlignment="1">
      <alignment horizontal="right" vertical="center"/>
    </xf>
    <xf numFmtId="38" fontId="5" fillId="2" borderId="107" xfId="0" applyNumberFormat="1" applyFont="1" applyFill="1" applyBorder="1" applyAlignment="1">
      <alignment horizontal="center" vertical="center"/>
    </xf>
    <xf numFmtId="38" fontId="5" fillId="2" borderId="108" xfId="0" applyNumberFormat="1" applyFont="1" applyFill="1" applyBorder="1" applyAlignment="1">
      <alignment horizontal="right" vertical="center"/>
    </xf>
    <xf numFmtId="38" fontId="5" fillId="2" borderId="107" xfId="3" applyNumberFormat="1" applyFont="1" applyFill="1" applyBorder="1" applyAlignment="1">
      <alignment vertical="center"/>
    </xf>
    <xf numFmtId="38" fontId="5" fillId="2" borderId="109" xfId="3" applyNumberFormat="1" applyFont="1" applyFill="1" applyBorder="1" applyAlignment="1">
      <alignment vertical="center"/>
    </xf>
    <xf numFmtId="38" fontId="5" fillId="2" borderId="110" xfId="3" applyNumberFormat="1" applyFont="1" applyFill="1" applyBorder="1" applyAlignment="1">
      <alignment vertical="center"/>
    </xf>
    <xf numFmtId="38" fontId="5" fillId="2" borderId="111" xfId="3" applyNumberFormat="1" applyFont="1" applyFill="1" applyBorder="1" applyAlignment="1">
      <alignment vertical="center"/>
    </xf>
    <xf numFmtId="38" fontId="5" fillId="3" borderId="112" xfId="3" applyNumberFormat="1" applyFont="1" applyFill="1" applyBorder="1" applyAlignment="1">
      <alignment vertical="center"/>
    </xf>
    <xf numFmtId="38" fontId="5" fillId="3" borderId="109" xfId="3" applyNumberFormat="1" applyFont="1" applyFill="1" applyBorder="1" applyAlignment="1">
      <alignment vertical="center"/>
    </xf>
    <xf numFmtId="38" fontId="5" fillId="3" borderId="110" xfId="3" applyNumberFormat="1" applyFont="1" applyFill="1" applyBorder="1" applyAlignment="1">
      <alignment vertical="center"/>
    </xf>
    <xf numFmtId="38" fontId="5" fillId="3" borderId="113" xfId="3" applyNumberFormat="1" applyFont="1" applyFill="1" applyBorder="1" applyAlignment="1">
      <alignment vertical="center"/>
    </xf>
    <xf numFmtId="0" fontId="5" fillId="4" borderId="64" xfId="3" applyNumberFormat="1" applyFont="1" applyFill="1" applyBorder="1" applyAlignment="1">
      <alignment vertical="center"/>
    </xf>
    <xf numFmtId="38" fontId="5" fillId="4" borderId="101" xfId="3" applyNumberFormat="1" applyFont="1" applyFill="1" applyBorder="1" applyAlignment="1">
      <alignment vertical="center"/>
    </xf>
    <xf numFmtId="38" fontId="5" fillId="3" borderId="106" xfId="3" applyNumberFormat="1" applyFont="1" applyFill="1" applyBorder="1" applyAlignment="1">
      <alignment vertical="center"/>
    </xf>
    <xf numFmtId="38" fontId="5" fillId="4" borderId="61" xfId="3" applyNumberFormat="1" applyFont="1" applyFill="1" applyBorder="1" applyAlignment="1">
      <alignment vertical="center"/>
    </xf>
    <xf numFmtId="0" fontId="5" fillId="0" borderId="51" xfId="0" applyNumberFormat="1" applyFont="1" applyBorder="1" applyAlignment="1" applyProtection="1">
      <alignment horizontal="center" vertical="center"/>
      <protection locked="0"/>
    </xf>
    <xf numFmtId="38" fontId="0" fillId="2" borderId="51" xfId="0" applyNumberFormat="1" applyFill="1" applyBorder="1" applyAlignment="1">
      <alignment horizontal="right" vertical="center"/>
    </xf>
    <xf numFmtId="38" fontId="0" fillId="2" borderId="3" xfId="0" applyNumberFormat="1" applyFill="1" applyBorder="1" applyAlignment="1">
      <alignment vertical="center"/>
    </xf>
    <xf numFmtId="38" fontId="0" fillId="2" borderId="2" xfId="0" applyNumberFormat="1" applyFill="1" applyBorder="1" applyAlignment="1">
      <alignment vertical="center"/>
    </xf>
    <xf numFmtId="38" fontId="0" fillId="2" borderId="1" xfId="0" applyNumberFormat="1" applyFill="1" applyBorder="1" applyAlignment="1">
      <alignment vertical="center"/>
    </xf>
    <xf numFmtId="38" fontId="0" fillId="2" borderId="4" xfId="0" applyNumberFormat="1" applyFill="1" applyBorder="1" applyAlignment="1">
      <alignment vertical="center"/>
    </xf>
    <xf numFmtId="38" fontId="0" fillId="2" borderId="84" xfId="0" applyNumberFormat="1" applyFill="1" applyBorder="1" applyAlignment="1">
      <alignment vertical="center"/>
    </xf>
    <xf numFmtId="38" fontId="1" fillId="3" borderId="85" xfId="3" applyNumberFormat="1" applyFont="1" applyFill="1" applyBorder="1" applyAlignment="1">
      <alignment vertical="center"/>
    </xf>
    <xf numFmtId="38" fontId="1" fillId="3" borderId="4" xfId="3" applyNumberFormat="1" applyFont="1" applyFill="1" applyBorder="1" applyAlignment="1">
      <alignment vertical="center"/>
    </xf>
    <xf numFmtId="38" fontId="1" fillId="3" borderId="5" xfId="3" applyNumberFormat="1" applyFont="1" applyFill="1" applyBorder="1" applyAlignment="1">
      <alignment vertical="center"/>
    </xf>
    <xf numFmtId="38" fontId="1" fillId="4" borderId="114" xfId="3" applyNumberFormat="1" applyFont="1" applyFill="1" applyBorder="1" applyAlignment="1">
      <alignment vertical="center"/>
    </xf>
    <xf numFmtId="38" fontId="1" fillId="4" borderId="115" xfId="3" applyNumberFormat="1" applyFont="1" applyFill="1" applyBorder="1" applyAlignment="1">
      <alignment vertical="center"/>
    </xf>
    <xf numFmtId="0" fontId="1" fillId="4" borderId="116" xfId="3" applyNumberFormat="1" applyFont="1" applyFill="1" applyBorder="1" applyAlignment="1">
      <alignment vertical="center"/>
    </xf>
    <xf numFmtId="38" fontId="1" fillId="4" borderId="117" xfId="3" applyNumberFormat="1" applyFont="1" applyFill="1" applyBorder="1" applyAlignment="1">
      <alignment vertical="center"/>
    </xf>
    <xf numFmtId="38" fontId="1" fillId="4" borderId="7" xfId="3" applyNumberFormat="1" applyFont="1" applyFill="1" applyBorder="1" applyAlignment="1">
      <alignment vertical="center"/>
    </xf>
    <xf numFmtId="0" fontId="5" fillId="0" borderId="35" xfId="0" applyNumberFormat="1" applyFont="1" applyFill="1" applyBorder="1" applyAlignment="1">
      <alignment horizontal="left" vertical="center"/>
    </xf>
    <xf numFmtId="38" fontId="10" fillId="0" borderId="35" xfId="0" applyNumberFormat="1" applyFont="1" applyFill="1" applyBorder="1" applyAlignment="1">
      <alignment horizontal="left" vertical="center"/>
    </xf>
    <xf numFmtId="38" fontId="5" fillId="0" borderId="35" xfId="0" applyNumberFormat="1" applyFont="1" applyFill="1" applyBorder="1" applyAlignment="1">
      <alignment horizontal="center" vertical="center"/>
    </xf>
    <xf numFmtId="38" fontId="0" fillId="0" borderId="35" xfId="0" applyNumberFormat="1" applyFill="1" applyBorder="1"/>
    <xf numFmtId="38" fontId="0" fillId="0" borderId="86" xfId="0" applyNumberFormat="1" applyFill="1" applyBorder="1"/>
    <xf numFmtId="38" fontId="5" fillId="0" borderId="86" xfId="3" applyNumberFormat="1" applyFont="1" applyFill="1" applyBorder="1" applyAlignment="1">
      <alignment vertical="center"/>
    </xf>
    <xf numFmtId="0" fontId="5" fillId="0" borderId="118" xfId="3" applyNumberFormat="1" applyFont="1" applyFill="1" applyBorder="1" applyAlignment="1">
      <alignment vertical="center"/>
    </xf>
    <xf numFmtId="38" fontId="5" fillId="3" borderId="93" xfId="3" applyNumberFormat="1" applyFont="1" applyFill="1" applyBorder="1" applyAlignment="1">
      <alignment vertical="center"/>
    </xf>
    <xf numFmtId="38" fontId="5" fillId="2" borderId="113" xfId="0" applyNumberFormat="1" applyFont="1" applyFill="1" applyBorder="1" applyAlignment="1">
      <alignment horizontal="right" vertical="center"/>
    </xf>
    <xf numFmtId="38" fontId="5" fillId="2" borderId="119" xfId="3" applyNumberFormat="1" applyFont="1" applyFill="1" applyBorder="1" applyAlignment="1">
      <alignment vertical="center"/>
    </xf>
    <xf numFmtId="38" fontId="0" fillId="2" borderId="44" xfId="0" applyNumberFormat="1" applyFill="1" applyBorder="1" applyAlignment="1">
      <alignment vertical="center"/>
    </xf>
    <xf numFmtId="38" fontId="0" fillId="2" borderId="2" xfId="0" applyNumberFormat="1" applyFill="1" applyBorder="1" applyAlignment="1">
      <alignment horizontal="right" vertical="center"/>
    </xf>
    <xf numFmtId="38" fontId="0" fillId="2" borderId="3" xfId="0" applyNumberFormat="1" applyFill="1" applyBorder="1" applyAlignment="1">
      <alignment horizontal="right" vertical="center"/>
    </xf>
    <xf numFmtId="38" fontId="0" fillId="2" borderId="4" xfId="0" applyNumberFormat="1" applyFill="1" applyBorder="1" applyAlignment="1">
      <alignment horizontal="right" vertical="center"/>
    </xf>
    <xf numFmtId="38" fontId="0" fillId="2" borderId="44" xfId="0" applyNumberFormat="1" applyFill="1" applyBorder="1" applyAlignment="1">
      <alignment horizontal="right" vertical="center"/>
    </xf>
    <xf numFmtId="38" fontId="0" fillId="3" borderId="6" xfId="0" applyNumberFormat="1" applyFill="1" applyBorder="1" applyAlignment="1">
      <alignment horizontal="right" vertical="center"/>
    </xf>
    <xf numFmtId="38" fontId="0" fillId="3" borderId="4" xfId="0" applyNumberFormat="1" applyFill="1" applyBorder="1" applyAlignment="1">
      <alignment horizontal="right" vertical="center"/>
    </xf>
    <xf numFmtId="38" fontId="0" fillId="3" borderId="2" xfId="0" applyNumberFormat="1" applyFill="1" applyBorder="1" applyAlignment="1">
      <alignment horizontal="right" vertical="center"/>
    </xf>
    <xf numFmtId="38" fontId="0" fillId="3" borderId="51" xfId="0" applyNumberFormat="1" applyFill="1" applyBorder="1" applyAlignment="1">
      <alignment horizontal="right" vertical="center"/>
    </xf>
    <xf numFmtId="38" fontId="1" fillId="4" borderId="91" xfId="3" applyNumberFormat="1" applyFont="1" applyFill="1" applyBorder="1" applyAlignment="1">
      <alignment vertical="center"/>
    </xf>
    <xf numFmtId="38" fontId="1" fillId="4" borderId="48" xfId="3" applyNumberFormat="1" applyFont="1" applyFill="1" applyBorder="1" applyAlignment="1">
      <alignment vertical="center"/>
    </xf>
    <xf numFmtId="38" fontId="1" fillId="4" borderId="49" xfId="3" applyNumberFormat="1" applyFont="1" applyFill="1" applyBorder="1" applyAlignment="1">
      <alignment vertical="center"/>
    </xf>
    <xf numFmtId="38" fontId="1" fillId="4" borderId="50" xfId="3" applyNumberFormat="1" applyFont="1" applyFill="1" applyBorder="1" applyAlignment="1">
      <alignment vertical="center"/>
    </xf>
    <xf numFmtId="38" fontId="1" fillId="4" borderId="84" xfId="3" applyNumberFormat="1" applyFont="1" applyFill="1" applyBorder="1" applyAlignment="1">
      <alignment vertical="center"/>
    </xf>
    <xf numFmtId="0" fontId="0" fillId="0" borderId="35" xfId="0" applyBorder="1"/>
    <xf numFmtId="38" fontId="0" fillId="0" borderId="35" xfId="0" applyNumberFormat="1" applyBorder="1"/>
    <xf numFmtId="38" fontId="5" fillId="0" borderId="35" xfId="3" applyNumberFormat="1" applyFont="1" applyFill="1" applyBorder="1" applyAlignment="1">
      <alignment vertical="center"/>
    </xf>
    <xf numFmtId="0" fontId="5" fillId="0" borderId="0" xfId="0" applyNumberFormat="1" applyFont="1" applyBorder="1" applyAlignment="1">
      <alignment horizontal="left"/>
    </xf>
    <xf numFmtId="0" fontId="0" fillId="0" borderId="11" xfId="0" applyBorder="1"/>
    <xf numFmtId="38" fontId="0" fillId="0" borderId="11" xfId="0" applyNumberFormat="1" applyBorder="1"/>
    <xf numFmtId="38" fontId="0" fillId="0" borderId="0" xfId="0" applyNumberFormat="1" applyFill="1" applyBorder="1"/>
    <xf numFmtId="38" fontId="5" fillId="0" borderId="0" xfId="0" applyNumberFormat="1" applyFont="1" applyAlignment="1">
      <alignment vertical="center"/>
    </xf>
    <xf numFmtId="38" fontId="5" fillId="0" borderId="0" xfId="0" applyNumberFormat="1" applyFont="1" applyAlignment="1">
      <alignment horizontal="right" vertical="center"/>
    </xf>
    <xf numFmtId="176" fontId="1" fillId="5" borderId="31" xfId="1" applyNumberFormat="1" applyFont="1" applyFill="1" applyBorder="1" applyAlignment="1">
      <alignment vertical="center"/>
    </xf>
    <xf numFmtId="176" fontId="1" fillId="5" borderId="34" xfId="1" applyNumberFormat="1" applyFont="1" applyFill="1" applyBorder="1" applyAlignment="1">
      <alignment vertical="center"/>
    </xf>
    <xf numFmtId="176" fontId="1" fillId="5" borderId="120" xfId="1" applyNumberFormat="1" applyFont="1" applyFill="1" applyBorder="1" applyAlignment="1">
      <alignment vertical="center"/>
    </xf>
    <xf numFmtId="176" fontId="1" fillId="5" borderId="121" xfId="1" applyNumberFormat="1" applyFont="1" applyFill="1" applyBorder="1" applyAlignment="1">
      <alignment vertical="center"/>
    </xf>
    <xf numFmtId="176" fontId="1" fillId="5" borderId="36" xfId="1" applyNumberFormat="1" applyFont="1" applyFill="1" applyBorder="1" applyAlignment="1">
      <alignment vertical="center"/>
    </xf>
    <xf numFmtId="176" fontId="1" fillId="3" borderId="121" xfId="1" applyNumberFormat="1" applyFont="1" applyFill="1" applyBorder="1" applyAlignment="1">
      <alignment vertical="center"/>
    </xf>
    <xf numFmtId="176" fontId="1" fillId="3" borderId="34" xfId="1" applyNumberFormat="1" applyFont="1" applyFill="1" applyBorder="1" applyAlignment="1">
      <alignment vertical="center"/>
    </xf>
    <xf numFmtId="176" fontId="1" fillId="3" borderId="120" xfId="1" applyNumberFormat="1" applyFont="1" applyFill="1" applyBorder="1" applyAlignment="1">
      <alignment vertical="center"/>
    </xf>
    <xf numFmtId="176" fontId="1" fillId="4" borderId="121" xfId="1" applyNumberFormat="1" applyFont="1" applyFill="1" applyBorder="1" applyAlignment="1">
      <alignment vertical="center"/>
    </xf>
    <xf numFmtId="176" fontId="1" fillId="4" borderId="34" xfId="1" applyNumberFormat="1" applyFont="1" applyFill="1" applyBorder="1" applyAlignment="1">
      <alignment vertical="center"/>
    </xf>
    <xf numFmtId="176" fontId="1" fillId="4" borderId="120" xfId="1" applyNumberFormat="1" applyFont="1" applyFill="1" applyBorder="1" applyAlignment="1">
      <alignment vertical="center"/>
    </xf>
    <xf numFmtId="3" fontId="5" fillId="0" borderId="122" xfId="0" applyNumberFormat="1" applyFont="1" applyFill="1" applyBorder="1" applyAlignment="1">
      <alignment horizontal="right" vertical="center"/>
    </xf>
    <xf numFmtId="0" fontId="12" fillId="0" borderId="0" xfId="0" applyFont="1"/>
    <xf numFmtId="38" fontId="5" fillId="0" borderId="21" xfId="3" applyNumberFormat="1" applyFont="1" applyFill="1" applyBorder="1" applyAlignment="1">
      <alignment vertical="center"/>
    </xf>
    <xf numFmtId="38" fontId="5" fillId="0" borderId="18" xfId="3" applyNumberFormat="1" applyFont="1" applyFill="1" applyBorder="1" applyAlignment="1">
      <alignment vertical="center"/>
    </xf>
    <xf numFmtId="38" fontId="5" fillId="0" borderId="19" xfId="3" applyNumberFormat="1" applyFont="1" applyFill="1" applyBorder="1" applyAlignment="1">
      <alignment vertical="center"/>
    </xf>
    <xf numFmtId="38" fontId="5" fillId="2" borderId="123" xfId="0" applyNumberFormat="1" applyFont="1" applyFill="1" applyBorder="1" applyAlignment="1">
      <alignment horizontal="right" vertical="center"/>
    </xf>
    <xf numFmtId="38" fontId="5" fillId="2" borderId="124" xfId="0" applyNumberFormat="1" applyFont="1" applyFill="1" applyBorder="1" applyAlignment="1">
      <alignment horizontal="center" vertical="center"/>
    </xf>
    <xf numFmtId="38" fontId="5" fillId="2" borderId="125" xfId="0" applyNumberFormat="1" applyFont="1" applyFill="1" applyBorder="1" applyAlignment="1">
      <alignment horizontal="right" vertical="center"/>
    </xf>
    <xf numFmtId="38" fontId="5" fillId="2" borderId="124" xfId="3" applyNumberFormat="1" applyFont="1" applyFill="1" applyBorder="1" applyAlignment="1">
      <alignment vertical="center"/>
    </xf>
    <xf numFmtId="38" fontId="5" fillId="2" borderId="126" xfId="3" applyNumberFormat="1" applyFont="1" applyFill="1" applyBorder="1" applyAlignment="1">
      <alignment vertical="center"/>
    </xf>
    <xf numFmtId="38" fontId="5" fillId="2" borderId="127" xfId="3" applyNumberFormat="1" applyFont="1" applyFill="1" applyBorder="1" applyAlignment="1">
      <alignment vertical="center"/>
    </xf>
    <xf numFmtId="38" fontId="5" fillId="3" borderId="128" xfId="3" applyNumberFormat="1" applyFont="1" applyFill="1" applyBorder="1" applyAlignment="1">
      <alignment vertical="center"/>
    </xf>
    <xf numFmtId="38" fontId="5" fillId="3" borderId="126" xfId="3" applyNumberFormat="1" applyFont="1" applyFill="1" applyBorder="1" applyAlignment="1">
      <alignment vertical="center"/>
    </xf>
    <xf numFmtId="38" fontId="5" fillId="3" borderId="127" xfId="3" applyNumberFormat="1" applyFont="1" applyFill="1" applyBorder="1" applyAlignment="1">
      <alignment vertical="center"/>
    </xf>
    <xf numFmtId="38" fontId="5" fillId="3" borderId="123" xfId="3" applyNumberFormat="1" applyFont="1" applyFill="1" applyBorder="1" applyAlignment="1">
      <alignment vertical="center"/>
    </xf>
    <xf numFmtId="0" fontId="5" fillId="0" borderId="30" xfId="0" applyNumberFormat="1" applyFont="1" applyBorder="1" applyAlignment="1" applyProtection="1">
      <alignment horizontal="right" vertical="center"/>
      <protection locked="0"/>
    </xf>
    <xf numFmtId="3" fontId="5" fillId="0" borderId="129" xfId="0" applyNumberFormat="1" applyFont="1" applyFill="1" applyBorder="1" applyAlignment="1">
      <alignment horizontal="right" vertical="center"/>
    </xf>
    <xf numFmtId="3" fontId="5" fillId="0" borderId="130" xfId="0" applyNumberFormat="1" applyFont="1" applyFill="1" applyBorder="1" applyAlignment="1">
      <alignment horizontal="right" vertical="center"/>
    </xf>
    <xf numFmtId="3" fontId="5" fillId="0" borderId="131" xfId="0" applyNumberFormat="1" applyFont="1" applyFill="1" applyBorder="1" applyAlignment="1">
      <alignment horizontal="right" vertical="center"/>
    </xf>
    <xf numFmtId="3" fontId="5" fillId="0" borderId="132" xfId="0" applyNumberFormat="1" applyFont="1" applyFill="1" applyBorder="1" applyAlignment="1">
      <alignment horizontal="right" vertical="center"/>
    </xf>
    <xf numFmtId="3" fontId="5" fillId="0" borderId="133" xfId="0" applyNumberFormat="1" applyFont="1" applyFill="1" applyBorder="1" applyAlignment="1">
      <alignment horizontal="right" vertical="center"/>
    </xf>
    <xf numFmtId="3" fontId="5" fillId="0" borderId="134" xfId="0" applyNumberFormat="1" applyFont="1" applyFill="1" applyBorder="1" applyAlignment="1">
      <alignment horizontal="right" vertical="center"/>
    </xf>
    <xf numFmtId="3" fontId="5" fillId="0" borderId="135" xfId="0" applyNumberFormat="1" applyFont="1" applyFill="1" applyBorder="1" applyAlignment="1">
      <alignment horizontal="right" vertical="center"/>
    </xf>
    <xf numFmtId="3" fontId="5" fillId="0" borderId="136" xfId="0" applyNumberFormat="1" applyFont="1" applyFill="1" applyBorder="1" applyAlignment="1">
      <alignment horizontal="right" vertical="center"/>
    </xf>
    <xf numFmtId="3" fontId="5" fillId="0" borderId="137" xfId="0" applyNumberFormat="1" applyFont="1" applyFill="1" applyBorder="1" applyAlignment="1">
      <alignment horizontal="right" vertical="center"/>
    </xf>
    <xf numFmtId="49" fontId="5" fillId="0" borderId="52" xfId="0" applyNumberFormat="1" applyFont="1" applyFill="1" applyBorder="1" applyAlignment="1" applyProtection="1">
      <alignment horizontal="left" vertical="center"/>
      <protection locked="0"/>
    </xf>
    <xf numFmtId="0" fontId="5" fillId="4" borderId="138" xfId="3" applyNumberFormat="1" applyFont="1" applyFill="1" applyBorder="1" applyAlignment="1">
      <alignment vertical="center"/>
    </xf>
    <xf numFmtId="0" fontId="5" fillId="4" borderId="139" xfId="3" applyNumberFormat="1" applyFont="1" applyFill="1" applyBorder="1" applyAlignment="1">
      <alignment vertical="center"/>
    </xf>
    <xf numFmtId="0" fontId="5" fillId="4" borderId="140" xfId="3" applyNumberFormat="1" applyFont="1" applyFill="1" applyBorder="1" applyAlignment="1">
      <alignment vertical="center"/>
    </xf>
    <xf numFmtId="0" fontId="5" fillId="4" borderId="81" xfId="3" applyNumberFormat="1" applyFont="1" applyFill="1" applyBorder="1" applyAlignment="1">
      <alignment vertical="center"/>
    </xf>
    <xf numFmtId="0" fontId="5" fillId="4" borderId="30" xfId="3" applyNumberFormat="1" applyFont="1" applyFill="1" applyBorder="1" applyAlignment="1">
      <alignment vertical="center"/>
    </xf>
    <xf numFmtId="0" fontId="5" fillId="0" borderId="5" xfId="0" applyNumberFormat="1" applyFont="1" applyFill="1" applyBorder="1" applyAlignment="1">
      <alignment horizontal="center" vertical="center"/>
    </xf>
    <xf numFmtId="0" fontId="5" fillId="0" borderId="141" xfId="0" applyNumberFormat="1" applyFont="1" applyFill="1" applyBorder="1" applyAlignment="1">
      <alignment horizontal="center" vertical="center"/>
    </xf>
    <xf numFmtId="0" fontId="5" fillId="0" borderId="142" xfId="0" applyNumberFormat="1" applyFont="1" applyFill="1" applyBorder="1" applyAlignment="1">
      <alignment horizontal="center" vertical="center"/>
    </xf>
    <xf numFmtId="176" fontId="5" fillId="2" borderId="26" xfId="0" applyNumberFormat="1" applyFont="1" applyFill="1" applyBorder="1" applyAlignment="1">
      <alignment vertical="center"/>
    </xf>
    <xf numFmtId="176" fontId="5" fillId="2" borderId="143" xfId="0" applyNumberFormat="1" applyFont="1" applyFill="1" applyBorder="1" applyAlignment="1">
      <alignment vertical="center"/>
    </xf>
    <xf numFmtId="176" fontId="5" fillId="2" borderId="26" xfId="3" applyNumberFormat="1" applyFont="1" applyFill="1" applyBorder="1" applyAlignment="1">
      <alignment vertical="center"/>
    </xf>
    <xf numFmtId="176" fontId="5" fillId="2" borderId="23" xfId="3" applyNumberFormat="1" applyFont="1" applyFill="1" applyBorder="1" applyAlignment="1">
      <alignment vertical="center"/>
    </xf>
    <xf numFmtId="176" fontId="5" fillId="2" borderId="25" xfId="3" applyNumberFormat="1" applyFont="1" applyFill="1" applyBorder="1" applyAlignment="1">
      <alignment vertical="center"/>
    </xf>
    <xf numFmtId="176" fontId="5" fillId="2" borderId="87" xfId="2" applyNumberFormat="1" applyFont="1" applyFill="1" applyBorder="1" applyAlignment="1">
      <alignment vertical="center"/>
    </xf>
    <xf numFmtId="176" fontId="5" fillId="3" borderId="144" xfId="3" applyNumberFormat="1" applyFont="1" applyFill="1" applyBorder="1" applyAlignment="1">
      <alignment vertical="center"/>
    </xf>
    <xf numFmtId="176" fontId="5" fillId="3" borderId="23" xfId="3" applyNumberFormat="1" applyFont="1" applyFill="1" applyBorder="1" applyAlignment="1">
      <alignment vertical="center"/>
    </xf>
    <xf numFmtId="176" fontId="5" fillId="3" borderId="25" xfId="3" applyNumberFormat="1" applyFont="1" applyFill="1" applyBorder="1" applyAlignment="1">
      <alignment vertical="center"/>
    </xf>
    <xf numFmtId="176" fontId="5" fillId="3" borderId="143" xfId="2" applyNumberFormat="1" applyFont="1" applyFill="1" applyBorder="1" applyAlignment="1">
      <alignment vertical="center"/>
    </xf>
    <xf numFmtId="176" fontId="5" fillId="4" borderId="145" xfId="3" applyNumberFormat="1" applyFont="1" applyFill="1" applyBorder="1" applyAlignment="1">
      <alignment vertical="center"/>
    </xf>
    <xf numFmtId="0" fontId="5" fillId="4" borderId="115" xfId="3" applyNumberFormat="1" applyFont="1" applyFill="1" applyBorder="1" applyAlignment="1">
      <alignment vertical="center"/>
    </xf>
    <xf numFmtId="0" fontId="5" fillId="4" borderId="116" xfId="3" applyNumberFormat="1" applyFont="1" applyFill="1" applyBorder="1" applyAlignment="1">
      <alignment vertical="center"/>
    </xf>
    <xf numFmtId="176" fontId="5" fillId="4" borderId="117" xfId="3" applyNumberFormat="1" applyFont="1" applyFill="1" applyBorder="1" applyAlignment="1">
      <alignment vertical="center"/>
    </xf>
    <xf numFmtId="0" fontId="5" fillId="4" borderId="143" xfId="3" applyNumberFormat="1" applyFont="1" applyFill="1" applyBorder="1" applyAlignment="1">
      <alignment vertical="center"/>
    </xf>
    <xf numFmtId="0" fontId="5" fillId="4" borderId="70" xfId="3" applyNumberFormat="1" applyFont="1" applyFill="1" applyBorder="1" applyAlignment="1">
      <alignment vertical="center"/>
    </xf>
    <xf numFmtId="0" fontId="5" fillId="4" borderId="71" xfId="3" applyNumberFormat="1" applyFont="1" applyFill="1" applyBorder="1" applyAlignment="1">
      <alignment vertical="center"/>
    </xf>
    <xf numFmtId="176" fontId="5" fillId="2" borderId="146" xfId="2" applyNumberFormat="1" applyFont="1" applyFill="1" applyBorder="1" applyAlignment="1">
      <alignment vertical="center"/>
    </xf>
    <xf numFmtId="0" fontId="5" fillId="0" borderId="69" xfId="0" applyNumberFormat="1" applyFont="1" applyBorder="1" applyAlignment="1">
      <alignment horizontal="center" vertical="center"/>
    </xf>
    <xf numFmtId="0" fontId="9" fillId="0" borderId="136" xfId="0" applyNumberFormat="1" applyFont="1" applyBorder="1" applyAlignment="1">
      <alignment vertical="center"/>
    </xf>
    <xf numFmtId="176" fontId="5" fillId="2" borderId="55" xfId="0" applyNumberFormat="1" applyFont="1" applyFill="1" applyBorder="1" applyAlignment="1">
      <alignment horizontal="center" vertical="center"/>
    </xf>
    <xf numFmtId="0" fontId="5" fillId="4" borderId="68" xfId="3" applyNumberFormat="1" applyFont="1" applyFill="1" applyBorder="1" applyAlignment="1">
      <alignment vertical="center"/>
    </xf>
    <xf numFmtId="0" fontId="5" fillId="4" borderId="69" xfId="3" applyNumberFormat="1" applyFont="1" applyFill="1" applyBorder="1" applyAlignment="1">
      <alignment vertical="center"/>
    </xf>
    <xf numFmtId="56" fontId="5" fillId="0" borderId="30" xfId="0" applyNumberFormat="1" applyFont="1" applyFill="1" applyBorder="1" applyAlignment="1">
      <alignment horizontal="center" vertical="center"/>
    </xf>
    <xf numFmtId="0" fontId="5" fillId="0" borderId="52" xfId="0" applyNumberFormat="1" applyFont="1" applyFill="1" applyBorder="1" applyAlignment="1">
      <alignment horizontal="left" vertical="center"/>
    </xf>
    <xf numFmtId="56" fontId="8" fillId="0" borderId="30"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xf>
    <xf numFmtId="0" fontId="5" fillId="0" borderId="138" xfId="0" applyNumberFormat="1" applyFont="1" applyFill="1" applyBorder="1" applyAlignment="1">
      <alignment horizontal="left" vertical="center"/>
    </xf>
    <xf numFmtId="0" fontId="5" fillId="0" borderId="147" xfId="0" applyNumberFormat="1" applyFont="1" applyFill="1" applyBorder="1" applyAlignment="1">
      <alignment horizontal="center" vertical="center"/>
    </xf>
    <xf numFmtId="0" fontId="5" fillId="0" borderId="52" xfId="0" applyNumberFormat="1" applyFont="1" applyBorder="1" applyAlignment="1" applyProtection="1">
      <alignment horizontal="left" vertical="center" shrinkToFit="1"/>
      <protection locked="0"/>
    </xf>
    <xf numFmtId="176" fontId="1" fillId="5" borderId="148" xfId="1" applyNumberFormat="1" applyFont="1" applyFill="1" applyBorder="1" applyAlignment="1">
      <alignment vertical="center"/>
    </xf>
    <xf numFmtId="38" fontId="5" fillId="0" borderId="87" xfId="0" applyNumberFormat="1" applyFont="1" applyBorder="1" applyAlignment="1">
      <alignment vertical="center"/>
    </xf>
    <xf numFmtId="38" fontId="10" fillId="0" borderId="86" xfId="0" applyNumberFormat="1" applyFont="1" applyFill="1" applyBorder="1" applyAlignment="1">
      <alignment horizontal="left" vertical="center"/>
    </xf>
    <xf numFmtId="0" fontId="5" fillId="0" borderId="149" xfId="0" applyNumberFormat="1" applyFont="1" applyBorder="1" applyAlignment="1" applyProtection="1">
      <alignment horizontal="right" vertical="center"/>
      <protection locked="0"/>
    </xf>
    <xf numFmtId="0" fontId="5" fillId="0" borderId="15" xfId="0" applyNumberFormat="1" applyFont="1" applyBorder="1" applyAlignment="1" applyProtection="1">
      <alignment horizontal="right" vertical="center"/>
      <protection locked="0"/>
    </xf>
    <xf numFmtId="176" fontId="5" fillId="3" borderId="45" xfId="3" applyNumberFormat="1" applyFont="1" applyFill="1" applyBorder="1" applyAlignment="1">
      <alignment vertical="center"/>
    </xf>
    <xf numFmtId="0" fontId="9" fillId="0" borderId="0" xfId="0" applyNumberFormat="1" applyFont="1" applyFill="1" applyAlignment="1">
      <alignment vertical="center"/>
    </xf>
    <xf numFmtId="0" fontId="5" fillId="0" borderId="52" xfId="0" applyNumberFormat="1" applyFont="1" applyFill="1" applyBorder="1" applyAlignment="1" applyProtection="1">
      <alignment horizontal="left" vertical="center" shrinkToFit="1"/>
      <protection locked="0"/>
    </xf>
    <xf numFmtId="0" fontId="5" fillId="0" borderId="52" xfId="0" applyNumberFormat="1" applyFont="1" applyFill="1" applyBorder="1" applyAlignment="1">
      <alignment horizontal="left" vertical="center" shrinkToFit="1"/>
    </xf>
    <xf numFmtId="38" fontId="5" fillId="2" borderId="107" xfId="0" applyNumberFormat="1" applyFont="1" applyFill="1" applyBorder="1" applyAlignment="1">
      <alignment horizontal="center" vertical="center" shrinkToFit="1"/>
    </xf>
    <xf numFmtId="38" fontId="5" fillId="2" borderId="110" xfId="3" applyFont="1" applyFill="1" applyBorder="1" applyAlignment="1">
      <alignment horizontal="right" vertical="center"/>
    </xf>
    <xf numFmtId="0" fontId="5" fillId="0" borderId="150" xfId="0" applyNumberFormat="1" applyFont="1" applyBorder="1" applyAlignment="1">
      <alignment vertical="center"/>
    </xf>
    <xf numFmtId="0" fontId="5" fillId="4" borderId="151" xfId="3" applyNumberFormat="1" applyFont="1" applyFill="1" applyBorder="1" applyAlignment="1">
      <alignment vertical="center"/>
    </xf>
    <xf numFmtId="0" fontId="5" fillId="4" borderId="152" xfId="3" applyNumberFormat="1" applyFont="1" applyFill="1" applyBorder="1" applyAlignment="1">
      <alignment vertical="center"/>
    </xf>
    <xf numFmtId="0" fontId="5" fillId="4" borderId="153" xfId="3" applyNumberFormat="1" applyFont="1" applyFill="1" applyBorder="1" applyAlignment="1">
      <alignment vertical="center"/>
    </xf>
    <xf numFmtId="0" fontId="5" fillId="4" borderId="154" xfId="3" applyNumberFormat="1" applyFont="1" applyFill="1" applyBorder="1" applyAlignment="1">
      <alignment vertical="center"/>
    </xf>
    <xf numFmtId="0" fontId="5" fillId="4" borderId="155" xfId="3" applyNumberFormat="1" applyFont="1" applyFill="1" applyBorder="1" applyAlignment="1">
      <alignment vertical="center"/>
    </xf>
    <xf numFmtId="38" fontId="5" fillId="4" borderId="70" xfId="3" applyNumberFormat="1" applyFont="1" applyFill="1" applyBorder="1" applyAlignment="1">
      <alignment vertical="center"/>
    </xf>
    <xf numFmtId="176" fontId="5" fillId="4" borderId="156" xfId="3" applyNumberFormat="1" applyFont="1" applyFill="1" applyBorder="1" applyAlignment="1">
      <alignment vertical="center"/>
    </xf>
    <xf numFmtId="0" fontId="5" fillId="4" borderId="157" xfId="3" applyNumberFormat="1" applyFont="1" applyFill="1" applyBorder="1" applyAlignment="1">
      <alignment vertical="center"/>
    </xf>
    <xf numFmtId="38" fontId="5" fillId="4" borderId="71" xfId="3" applyNumberFormat="1" applyFont="1" applyFill="1" applyBorder="1" applyAlignment="1">
      <alignment vertical="center"/>
    </xf>
    <xf numFmtId="38" fontId="3" fillId="0" borderId="0" xfId="0" applyNumberFormat="1" applyFont="1" applyAlignment="1">
      <alignment vertical="center"/>
    </xf>
    <xf numFmtId="38" fontId="0" fillId="2" borderId="5" xfId="0" applyNumberFormat="1" applyFill="1" applyBorder="1" applyAlignment="1">
      <alignment horizontal="right" vertical="center"/>
    </xf>
    <xf numFmtId="38" fontId="0" fillId="2" borderId="142" xfId="0" applyNumberFormat="1" applyFill="1" applyBorder="1" applyAlignment="1">
      <alignment horizontal="right" vertical="center"/>
    </xf>
    <xf numFmtId="38" fontId="0" fillId="3" borderId="24" xfId="0" applyNumberFormat="1" applyFill="1" applyBorder="1" applyAlignment="1">
      <alignment horizontal="right" vertical="center"/>
    </xf>
    <xf numFmtId="38" fontId="5" fillId="3" borderId="158" xfId="3" applyNumberFormat="1" applyFont="1" applyFill="1" applyBorder="1" applyAlignment="1">
      <alignment vertical="center"/>
    </xf>
    <xf numFmtId="38" fontId="5" fillId="2" borderId="52" xfId="0" applyNumberFormat="1" applyFont="1" applyFill="1" applyBorder="1" applyAlignment="1">
      <alignment horizontal="center" vertical="center" shrinkToFit="1"/>
    </xf>
    <xf numFmtId="38" fontId="10" fillId="0" borderId="87" xfId="0" applyNumberFormat="1" applyFont="1" applyFill="1" applyBorder="1" applyAlignment="1">
      <alignment horizontal="left" vertical="center"/>
    </xf>
    <xf numFmtId="0" fontId="5" fillId="0" borderId="15" xfId="0" applyNumberFormat="1" applyFont="1" applyBorder="1" applyAlignment="1" applyProtection="1">
      <alignment horizontal="center" vertical="center"/>
      <protection locked="0"/>
    </xf>
    <xf numFmtId="38" fontId="0" fillId="2" borderId="159" xfId="0" applyNumberFormat="1" applyFill="1" applyBorder="1" applyAlignment="1">
      <alignment vertical="center"/>
    </xf>
    <xf numFmtId="38" fontId="0" fillId="2" borderId="42" xfId="0" applyNumberFormat="1" applyFill="1" applyBorder="1" applyAlignment="1">
      <alignment horizontal="right" vertical="center"/>
    </xf>
    <xf numFmtId="38" fontId="0" fillId="2" borderId="10" xfId="0" applyNumberFormat="1" applyFill="1" applyBorder="1" applyAlignment="1">
      <alignment horizontal="right" vertical="center"/>
    </xf>
    <xf numFmtId="56" fontId="5" fillId="0" borderId="8" xfId="0" applyNumberFormat="1" applyFont="1" applyBorder="1" applyAlignment="1">
      <alignment horizontal="center" vertical="center"/>
    </xf>
    <xf numFmtId="38" fontId="5" fillId="2" borderId="0" xfId="0" applyNumberFormat="1" applyFont="1" applyFill="1" applyBorder="1" applyAlignment="1">
      <alignment horizontal="right" vertical="center"/>
    </xf>
    <xf numFmtId="38" fontId="0" fillId="2" borderId="135" xfId="0" applyNumberFormat="1" applyFill="1" applyBorder="1" applyAlignment="1">
      <alignment horizontal="right" vertical="center"/>
    </xf>
    <xf numFmtId="0" fontId="5" fillId="0" borderId="150" xfId="0" applyNumberFormat="1" applyFont="1" applyBorder="1" applyAlignment="1">
      <alignment horizontal="left" vertical="center"/>
    </xf>
    <xf numFmtId="38" fontId="5" fillId="2" borderId="113" xfId="3" applyNumberFormat="1" applyFont="1" applyFill="1" applyBorder="1" applyAlignment="1">
      <alignment vertical="center"/>
    </xf>
    <xf numFmtId="38" fontId="5" fillId="2" borderId="160" xfId="3" applyNumberFormat="1" applyFont="1" applyFill="1" applyBorder="1" applyAlignment="1">
      <alignment vertical="center"/>
    </xf>
    <xf numFmtId="3" fontId="5" fillId="0" borderId="0" xfId="0" applyNumberFormat="1" applyFont="1" applyAlignment="1">
      <alignment vertical="center"/>
    </xf>
    <xf numFmtId="38" fontId="5" fillId="0" borderId="0" xfId="0" applyNumberFormat="1" applyFont="1" applyFill="1" applyBorder="1" applyAlignment="1">
      <alignment vertical="center"/>
    </xf>
    <xf numFmtId="38" fontId="5" fillId="0" borderId="87" xfId="0" applyNumberFormat="1" applyFont="1" applyFill="1" applyBorder="1" applyAlignment="1">
      <alignment vertical="center"/>
    </xf>
    <xf numFmtId="38" fontId="5" fillId="2" borderId="84" xfId="0" applyNumberFormat="1" applyFont="1" applyFill="1" applyBorder="1" applyAlignment="1">
      <alignment horizontal="center" vertical="center"/>
    </xf>
    <xf numFmtId="38" fontId="5" fillId="3" borderId="84" xfId="0" applyNumberFormat="1" applyFont="1" applyFill="1" applyBorder="1" applyAlignment="1">
      <alignment horizontal="center" vertical="center"/>
    </xf>
    <xf numFmtId="176" fontId="1" fillId="0" borderId="144" xfId="1" applyNumberFormat="1" applyFont="1" applyBorder="1" applyAlignment="1">
      <alignment horizontal="left" vertical="center"/>
    </xf>
    <xf numFmtId="176" fontId="1" fillId="5" borderId="87" xfId="1" applyNumberFormat="1" applyFont="1" applyFill="1" applyBorder="1" applyAlignment="1">
      <alignment vertical="center"/>
    </xf>
    <xf numFmtId="38" fontId="5" fillId="0" borderId="0" xfId="0" applyNumberFormat="1" applyFont="1" applyBorder="1" applyAlignment="1">
      <alignment vertical="center"/>
    </xf>
    <xf numFmtId="0" fontId="5" fillId="0" borderId="0" xfId="0" applyNumberFormat="1" applyFont="1" applyFill="1" applyAlignment="1">
      <alignment vertical="center"/>
    </xf>
    <xf numFmtId="0" fontId="0" fillId="0" borderId="35" xfId="0" applyBorder="1" applyAlignment="1"/>
    <xf numFmtId="38" fontId="5" fillId="0" borderId="35" xfId="0" applyNumberFormat="1" applyFont="1" applyFill="1" applyBorder="1" applyAlignment="1">
      <alignment vertical="center"/>
    </xf>
    <xf numFmtId="0" fontId="5" fillId="0" borderId="87" xfId="0" applyNumberFormat="1" applyFont="1" applyFill="1" applyBorder="1" applyAlignment="1">
      <alignment vertical="center"/>
    </xf>
    <xf numFmtId="0" fontId="5" fillId="0" borderId="35" xfId="0" applyNumberFormat="1" applyFont="1" applyFill="1" applyBorder="1" applyAlignment="1">
      <alignment vertical="center"/>
    </xf>
    <xf numFmtId="0" fontId="0" fillId="0" borderId="87" xfId="0" applyFill="1" applyBorder="1" applyAlignment="1"/>
    <xf numFmtId="49" fontId="5" fillId="6" borderId="52" xfId="0" applyNumberFormat="1" applyFont="1" applyFill="1" applyBorder="1" applyAlignment="1" applyProtection="1">
      <alignment horizontal="left" vertical="center"/>
      <protection locked="0"/>
    </xf>
    <xf numFmtId="0" fontId="5" fillId="6" borderId="52" xfId="0" applyNumberFormat="1" applyFont="1" applyFill="1" applyBorder="1" applyAlignment="1" applyProtection="1">
      <alignment horizontal="left" vertical="center" shrinkToFit="1"/>
      <protection locked="0"/>
    </xf>
    <xf numFmtId="38" fontId="5" fillId="2" borderId="30" xfId="0" applyNumberFormat="1" applyFont="1" applyFill="1" applyBorder="1" applyAlignment="1">
      <alignment horizontal="right" vertical="center"/>
    </xf>
    <xf numFmtId="38" fontId="5" fillId="2" borderId="0" xfId="3" applyNumberFormat="1" applyFont="1" applyFill="1" applyBorder="1" applyAlignment="1">
      <alignment vertical="center"/>
    </xf>
    <xf numFmtId="38" fontId="5" fillId="2" borderId="161" xfId="3" applyNumberFormat="1" applyFont="1" applyFill="1" applyBorder="1" applyAlignment="1">
      <alignment vertical="center"/>
    </xf>
    <xf numFmtId="38" fontId="5" fillId="2" borderId="150" xfId="3" applyNumberFormat="1" applyFont="1" applyFill="1" applyBorder="1" applyAlignment="1">
      <alignment vertical="center"/>
    </xf>
    <xf numFmtId="0" fontId="5" fillId="0" borderId="15" xfId="0" applyFont="1" applyFill="1" applyBorder="1" applyAlignment="1">
      <alignment horizontal="center" vertical="center"/>
    </xf>
    <xf numFmtId="38" fontId="5" fillId="2" borderId="162" xfId="0" applyNumberFormat="1" applyFont="1" applyFill="1" applyBorder="1" applyAlignment="1">
      <alignment horizontal="right" vertical="center"/>
    </xf>
    <xf numFmtId="38" fontId="5" fillId="2" borderId="162" xfId="0" applyNumberFormat="1" applyFont="1" applyFill="1" applyBorder="1" applyAlignment="1">
      <alignment horizontal="center" vertical="center" shrinkToFit="1"/>
    </xf>
    <xf numFmtId="38" fontId="5" fillId="2" borderId="163" xfId="0" applyNumberFormat="1" applyFont="1" applyFill="1" applyBorder="1" applyAlignment="1">
      <alignment horizontal="right" vertical="center"/>
    </xf>
    <xf numFmtId="38" fontId="5" fillId="2" borderId="164" xfId="3" applyNumberFormat="1" applyFont="1" applyFill="1" applyBorder="1" applyAlignment="1">
      <alignment vertical="center"/>
    </xf>
    <xf numFmtId="38" fontId="5" fillId="2" borderId="165" xfId="3" applyNumberFormat="1" applyFont="1" applyFill="1" applyBorder="1" applyAlignment="1">
      <alignment vertical="center"/>
    </xf>
    <xf numFmtId="38" fontId="5" fillId="2" borderId="166" xfId="3" applyNumberFormat="1" applyFont="1" applyFill="1" applyBorder="1" applyAlignment="1">
      <alignment vertical="center"/>
    </xf>
    <xf numFmtId="38" fontId="5" fillId="2" borderId="167" xfId="3" applyNumberFormat="1" applyFont="1" applyFill="1" applyBorder="1" applyAlignment="1">
      <alignment vertical="center"/>
    </xf>
    <xf numFmtId="38" fontId="5" fillId="2" borderId="168" xfId="3" applyNumberFormat="1" applyFont="1" applyFill="1" applyBorder="1" applyAlignment="1">
      <alignment vertical="center"/>
    </xf>
    <xf numFmtId="38" fontId="5" fillId="3" borderId="169" xfId="3" applyNumberFormat="1" applyFont="1" applyFill="1" applyBorder="1" applyAlignment="1">
      <alignment vertical="center"/>
    </xf>
    <xf numFmtId="176" fontId="1" fillId="0" borderId="88" xfId="1" applyNumberFormat="1" applyFont="1" applyFill="1" applyBorder="1" applyAlignment="1">
      <alignment horizontal="center" vertical="center"/>
    </xf>
    <xf numFmtId="0" fontId="5" fillId="0" borderId="0" xfId="0" applyNumberFormat="1" applyFont="1" applyFill="1" applyAlignment="1" applyProtection="1">
      <alignment horizontal="left" vertical="center"/>
      <protection locked="0"/>
    </xf>
    <xf numFmtId="176" fontId="5" fillId="2" borderId="90" xfId="1" applyNumberFormat="1" applyFont="1" applyFill="1" applyBorder="1" applyAlignment="1">
      <alignment vertical="center"/>
    </xf>
    <xf numFmtId="176" fontId="5" fillId="2" borderId="35" xfId="1" applyNumberFormat="1" applyFont="1" applyFill="1" applyBorder="1" applyAlignment="1">
      <alignment vertical="center"/>
    </xf>
    <xf numFmtId="176" fontId="5" fillId="2" borderId="170" xfId="1" applyNumberFormat="1" applyFont="1" applyFill="1" applyBorder="1" applyAlignment="1">
      <alignment vertical="center"/>
    </xf>
    <xf numFmtId="176" fontId="5" fillId="2" borderId="121" xfId="1" applyNumberFormat="1" applyFont="1" applyFill="1" applyBorder="1" applyAlignment="1">
      <alignment vertical="center"/>
    </xf>
    <xf numFmtId="176" fontId="5" fillId="2" borderId="33" xfId="1" applyNumberFormat="1" applyFont="1" applyFill="1" applyBorder="1" applyAlignment="1">
      <alignment vertical="center"/>
    </xf>
    <xf numFmtId="176" fontId="5" fillId="2" borderId="36" xfId="1" applyNumberFormat="1" applyFont="1" applyFill="1" applyBorder="1" applyAlignment="1">
      <alignment vertical="center"/>
    </xf>
    <xf numFmtId="176" fontId="5" fillId="2" borderId="39" xfId="1" applyNumberFormat="1" applyFont="1" applyFill="1" applyBorder="1" applyAlignment="1">
      <alignment vertical="center"/>
    </xf>
    <xf numFmtId="176" fontId="0" fillId="3" borderId="90" xfId="1" applyNumberFormat="1" applyFont="1" applyFill="1" applyBorder="1" applyAlignment="1">
      <alignment vertical="center"/>
    </xf>
    <xf numFmtId="0" fontId="5" fillId="0" borderId="30" xfId="0" applyNumberFormat="1" applyFont="1" applyFill="1" applyBorder="1" applyAlignment="1" applyProtection="1">
      <alignment horizontal="center" vertical="center"/>
      <protection locked="0"/>
    </xf>
    <xf numFmtId="38" fontId="9" fillId="0" borderId="0" xfId="3" applyFont="1" applyBorder="1" applyAlignment="1">
      <alignment horizontal="right" vertical="center"/>
    </xf>
    <xf numFmtId="38" fontId="7" fillId="2" borderId="2" xfId="3" applyFont="1" applyFill="1" applyBorder="1" applyAlignment="1">
      <alignment horizontal="center" vertical="center" wrapText="1"/>
    </xf>
    <xf numFmtId="38" fontId="0" fillId="2" borderId="2" xfId="3" applyFont="1" applyFill="1" applyBorder="1" applyAlignment="1">
      <alignment vertical="center"/>
    </xf>
    <xf numFmtId="38" fontId="0" fillId="0" borderId="35" xfId="3" applyFont="1" applyFill="1" applyBorder="1"/>
    <xf numFmtId="38" fontId="0" fillId="2" borderId="2" xfId="3" applyFont="1" applyFill="1" applyBorder="1" applyAlignment="1">
      <alignment horizontal="right" vertical="center"/>
    </xf>
    <xf numFmtId="38" fontId="0" fillId="0" borderId="35" xfId="3" applyFont="1" applyBorder="1"/>
    <xf numFmtId="38" fontId="0" fillId="0" borderId="11" xfId="3" applyFont="1" applyBorder="1"/>
    <xf numFmtId="38" fontId="5" fillId="0" borderId="0" xfId="3" applyFont="1" applyAlignment="1">
      <alignment vertical="center"/>
    </xf>
    <xf numFmtId="38" fontId="5" fillId="2" borderId="127" xfId="3" applyFont="1" applyFill="1" applyBorder="1" applyAlignment="1">
      <alignment horizontal="right" vertical="center"/>
    </xf>
    <xf numFmtId="38" fontId="5" fillId="2" borderId="171" xfId="3" applyFont="1" applyFill="1" applyBorder="1" applyAlignment="1">
      <alignment horizontal="right" vertical="center"/>
    </xf>
    <xf numFmtId="38" fontId="0" fillId="2" borderId="19" xfId="3" applyFont="1" applyFill="1" applyBorder="1" applyAlignment="1">
      <alignment horizontal="right" vertical="center"/>
    </xf>
    <xf numFmtId="38" fontId="0" fillId="0" borderId="35" xfId="3" applyFont="1" applyBorder="1" applyAlignment="1"/>
    <xf numFmtId="38" fontId="5" fillId="0" borderId="87" xfId="3" applyFont="1" applyFill="1" applyBorder="1" applyAlignment="1">
      <alignment vertical="center"/>
    </xf>
    <xf numFmtId="38" fontId="5" fillId="0" borderId="0" xfId="3" applyFont="1" applyAlignment="1">
      <alignment horizontal="right" vertical="center"/>
    </xf>
    <xf numFmtId="38" fontId="1" fillId="5" borderId="34" xfId="3" applyFont="1" applyFill="1" applyBorder="1" applyAlignment="1">
      <alignment vertical="center"/>
    </xf>
    <xf numFmtId="0" fontId="5" fillId="0" borderId="187" xfId="0" applyNumberFormat="1" applyFont="1" applyBorder="1" applyAlignment="1">
      <alignment horizontal="center" vertical="center"/>
    </xf>
    <xf numFmtId="38" fontId="7" fillId="3" borderId="183" xfId="0" applyNumberFormat="1" applyFont="1" applyFill="1" applyBorder="1" applyAlignment="1">
      <alignment horizontal="center" vertical="center"/>
    </xf>
    <xf numFmtId="38" fontId="7" fillId="3" borderId="182" xfId="0" applyNumberFormat="1" applyFont="1" applyFill="1" applyBorder="1" applyAlignment="1">
      <alignment horizontal="center" vertical="center"/>
    </xf>
    <xf numFmtId="38" fontId="7" fillId="3" borderId="184" xfId="0" applyNumberFormat="1" applyFont="1" applyFill="1" applyBorder="1" applyAlignment="1">
      <alignment horizontal="center" vertical="center"/>
    </xf>
    <xf numFmtId="38" fontId="7" fillId="4" borderId="177" xfId="0" applyNumberFormat="1" applyFont="1" applyFill="1" applyBorder="1" applyAlignment="1">
      <alignment horizontal="center" vertical="center"/>
    </xf>
    <xf numFmtId="38" fontId="7" fillId="4" borderId="86" xfId="0" applyNumberFormat="1" applyFont="1" applyFill="1" applyBorder="1" applyAlignment="1">
      <alignment horizontal="center" vertical="center"/>
    </xf>
    <xf numFmtId="38" fontId="7" fillId="4" borderId="178" xfId="0" applyNumberFormat="1" applyFont="1" applyFill="1" applyBorder="1" applyAlignment="1">
      <alignment horizontal="center" vertical="center"/>
    </xf>
    <xf numFmtId="38" fontId="7" fillId="4" borderId="179" xfId="0" applyNumberFormat="1" applyFont="1" applyFill="1" applyBorder="1" applyAlignment="1">
      <alignment horizontal="center" vertical="center"/>
    </xf>
    <xf numFmtId="38" fontId="7" fillId="4" borderId="0" xfId="0" applyNumberFormat="1" applyFont="1" applyFill="1" applyBorder="1" applyAlignment="1">
      <alignment horizontal="center" vertical="center"/>
    </xf>
    <xf numFmtId="38" fontId="7" fillId="4" borderId="180" xfId="0" applyNumberFormat="1" applyFont="1" applyFill="1" applyBorder="1" applyAlignment="1">
      <alignment horizontal="center" vertical="center"/>
    </xf>
    <xf numFmtId="38" fontId="7" fillId="2" borderId="159" xfId="0" applyNumberFormat="1" applyFont="1" applyFill="1" applyBorder="1" applyAlignment="1">
      <alignment horizontal="center" vertical="center" wrapText="1"/>
    </xf>
    <xf numFmtId="38" fontId="7" fillId="2" borderId="129" xfId="0" applyNumberFormat="1" applyFont="1" applyFill="1" applyBorder="1" applyAlignment="1">
      <alignment horizontal="center" vertical="center" wrapText="1"/>
    </xf>
    <xf numFmtId="38" fontId="7" fillId="2" borderId="135" xfId="0" applyNumberFormat="1" applyFont="1" applyFill="1" applyBorder="1" applyAlignment="1">
      <alignment horizontal="center" vertical="center" wrapText="1"/>
    </xf>
    <xf numFmtId="38" fontId="7" fillId="2" borderId="174" xfId="0" applyNumberFormat="1" applyFont="1" applyFill="1" applyBorder="1" applyAlignment="1">
      <alignment horizontal="center" vertical="center" wrapText="1"/>
    </xf>
    <xf numFmtId="38" fontId="7" fillId="2" borderId="133" xfId="0" applyNumberFormat="1" applyFont="1" applyFill="1" applyBorder="1" applyAlignment="1">
      <alignment horizontal="center" vertical="center" wrapText="1"/>
    </xf>
    <xf numFmtId="38" fontId="7" fillId="3" borderId="175" xfId="0" applyNumberFormat="1" applyFont="1" applyFill="1" applyBorder="1" applyAlignment="1">
      <alignment horizontal="center" vertical="center"/>
    </xf>
    <xf numFmtId="38" fontId="7" fillId="3" borderId="133" xfId="0" applyNumberFormat="1" applyFont="1" applyFill="1" applyBorder="1" applyAlignment="1">
      <alignment horizontal="center" vertical="center"/>
    </xf>
    <xf numFmtId="38" fontId="7" fillId="3" borderId="176" xfId="0" applyNumberFormat="1" applyFont="1" applyFill="1" applyBorder="1" applyAlignment="1">
      <alignment horizontal="center" vertical="center"/>
    </xf>
    <xf numFmtId="0" fontId="7" fillId="0" borderId="172" xfId="0" applyNumberFormat="1" applyFont="1" applyBorder="1" applyAlignment="1">
      <alignment horizontal="center" vertical="center"/>
    </xf>
    <xf numFmtId="0" fontId="7" fillId="0" borderId="173" xfId="0" applyNumberFormat="1" applyFont="1" applyBorder="1" applyAlignment="1">
      <alignment horizontal="center" vertical="center"/>
    </xf>
    <xf numFmtId="0" fontId="7" fillId="0" borderId="148" xfId="0" applyNumberFormat="1" applyFont="1" applyBorder="1" applyAlignment="1">
      <alignment horizontal="center" vertical="center"/>
    </xf>
    <xf numFmtId="0" fontId="7" fillId="0" borderId="92" xfId="0" applyNumberFormat="1" applyFont="1" applyBorder="1" applyAlignment="1" applyProtection="1">
      <alignment horizontal="center" vertical="center" wrapText="1"/>
      <protection locked="0"/>
    </xf>
    <xf numFmtId="0" fontId="7" fillId="0" borderId="30" xfId="0" applyNumberFormat="1" applyFont="1" applyBorder="1" applyAlignment="1" applyProtection="1">
      <alignment horizontal="center" vertical="center" wrapText="1"/>
      <protection locked="0"/>
    </xf>
    <xf numFmtId="0" fontId="7" fillId="0" borderId="143" xfId="0" applyNumberFormat="1" applyFont="1" applyBorder="1" applyAlignment="1" applyProtection="1">
      <alignment horizontal="center" vertical="center" wrapText="1"/>
      <protection locked="0"/>
    </xf>
    <xf numFmtId="0" fontId="5" fillId="4" borderId="177" xfId="0" applyNumberFormat="1" applyFont="1" applyFill="1" applyBorder="1" applyAlignment="1">
      <alignment horizontal="center" vertical="center"/>
    </xf>
    <xf numFmtId="0" fontId="5" fillId="4" borderId="86" xfId="0" applyNumberFormat="1" applyFont="1" applyFill="1" applyBorder="1" applyAlignment="1">
      <alignment horizontal="center" vertical="center"/>
    </xf>
    <xf numFmtId="0" fontId="5" fillId="4" borderId="178" xfId="0" applyNumberFormat="1" applyFont="1" applyFill="1" applyBorder="1" applyAlignment="1">
      <alignment horizontal="center" vertical="center"/>
    </xf>
    <xf numFmtId="0" fontId="5" fillId="4" borderId="136" xfId="0" applyNumberFormat="1" applyFont="1" applyFill="1" applyBorder="1" applyAlignment="1">
      <alignment horizontal="center" vertical="center"/>
    </xf>
    <xf numFmtId="0" fontId="5" fillId="4" borderId="11" xfId="0" applyNumberFormat="1" applyFont="1" applyFill="1" applyBorder="1" applyAlignment="1">
      <alignment horizontal="center" vertical="center"/>
    </xf>
    <xf numFmtId="0" fontId="5" fillId="4" borderId="185" xfId="0" applyNumberFormat="1" applyFont="1" applyFill="1" applyBorder="1" applyAlignment="1">
      <alignment horizontal="center" vertical="center"/>
    </xf>
    <xf numFmtId="38" fontId="5" fillId="2" borderId="52" xfId="0" applyNumberFormat="1" applyFont="1" applyFill="1" applyBorder="1" applyAlignment="1">
      <alignment horizontal="center" vertical="center" wrapText="1"/>
    </xf>
    <xf numFmtId="38" fontId="5" fillId="2" borderId="0" xfId="0" applyNumberFormat="1" applyFont="1" applyFill="1" applyBorder="1" applyAlignment="1">
      <alignment horizontal="center" vertical="center" wrapText="1"/>
    </xf>
    <xf numFmtId="38" fontId="5" fillId="2" borderId="180" xfId="0" applyNumberFormat="1" applyFont="1" applyFill="1" applyBorder="1" applyAlignment="1">
      <alignment horizontal="center" vertical="center" wrapText="1"/>
    </xf>
    <xf numFmtId="38" fontId="5" fillId="3" borderId="136" xfId="0" applyNumberFormat="1" applyFont="1" applyFill="1" applyBorder="1" applyAlignment="1">
      <alignment horizontal="center" vertical="center"/>
    </xf>
    <xf numFmtId="38" fontId="5" fillId="3" borderId="11" xfId="0" applyNumberFormat="1" applyFont="1" applyFill="1" applyBorder="1" applyAlignment="1">
      <alignment horizontal="center" vertical="center"/>
    </xf>
    <xf numFmtId="38" fontId="5" fillId="3" borderId="185" xfId="0" applyNumberFormat="1" applyFont="1" applyFill="1" applyBorder="1" applyAlignment="1">
      <alignment horizontal="center" vertical="center"/>
    </xf>
    <xf numFmtId="0" fontId="5" fillId="4" borderId="179" xfId="0" applyNumberFormat="1" applyFont="1" applyFill="1" applyBorder="1" applyAlignment="1">
      <alignment horizontal="center" vertical="center"/>
    </xf>
    <xf numFmtId="0" fontId="5" fillId="4" borderId="0" xfId="0" applyNumberFormat="1" applyFont="1" applyFill="1" applyBorder="1" applyAlignment="1">
      <alignment horizontal="center" vertical="center"/>
    </xf>
    <xf numFmtId="38" fontId="5" fillId="2" borderId="181" xfId="0" applyNumberFormat="1" applyFont="1" applyFill="1" applyBorder="1" applyAlignment="1">
      <alignment horizontal="center" vertical="center"/>
    </xf>
    <xf numFmtId="38" fontId="5" fillId="2" borderId="182" xfId="0" applyNumberFormat="1" applyFont="1" applyFill="1" applyBorder="1" applyAlignment="1">
      <alignment horizontal="center" vertical="center"/>
    </xf>
    <xf numFmtId="38" fontId="5" fillId="2" borderId="184" xfId="0" applyNumberFormat="1" applyFont="1" applyFill="1" applyBorder="1" applyAlignment="1">
      <alignment horizontal="center" vertical="center"/>
    </xf>
    <xf numFmtId="38" fontId="5" fillId="3" borderId="182" xfId="0" applyNumberFormat="1" applyFont="1" applyFill="1" applyBorder="1" applyAlignment="1">
      <alignment horizontal="center" vertical="center"/>
    </xf>
    <xf numFmtId="38" fontId="5" fillId="3" borderId="184" xfId="0" applyNumberFormat="1" applyFont="1" applyFill="1" applyBorder="1" applyAlignment="1">
      <alignment horizontal="center" vertical="center"/>
    </xf>
    <xf numFmtId="38" fontId="5" fillId="2" borderId="52" xfId="0" applyNumberFormat="1" applyFont="1" applyFill="1" applyBorder="1" applyAlignment="1">
      <alignment horizontal="center" vertical="center"/>
    </xf>
    <xf numFmtId="38" fontId="5" fillId="2" borderId="0" xfId="0" applyNumberFormat="1" applyFont="1" applyFill="1" applyBorder="1" applyAlignment="1">
      <alignment horizontal="center" vertical="center"/>
    </xf>
    <xf numFmtId="38" fontId="5" fillId="2" borderId="180" xfId="0" applyNumberFormat="1" applyFont="1" applyFill="1" applyBorder="1" applyAlignment="1">
      <alignment horizontal="center" vertical="center"/>
    </xf>
    <xf numFmtId="0" fontId="5" fillId="0" borderId="172" xfId="0" applyNumberFormat="1" applyFont="1" applyBorder="1" applyAlignment="1">
      <alignment horizontal="center" vertical="center"/>
    </xf>
    <xf numFmtId="0" fontId="5" fillId="0" borderId="173" xfId="0" applyNumberFormat="1" applyFont="1" applyBorder="1" applyAlignment="1">
      <alignment horizontal="center" vertical="center"/>
    </xf>
    <xf numFmtId="0" fontId="5" fillId="0" borderId="148" xfId="0" applyNumberFormat="1" applyFont="1" applyBorder="1" applyAlignment="1">
      <alignment horizontal="center" vertical="center"/>
    </xf>
    <xf numFmtId="0" fontId="5" fillId="0" borderId="92" xfId="0" applyNumberFormat="1" applyFont="1" applyBorder="1" applyAlignment="1" applyProtection="1">
      <alignment horizontal="center" vertical="center"/>
      <protection locked="0"/>
    </xf>
    <xf numFmtId="0" fontId="5" fillId="0" borderId="30" xfId="0" applyNumberFormat="1" applyFont="1" applyBorder="1" applyAlignment="1" applyProtection="1">
      <alignment horizontal="center" vertical="center"/>
      <protection locked="0"/>
    </xf>
    <xf numFmtId="0" fontId="5" fillId="0" borderId="143" xfId="0" applyNumberFormat="1" applyFont="1" applyBorder="1" applyAlignment="1" applyProtection="1">
      <alignment horizontal="center" vertical="center"/>
      <protection locked="0"/>
    </xf>
    <xf numFmtId="0" fontId="5" fillId="0" borderId="92" xfId="0" applyNumberFormat="1" applyFont="1" applyBorder="1" applyAlignment="1">
      <alignment horizontal="center" vertical="center"/>
    </xf>
    <xf numFmtId="0" fontId="5" fillId="0" borderId="30" xfId="0" applyNumberFormat="1" applyFont="1" applyBorder="1" applyAlignment="1">
      <alignment horizontal="center" vertical="center"/>
    </xf>
    <xf numFmtId="0" fontId="5" fillId="0" borderId="143" xfId="0" applyNumberFormat="1" applyFont="1" applyBorder="1" applyAlignment="1">
      <alignment horizontal="center" vertical="center"/>
    </xf>
    <xf numFmtId="38" fontId="5" fillId="2" borderId="159" xfId="0" applyNumberFormat="1" applyFont="1" applyFill="1" applyBorder="1" applyAlignment="1">
      <alignment horizontal="center" vertical="center" wrapText="1"/>
    </xf>
    <xf numFmtId="38" fontId="5" fillId="2" borderId="129" xfId="0" applyNumberFormat="1" applyFont="1" applyFill="1" applyBorder="1" applyAlignment="1">
      <alignment horizontal="center" vertical="center" wrapText="1"/>
    </xf>
    <xf numFmtId="38" fontId="5" fillId="2" borderId="135" xfId="0" applyNumberFormat="1" applyFont="1" applyFill="1" applyBorder="1" applyAlignment="1">
      <alignment horizontal="center" vertical="center" wrapText="1"/>
    </xf>
    <xf numFmtId="38" fontId="5" fillId="2" borderId="174" xfId="0" applyNumberFormat="1" applyFont="1" applyFill="1" applyBorder="1" applyAlignment="1">
      <alignment horizontal="center" vertical="center" wrapText="1"/>
    </xf>
    <xf numFmtId="38" fontId="5" fillId="2" borderId="133" xfId="0" applyNumberFormat="1" applyFont="1" applyFill="1" applyBorder="1" applyAlignment="1">
      <alignment horizontal="center" vertical="center" wrapText="1"/>
    </xf>
    <xf numFmtId="38" fontId="5" fillId="3" borderId="175" xfId="0" applyNumberFormat="1" applyFont="1" applyFill="1" applyBorder="1" applyAlignment="1">
      <alignment horizontal="center" vertical="center"/>
    </xf>
    <xf numFmtId="38" fontId="5" fillId="3" borderId="133" xfId="0" applyNumberFormat="1" applyFont="1" applyFill="1" applyBorder="1" applyAlignment="1">
      <alignment horizontal="center" vertical="center"/>
    </xf>
    <xf numFmtId="38" fontId="5" fillId="3" borderId="176" xfId="0" applyNumberFormat="1" applyFont="1" applyFill="1" applyBorder="1" applyAlignment="1">
      <alignment horizontal="center" vertical="center"/>
    </xf>
    <xf numFmtId="38" fontId="5" fillId="2" borderId="176" xfId="0" applyNumberFormat="1" applyFont="1" applyFill="1" applyBorder="1" applyAlignment="1">
      <alignment horizontal="center" vertical="center" wrapText="1"/>
    </xf>
    <xf numFmtId="38" fontId="5" fillId="3" borderId="183" xfId="0" applyNumberFormat="1" applyFont="1" applyFill="1" applyBorder="1" applyAlignment="1">
      <alignment horizontal="center" vertical="center"/>
    </xf>
    <xf numFmtId="0" fontId="5" fillId="0" borderId="22" xfId="0" applyNumberFormat="1" applyFont="1" applyBorder="1" applyAlignment="1">
      <alignment horizontal="distributed" vertical="center"/>
    </xf>
    <xf numFmtId="0" fontId="5" fillId="0" borderId="30" xfId="0" applyNumberFormat="1" applyFont="1" applyBorder="1" applyAlignment="1">
      <alignment horizontal="distributed" vertical="center"/>
    </xf>
    <xf numFmtId="0" fontId="5" fillId="0" borderId="143" xfId="0" applyNumberFormat="1" applyFont="1" applyBorder="1" applyAlignment="1">
      <alignment horizontal="distributed" vertical="center"/>
    </xf>
    <xf numFmtId="0" fontId="5" fillId="0" borderId="22" xfId="0" applyNumberFormat="1" applyFont="1" applyBorder="1" applyAlignment="1" applyProtection="1">
      <alignment horizontal="center" vertical="center"/>
      <protection locked="0"/>
    </xf>
    <xf numFmtId="0" fontId="5" fillId="0" borderId="22" xfId="0" applyNumberFormat="1" applyFont="1" applyBorder="1" applyAlignment="1">
      <alignment horizontal="center" vertical="center"/>
    </xf>
    <xf numFmtId="0" fontId="4" fillId="0" borderId="11" xfId="0" applyNumberFormat="1" applyFont="1" applyBorder="1" applyAlignment="1">
      <alignment vertical="center"/>
    </xf>
    <xf numFmtId="0" fontId="0" fillId="0" borderId="11" xfId="0" applyBorder="1" applyAlignment="1">
      <alignment vertical="center"/>
    </xf>
    <xf numFmtId="0" fontId="5" fillId="0" borderId="182"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181" xfId="0" applyNumberFormat="1" applyFont="1" applyBorder="1" applyAlignment="1">
      <alignment horizontal="center" vertical="center" wrapText="1"/>
    </xf>
    <xf numFmtId="0" fontId="5" fillId="0" borderId="186"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5" fillId="0" borderId="42" xfId="0" applyNumberFormat="1" applyFont="1" applyBorder="1" applyAlignment="1">
      <alignment horizontal="center" vertical="center" wrapText="1"/>
    </xf>
    <xf numFmtId="0" fontId="5" fillId="4" borderId="181" xfId="0" applyNumberFormat="1" applyFont="1" applyFill="1" applyBorder="1" applyAlignment="1">
      <alignment horizontal="center" vertical="center"/>
    </xf>
    <xf numFmtId="0" fontId="5" fillId="4" borderId="182" xfId="0" applyNumberFormat="1" applyFont="1" applyFill="1" applyBorder="1" applyAlignment="1">
      <alignment horizontal="center" vertical="center"/>
    </xf>
    <xf numFmtId="0" fontId="5" fillId="4" borderId="186" xfId="0" applyNumberFormat="1" applyFont="1" applyFill="1" applyBorder="1" applyAlignment="1">
      <alignment horizontal="center" vertical="center"/>
    </xf>
    <xf numFmtId="0" fontId="5" fillId="4" borderId="9" xfId="0" applyNumberFormat="1" applyFont="1" applyFill="1" applyBorder="1" applyAlignment="1">
      <alignment horizontal="center" vertical="center"/>
    </xf>
    <xf numFmtId="0" fontId="5" fillId="4" borderId="42" xfId="0" applyNumberFormat="1" applyFont="1" applyFill="1" applyBorder="1" applyAlignment="1">
      <alignment horizontal="center" vertical="center"/>
    </xf>
    <xf numFmtId="176" fontId="5" fillId="2" borderId="181" xfId="0" applyNumberFormat="1" applyFont="1" applyFill="1" applyBorder="1" applyAlignment="1">
      <alignment horizontal="center" vertical="center" wrapText="1"/>
    </xf>
    <xf numFmtId="176" fontId="6" fillId="2" borderId="186" xfId="2" applyNumberFormat="1" applyFont="1" applyFill="1" applyBorder="1" applyAlignment="1">
      <alignment horizontal="center" vertical="center" wrapText="1"/>
    </xf>
    <xf numFmtId="176" fontId="5" fillId="2" borderId="22" xfId="0" applyNumberFormat="1" applyFont="1" applyFill="1" applyBorder="1" applyAlignment="1">
      <alignment horizontal="center" vertical="center" wrapText="1"/>
    </xf>
    <xf numFmtId="176" fontId="5" fillId="2" borderId="143" xfId="0" applyNumberFormat="1" applyFont="1" applyFill="1" applyBorder="1" applyAlignment="1">
      <alignment horizontal="center" vertical="center" wrapText="1"/>
    </xf>
    <xf numFmtId="176" fontId="5" fillId="2" borderId="181" xfId="0" applyNumberFormat="1" applyFont="1" applyFill="1" applyBorder="1" applyAlignment="1">
      <alignment horizontal="center" vertical="center"/>
    </xf>
    <xf numFmtId="176" fontId="5" fillId="2" borderId="182" xfId="0" applyNumberFormat="1" applyFont="1" applyFill="1" applyBorder="1" applyAlignment="1">
      <alignment horizontal="center" vertical="center"/>
    </xf>
    <xf numFmtId="176" fontId="6" fillId="2" borderId="184" xfId="2" applyNumberFormat="1" applyFont="1" applyFill="1" applyBorder="1" applyAlignment="1">
      <alignment horizontal="center" vertical="center"/>
    </xf>
    <xf numFmtId="176" fontId="5" fillId="3" borderId="182" xfId="0" applyNumberFormat="1" applyFont="1" applyFill="1" applyBorder="1" applyAlignment="1">
      <alignment horizontal="center" vertical="center"/>
    </xf>
    <xf numFmtId="176" fontId="6" fillId="3" borderId="182" xfId="2" applyNumberFormat="1" applyFont="1" applyFill="1" applyBorder="1" applyAlignment="1">
      <alignment horizontal="center" vertical="center"/>
    </xf>
    <xf numFmtId="176" fontId="5" fillId="2" borderId="159" xfId="0" applyNumberFormat="1" applyFont="1" applyFill="1" applyBorder="1" applyAlignment="1">
      <alignment horizontal="center" vertical="center" wrapText="1"/>
    </xf>
    <xf numFmtId="0" fontId="0" fillId="0" borderId="129" xfId="0" applyBorder="1"/>
    <xf numFmtId="0" fontId="0" fillId="0" borderId="134" xfId="0" applyBorder="1"/>
    <xf numFmtId="176" fontId="5" fillId="3" borderId="129" xfId="0" applyNumberFormat="1" applyFont="1" applyFill="1" applyBorder="1" applyAlignment="1">
      <alignment horizontal="center"/>
    </xf>
    <xf numFmtId="176" fontId="6" fillId="3" borderId="129" xfId="2" applyNumberFormat="1" applyFont="1" applyFill="1" applyBorder="1" applyAlignment="1">
      <alignment horizontal="center"/>
    </xf>
  </cellXfs>
  <cellStyles count="4">
    <cellStyle name="桁区切り" xfId="3" builtinId="6"/>
    <cellStyle name="行レベル_1" xfId="1" builtinId="1" iLevel="0"/>
    <cellStyle name="標準" xfId="0" builtinId="0"/>
    <cellStyle name="列レベル_1" xfId="2" builtinId="2" iLevel="0"/>
  </cellStyles>
  <dxfs count="898">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6"/>
  <sheetViews>
    <sheetView tabSelected="1" zoomScale="90" zoomScaleNormal="100" workbookViewId="0">
      <selection activeCell="C6" sqref="C6"/>
    </sheetView>
  </sheetViews>
  <sheetFormatPr defaultRowHeight="13.5"/>
  <cols>
    <col min="1" max="1" width="3.375" customWidth="1"/>
    <col min="2" max="2" width="5.125" customWidth="1"/>
    <col min="3" max="4" width="6.75" customWidth="1"/>
    <col min="5" max="5" width="5.375" customWidth="1"/>
    <col min="6" max="7" width="7.75" customWidth="1"/>
    <col min="8" max="11" width="5.375" customWidth="1"/>
    <col min="12" max="12" width="6.875" customWidth="1"/>
    <col min="13" max="16" width="5.375" customWidth="1"/>
    <col min="17" max="17" width="6.875" customWidth="1"/>
    <col min="18" max="21" width="5.375" customWidth="1"/>
    <col min="22" max="22" width="6.875" customWidth="1"/>
  </cols>
  <sheetData>
    <row r="1" spans="2:26" ht="17.25">
      <c r="B1" s="3" t="s">
        <v>160</v>
      </c>
    </row>
    <row r="2" spans="2:26" s="4" customFormat="1" ht="12.75" thickBot="1">
      <c r="D2" s="5" t="s">
        <v>0</v>
      </c>
    </row>
    <row r="3" spans="2:26" s="6" customFormat="1" ht="11.25" customHeight="1">
      <c r="B3" s="537" t="s">
        <v>1</v>
      </c>
      <c r="C3" s="540" t="s">
        <v>2</v>
      </c>
      <c r="D3" s="540" t="s">
        <v>3</v>
      </c>
      <c r="E3" s="532" t="s">
        <v>4</v>
      </c>
      <c r="F3" s="533"/>
      <c r="G3" s="533"/>
      <c r="H3" s="533"/>
      <c r="I3" s="533"/>
      <c r="J3" s="533"/>
      <c r="K3" s="533"/>
      <c r="L3" s="533"/>
      <c r="M3" s="534" t="s">
        <v>5</v>
      </c>
      <c r="N3" s="535"/>
      <c r="O3" s="535"/>
      <c r="P3" s="535"/>
      <c r="Q3" s="536"/>
      <c r="R3" s="523" t="s">
        <v>6</v>
      </c>
      <c r="S3" s="524"/>
      <c r="T3" s="524"/>
      <c r="U3" s="524"/>
      <c r="V3" s="525"/>
    </row>
    <row r="4" spans="2:26" s="6" customFormat="1" ht="11.25" customHeight="1">
      <c r="B4" s="538"/>
      <c r="C4" s="541"/>
      <c r="D4" s="541"/>
      <c r="E4" s="529" t="s">
        <v>7</v>
      </c>
      <c r="F4" s="530"/>
      <c r="G4" s="531"/>
      <c r="H4" s="2" t="s">
        <v>8</v>
      </c>
      <c r="I4" s="1"/>
      <c r="J4" s="1"/>
      <c r="K4" s="1"/>
      <c r="L4" s="1"/>
      <c r="M4" s="520" t="s">
        <v>8</v>
      </c>
      <c r="N4" s="521"/>
      <c r="O4" s="521"/>
      <c r="P4" s="521"/>
      <c r="Q4" s="522"/>
      <c r="R4" s="526"/>
      <c r="S4" s="527"/>
      <c r="T4" s="527"/>
      <c r="U4" s="527"/>
      <c r="V4" s="528"/>
    </row>
    <row r="5" spans="2:26" s="6" customFormat="1" ht="11.25" thickBot="1">
      <c r="B5" s="539"/>
      <c r="C5" s="542"/>
      <c r="D5" s="542"/>
      <c r="E5" s="7" t="s">
        <v>9</v>
      </c>
      <c r="F5" s="8" t="s">
        <v>10</v>
      </c>
      <c r="G5" s="7" t="s">
        <v>11</v>
      </c>
      <c r="H5" s="9" t="s">
        <v>12</v>
      </c>
      <c r="I5" s="10" t="s">
        <v>13</v>
      </c>
      <c r="J5" s="10" t="s">
        <v>14</v>
      </c>
      <c r="K5" s="11" t="s">
        <v>15</v>
      </c>
      <c r="L5" s="12" t="s">
        <v>16</v>
      </c>
      <c r="M5" s="13" t="s">
        <v>12</v>
      </c>
      <c r="N5" s="14" t="s">
        <v>13</v>
      </c>
      <c r="O5" s="14" t="s">
        <v>14</v>
      </c>
      <c r="P5" s="15" t="s">
        <v>15</v>
      </c>
      <c r="Q5" s="16" t="s">
        <v>16</v>
      </c>
      <c r="R5" s="17" t="s">
        <v>12</v>
      </c>
      <c r="S5" s="18" t="s">
        <v>13</v>
      </c>
      <c r="T5" s="18" t="s">
        <v>14</v>
      </c>
      <c r="U5" s="19" t="s">
        <v>15</v>
      </c>
      <c r="V5" s="20" t="s">
        <v>16</v>
      </c>
    </row>
    <row r="6" spans="2:26" s="21" customFormat="1" ht="12">
      <c r="B6" s="22">
        <v>4</v>
      </c>
      <c r="C6" s="428">
        <f>'Ｈ2９(月別・専有)'!C64</f>
        <v>26</v>
      </c>
      <c r="D6" s="23">
        <f>+'Ｈ2９(月別・専有)'!D64</f>
        <v>59</v>
      </c>
      <c r="E6" s="378">
        <f>'Ｈ2９(月別・専有)'!AC64</f>
        <v>350</v>
      </c>
      <c r="F6" s="63">
        <f>+'Ｈ2９(月別・専有)'!W64</f>
        <v>74960</v>
      </c>
      <c r="G6" s="25">
        <f>+'Ｈ2９(月別・専有)'!X64</f>
        <v>0</v>
      </c>
      <c r="H6" s="378">
        <f>+'Ｈ2９(月別・専有)'!Y64</f>
        <v>75</v>
      </c>
      <c r="I6" s="62">
        <f>+'Ｈ2９(月別・専有)'!Z64</f>
        <v>0</v>
      </c>
      <c r="J6" s="62">
        <f>+'Ｈ2９(月別・専有)'!AA64</f>
        <v>42</v>
      </c>
      <c r="K6" s="63">
        <f>+'Ｈ2９(月別・専有)'!AB64</f>
        <v>233</v>
      </c>
      <c r="L6" s="24">
        <f>SUM(H6:K6)</f>
        <v>350</v>
      </c>
      <c r="M6" s="379">
        <f>+'Ｈ2９(月別・専有)'!AD64</f>
        <v>279</v>
      </c>
      <c r="N6" s="62">
        <f>+'Ｈ2９(月別・専有)'!AE64</f>
        <v>267</v>
      </c>
      <c r="O6" s="62">
        <f>+'Ｈ2９(月別・専有)'!AF64</f>
        <v>1</v>
      </c>
      <c r="P6" s="380">
        <f>+'Ｈ2９(月別・専有)'!AG64</f>
        <v>176</v>
      </c>
      <c r="Q6" s="36">
        <f t="shared" ref="Q6:Q11" si="0">SUM(M6:P6)</f>
        <v>723</v>
      </c>
      <c r="R6" s="30">
        <f>H6+M6</f>
        <v>354</v>
      </c>
      <c r="S6" s="31">
        <f t="shared" ref="S6:S17" si="1">I6+N6</f>
        <v>267</v>
      </c>
      <c r="T6" s="31">
        <f t="shared" ref="T6:T17" si="2">J6+O6</f>
        <v>43</v>
      </c>
      <c r="U6" s="32">
        <f t="shared" ref="U6:U17" si="3">K6+P6</f>
        <v>409</v>
      </c>
      <c r="V6" s="33">
        <f>SUM(R6:U6)</f>
        <v>1073</v>
      </c>
    </row>
    <row r="7" spans="2:26" s="21" customFormat="1" ht="12">
      <c r="B7" s="34">
        <v>5</v>
      </c>
      <c r="C7" s="429">
        <f>'Ｈ2９(月別・専有)'!C105</f>
        <v>26</v>
      </c>
      <c r="D7" s="35">
        <f>'Ｈ2９(月別・専有)'!D105</f>
        <v>40</v>
      </c>
      <c r="E7" s="27">
        <f>'Ｈ2９(月別・専有)'!AC105</f>
        <v>282</v>
      </c>
      <c r="F7" s="26">
        <f>'Ｈ2９(月別・専有)'!W105</f>
        <v>66130</v>
      </c>
      <c r="G7" s="24">
        <f>'Ｈ2９(月別・専有)'!X105</f>
        <v>0</v>
      </c>
      <c r="H7" s="27">
        <f>'Ｈ2９(月別・専有)'!Y105</f>
        <v>12</v>
      </c>
      <c r="I7" s="28">
        <f>'Ｈ2９(月別・専有)'!Z105</f>
        <v>19</v>
      </c>
      <c r="J7" s="28">
        <f>'Ｈ2９(月別・専有)'!AA105</f>
        <v>31</v>
      </c>
      <c r="K7" s="36">
        <f>'Ｈ2９(月別・専有)'!AB105</f>
        <v>220</v>
      </c>
      <c r="L7" s="24">
        <f t="shared" ref="L7:L17" si="4">SUM(H7:K7)</f>
        <v>282</v>
      </c>
      <c r="M7" s="29">
        <f>'Ｈ2９(月別・専有)'!AD105</f>
        <v>102</v>
      </c>
      <c r="N7" s="28">
        <f>'Ｈ2９(月別・専有)'!AE105</f>
        <v>168</v>
      </c>
      <c r="O7" s="28">
        <f>'Ｈ2９(月別・専有)'!AF105</f>
        <v>0</v>
      </c>
      <c r="P7" s="25">
        <f>'Ｈ2９(月別・専有)'!AG105</f>
        <v>70</v>
      </c>
      <c r="Q7" s="36">
        <f t="shared" si="0"/>
        <v>340</v>
      </c>
      <c r="R7" s="29">
        <f t="shared" ref="R7:R17" si="5">H7+M7</f>
        <v>114</v>
      </c>
      <c r="S7" s="28">
        <f t="shared" si="1"/>
        <v>187</v>
      </c>
      <c r="T7" s="28">
        <f t="shared" si="2"/>
        <v>31</v>
      </c>
      <c r="U7" s="25">
        <f t="shared" si="3"/>
        <v>290</v>
      </c>
      <c r="V7" s="23">
        <f t="shared" ref="V7:V17" si="6">SUM(R7:U7)</f>
        <v>622</v>
      </c>
      <c r="Z7" s="463"/>
    </row>
    <row r="8" spans="2:26" s="21" customFormat="1" ht="12">
      <c r="B8" s="34">
        <v>6</v>
      </c>
      <c r="C8" s="376">
        <f>'Ｈ2９(月別・専有)'!C132</f>
        <v>20</v>
      </c>
      <c r="D8" s="23">
        <f>'Ｈ2９(月別・専有)'!D132</f>
        <v>26</v>
      </c>
      <c r="E8" s="27">
        <f>'Ｈ2９(月別・専有)'!AC132</f>
        <v>128</v>
      </c>
      <c r="F8" s="26">
        <f>'Ｈ2９(月別・専有)'!W132</f>
        <v>23750</v>
      </c>
      <c r="G8" s="24">
        <f>'Ｈ2９(月別・専有)'!X132</f>
        <v>0</v>
      </c>
      <c r="H8" s="27">
        <f>'Ｈ2９(月別・専有)'!Y132</f>
        <v>19</v>
      </c>
      <c r="I8" s="28">
        <f>'Ｈ2９(月別・専有)'!Z132</f>
        <v>0</v>
      </c>
      <c r="J8" s="28">
        <f>'Ｈ2９(月別・専有)'!AA132</f>
        <v>25</v>
      </c>
      <c r="K8" s="26">
        <f>'Ｈ2９(月別・専有)'!AB132</f>
        <v>84</v>
      </c>
      <c r="L8" s="24">
        <f t="shared" si="4"/>
        <v>128</v>
      </c>
      <c r="M8" s="29">
        <f>'Ｈ2９(月別・専有)'!AD132</f>
        <v>99</v>
      </c>
      <c r="N8" s="28">
        <f>'Ｈ2９(月別・専有)'!AE132</f>
        <v>172</v>
      </c>
      <c r="O8" s="28">
        <f>'Ｈ2９(月別・専有)'!AF132</f>
        <v>0</v>
      </c>
      <c r="P8" s="25">
        <f>'Ｈ2９(月別・専有)'!AG132</f>
        <v>54</v>
      </c>
      <c r="Q8" s="36">
        <f t="shared" si="0"/>
        <v>325</v>
      </c>
      <c r="R8" s="29">
        <f t="shared" si="5"/>
        <v>118</v>
      </c>
      <c r="S8" s="28">
        <f t="shared" si="1"/>
        <v>172</v>
      </c>
      <c r="T8" s="28">
        <f t="shared" si="2"/>
        <v>25</v>
      </c>
      <c r="U8" s="25">
        <f t="shared" si="3"/>
        <v>138</v>
      </c>
      <c r="V8" s="23">
        <f t="shared" si="6"/>
        <v>453</v>
      </c>
    </row>
    <row r="9" spans="2:26" s="21" customFormat="1" ht="12">
      <c r="B9" s="34">
        <v>7</v>
      </c>
      <c r="C9" s="35">
        <f>'Ｈ2９(月別・専有)'!C159</f>
        <v>25</v>
      </c>
      <c r="D9" s="35">
        <f>'Ｈ2９(月別・専有)'!D159</f>
        <v>26</v>
      </c>
      <c r="E9" s="27">
        <f>'Ｈ2９(月別・専有)'!AC159</f>
        <v>43</v>
      </c>
      <c r="F9" s="63">
        <f>'Ｈ2９(月別・専有)'!W159</f>
        <v>10170</v>
      </c>
      <c r="G9" s="24">
        <f>'Ｈ2９(月別・専有)'!X133</f>
        <v>0</v>
      </c>
      <c r="H9" s="27">
        <f>'Ｈ2９(月別・専有)'!Y159</f>
        <v>0</v>
      </c>
      <c r="I9" s="28">
        <f>'Ｈ2９(月別・専有)'!Z159</f>
        <v>22</v>
      </c>
      <c r="J9" s="28">
        <f>'Ｈ2９(月別・専有)'!AA159</f>
        <v>0</v>
      </c>
      <c r="K9" s="26">
        <f>'Ｈ2９(月別・専有)'!AB159</f>
        <v>21</v>
      </c>
      <c r="L9" s="24">
        <f t="shared" si="4"/>
        <v>43</v>
      </c>
      <c r="M9" s="29">
        <f>'Ｈ2９(月別・専有)'!AD159</f>
        <v>53</v>
      </c>
      <c r="N9" s="28">
        <f>'Ｈ2９(月別・専有)'!AE159</f>
        <v>214</v>
      </c>
      <c r="O9" s="28">
        <f>'Ｈ2９(月別・専有)'!AF159</f>
        <v>0</v>
      </c>
      <c r="P9" s="25">
        <f>'Ｈ2９(月別・専有)'!AG159</f>
        <v>52</v>
      </c>
      <c r="Q9" s="36">
        <f t="shared" si="0"/>
        <v>319</v>
      </c>
      <c r="R9" s="29">
        <f t="shared" si="5"/>
        <v>53</v>
      </c>
      <c r="S9" s="28">
        <f t="shared" si="1"/>
        <v>236</v>
      </c>
      <c r="T9" s="28">
        <f t="shared" si="2"/>
        <v>0</v>
      </c>
      <c r="U9" s="25">
        <f t="shared" si="3"/>
        <v>73</v>
      </c>
      <c r="V9" s="23">
        <f t="shared" si="6"/>
        <v>362</v>
      </c>
    </row>
    <row r="10" spans="2:26" s="21" customFormat="1" ht="12">
      <c r="B10" s="34">
        <v>8</v>
      </c>
      <c r="C10" s="35">
        <f>'Ｈ2９(月別・専有)'!C181</f>
        <v>20</v>
      </c>
      <c r="D10" s="35">
        <f>'Ｈ2９(月別・専有)'!D181</f>
        <v>21</v>
      </c>
      <c r="E10" s="27">
        <f>'Ｈ2９(月別・専有)'!AC181</f>
        <v>28</v>
      </c>
      <c r="F10" s="63">
        <f>'Ｈ2９(月別・専有)'!W181</f>
        <v>1140</v>
      </c>
      <c r="G10" s="24">
        <f>'Ｈ2９(月別・専有)'!X134</f>
        <v>0</v>
      </c>
      <c r="H10" s="41">
        <f>'Ｈ2９(月別・専有)'!Y181</f>
        <v>22</v>
      </c>
      <c r="I10" s="38">
        <f>'Ｈ2９(月別・専有)'!Z181</f>
        <v>0</v>
      </c>
      <c r="J10" s="40">
        <f>'Ｈ2９(月別・専有)'!AA181</f>
        <v>0</v>
      </c>
      <c r="K10" s="377">
        <f>'Ｈ2９(月別・専有)'!AB181</f>
        <v>6</v>
      </c>
      <c r="L10" s="24">
        <f t="shared" si="4"/>
        <v>28</v>
      </c>
      <c r="M10" s="37">
        <f>'Ｈ2９(月別・専有)'!AD181</f>
        <v>17</v>
      </c>
      <c r="N10" s="38">
        <f>'Ｈ2９(月別・専有)'!AE181</f>
        <v>188</v>
      </c>
      <c r="O10" s="38">
        <f>'Ｈ2９(月別・専有)'!AF181</f>
        <v>1</v>
      </c>
      <c r="P10" s="39">
        <f>'Ｈ2９(月別・専有)'!AG181</f>
        <v>48</v>
      </c>
      <c r="Q10" s="36">
        <f t="shared" si="0"/>
        <v>254</v>
      </c>
      <c r="R10" s="29">
        <f t="shared" si="5"/>
        <v>39</v>
      </c>
      <c r="S10" s="28">
        <f t="shared" si="1"/>
        <v>188</v>
      </c>
      <c r="T10" s="28">
        <f t="shared" si="2"/>
        <v>1</v>
      </c>
      <c r="U10" s="25">
        <f t="shared" si="3"/>
        <v>54</v>
      </c>
      <c r="V10" s="23">
        <f t="shared" si="6"/>
        <v>282</v>
      </c>
    </row>
    <row r="11" spans="2:26" s="21" customFormat="1" ht="12">
      <c r="B11" s="34">
        <v>9</v>
      </c>
      <c r="C11" s="35">
        <f>'Ｈ2９(月別・専有)'!C202</f>
        <v>18</v>
      </c>
      <c r="D11" s="35">
        <f>'Ｈ2９(月別・専有)'!D202</f>
        <v>20</v>
      </c>
      <c r="E11" s="27">
        <f>'Ｈ2９(月別・専有)'!AC202</f>
        <v>77</v>
      </c>
      <c r="F11" s="26">
        <f>'Ｈ2９(月別・専有)'!W202</f>
        <v>11300</v>
      </c>
      <c r="G11" s="24">
        <f>'Ｈ2９(月別・専有)'!X202</f>
        <v>0</v>
      </c>
      <c r="H11" s="27">
        <f>'Ｈ2９(月別・専有)'!Y202</f>
        <v>0</v>
      </c>
      <c r="I11" s="28">
        <f>'Ｈ2９(月別・専有)'!Z202</f>
        <v>50</v>
      </c>
      <c r="J11" s="38">
        <f>'Ｈ2９(月別・専有)'!AA202</f>
        <v>12</v>
      </c>
      <c r="K11" s="26">
        <f>'Ｈ2９(月別・専有)'!AB202</f>
        <v>15</v>
      </c>
      <c r="L11" s="24">
        <f t="shared" si="4"/>
        <v>77</v>
      </c>
      <c r="M11" s="29">
        <f>'Ｈ2９(月別・専有)'!AD202</f>
        <v>40</v>
      </c>
      <c r="N11" s="28">
        <f>'Ｈ2９(月別・専有)'!AE202</f>
        <v>141</v>
      </c>
      <c r="O11" s="28">
        <f>'Ｈ2９(月別・専有)'!AF202</f>
        <v>0</v>
      </c>
      <c r="P11" s="25">
        <f>'Ｈ2９(月別・専有)'!AG202</f>
        <v>293</v>
      </c>
      <c r="Q11" s="36">
        <f t="shared" si="0"/>
        <v>474</v>
      </c>
      <c r="R11" s="29">
        <f t="shared" si="5"/>
        <v>40</v>
      </c>
      <c r="S11" s="28">
        <f t="shared" si="1"/>
        <v>191</v>
      </c>
      <c r="T11" s="28">
        <f t="shared" si="2"/>
        <v>12</v>
      </c>
      <c r="U11" s="25">
        <f t="shared" si="3"/>
        <v>308</v>
      </c>
      <c r="V11" s="23">
        <f t="shared" si="6"/>
        <v>551</v>
      </c>
    </row>
    <row r="12" spans="2:26" s="21" customFormat="1" ht="12">
      <c r="B12" s="34">
        <v>10</v>
      </c>
      <c r="C12" s="35">
        <f>'Ｈ2９(月別・専有)'!C231</f>
        <v>24</v>
      </c>
      <c r="D12" s="35">
        <f>'Ｈ2９(月別・専有)'!D231</f>
        <v>28</v>
      </c>
      <c r="E12" s="27">
        <f>'Ｈ2９(月別・専有)'!AC231</f>
        <v>169</v>
      </c>
      <c r="F12" s="26">
        <f>'Ｈ2９(月別・専有)'!W231</f>
        <v>31710</v>
      </c>
      <c r="G12" s="24">
        <f>'Ｈ2９(月別・専有)'!X231</f>
        <v>0</v>
      </c>
      <c r="H12" s="27">
        <f>'Ｈ2９(月別・専有)'!Y231</f>
        <v>47</v>
      </c>
      <c r="I12" s="28">
        <f>'Ｈ2９(月別・専有)'!Z231</f>
        <v>30</v>
      </c>
      <c r="J12" s="28">
        <f>'Ｈ2９(月別・専有)'!AA231</f>
        <v>0</v>
      </c>
      <c r="K12" s="26">
        <f>'Ｈ2９(月別・専有)'!AB231</f>
        <v>92</v>
      </c>
      <c r="L12" s="24">
        <f t="shared" si="4"/>
        <v>169</v>
      </c>
      <c r="M12" s="29">
        <f>'Ｈ2９(月別・専有)'!AD231</f>
        <v>159</v>
      </c>
      <c r="N12" s="28">
        <f>'Ｈ2９(月別・専有)'!AE231</f>
        <v>40</v>
      </c>
      <c r="O12" s="28">
        <f>'Ｈ2９(月別・専有)'!AF231</f>
        <v>0</v>
      </c>
      <c r="P12" s="25">
        <f>'Ｈ2９(月別・専有)'!AG231</f>
        <v>4045</v>
      </c>
      <c r="Q12" s="36">
        <f t="shared" ref="Q12:Q17" si="7">SUM(M12:P12)</f>
        <v>4244</v>
      </c>
      <c r="R12" s="29">
        <f t="shared" si="5"/>
        <v>206</v>
      </c>
      <c r="S12" s="28">
        <f t="shared" si="1"/>
        <v>70</v>
      </c>
      <c r="T12" s="28">
        <f t="shared" si="2"/>
        <v>0</v>
      </c>
      <c r="U12" s="25">
        <f t="shared" si="3"/>
        <v>4137</v>
      </c>
      <c r="V12" s="23">
        <f t="shared" si="6"/>
        <v>4413</v>
      </c>
    </row>
    <row r="13" spans="2:26" s="21" customFormat="1" ht="12">
      <c r="B13" s="34">
        <v>11</v>
      </c>
      <c r="C13" s="35">
        <f>'Ｈ2９(月別・専有)'!C293</f>
        <v>28</v>
      </c>
      <c r="D13" s="35">
        <f>'Ｈ2９(月別・専有)'!D293</f>
        <v>61</v>
      </c>
      <c r="E13" s="27">
        <f>'Ｈ2９(月別・専有)'!AC293</f>
        <v>579</v>
      </c>
      <c r="F13" s="26">
        <f>'Ｈ2９(月別・専有)'!W293</f>
        <v>98830</v>
      </c>
      <c r="G13" s="24">
        <f>'Ｈ2９(月別・専有)'!X293</f>
        <v>0</v>
      </c>
      <c r="H13" s="27">
        <f>'Ｈ2９(月別・専有)'!Y293</f>
        <v>254</v>
      </c>
      <c r="I13" s="28">
        <f>'Ｈ2９(月別・専有)'!Z293</f>
        <v>60</v>
      </c>
      <c r="J13" s="28">
        <f>'Ｈ2９(月別・専有)'!AA293</f>
        <v>0</v>
      </c>
      <c r="K13" s="26">
        <f>'Ｈ2９(月別・専有)'!AB293</f>
        <v>265</v>
      </c>
      <c r="L13" s="24">
        <f t="shared" si="4"/>
        <v>579</v>
      </c>
      <c r="M13" s="29">
        <f>'Ｈ2９(月別・専有)'!AD293</f>
        <v>110</v>
      </c>
      <c r="N13" s="28">
        <f>'Ｈ2９(月別・専有)'!AE293</f>
        <v>168</v>
      </c>
      <c r="O13" s="28">
        <f>'Ｈ2９(月別・専有)'!AF293</f>
        <v>0</v>
      </c>
      <c r="P13" s="25">
        <f>'Ｈ2９(月別・専有)'!AG293</f>
        <v>73</v>
      </c>
      <c r="Q13" s="36">
        <f t="shared" si="7"/>
        <v>351</v>
      </c>
      <c r="R13" s="29">
        <f t="shared" si="5"/>
        <v>364</v>
      </c>
      <c r="S13" s="28">
        <f t="shared" si="1"/>
        <v>228</v>
      </c>
      <c r="T13" s="28">
        <f t="shared" si="2"/>
        <v>0</v>
      </c>
      <c r="U13" s="25">
        <f t="shared" si="3"/>
        <v>338</v>
      </c>
      <c r="V13" s="23">
        <f t="shared" si="6"/>
        <v>930</v>
      </c>
    </row>
    <row r="14" spans="2:26" s="21" customFormat="1" ht="12">
      <c r="B14" s="34">
        <v>12</v>
      </c>
      <c r="C14" s="35">
        <f>'Ｈ2９(月別・専有)'!C358</f>
        <v>29</v>
      </c>
      <c r="D14" s="35">
        <f>'Ｈ2９(月別・専有)'!D358</f>
        <v>64</v>
      </c>
      <c r="E14" s="27">
        <f>'Ｈ2９(月別・専有)'!AC358</f>
        <v>664</v>
      </c>
      <c r="F14" s="26">
        <f>'Ｈ2９(月別・専有)'!W358</f>
        <v>136220</v>
      </c>
      <c r="G14" s="24">
        <f>'Ｈ2９(月別・専有)'!X358</f>
        <v>0</v>
      </c>
      <c r="H14" s="27">
        <f>'Ｈ2９(月別・専有)'!Y358</f>
        <v>278</v>
      </c>
      <c r="I14" s="28">
        <f>'Ｈ2９(月別・専有)'!Z358</f>
        <v>112</v>
      </c>
      <c r="J14" s="28">
        <f>'Ｈ2９(月別・専有)'!AA358</f>
        <v>12</v>
      </c>
      <c r="K14" s="26">
        <f>'Ｈ2９(月別・専有)'!AB358</f>
        <v>269</v>
      </c>
      <c r="L14" s="24">
        <f t="shared" si="4"/>
        <v>671</v>
      </c>
      <c r="M14" s="29">
        <f>'Ｈ2９(月別・専有)'!AD358</f>
        <v>0</v>
      </c>
      <c r="N14" s="28">
        <f>'Ｈ2９(月別・専有)'!AE358</f>
        <v>203</v>
      </c>
      <c r="O14" s="28">
        <f>'Ｈ2９(月別・専有)'!AF358</f>
        <v>0</v>
      </c>
      <c r="P14" s="25">
        <f>'Ｈ2９(月別・専有)'!AG358</f>
        <v>60</v>
      </c>
      <c r="Q14" s="36">
        <f t="shared" si="7"/>
        <v>263</v>
      </c>
      <c r="R14" s="29">
        <f t="shared" si="5"/>
        <v>278</v>
      </c>
      <c r="S14" s="28">
        <f t="shared" si="1"/>
        <v>315</v>
      </c>
      <c r="T14" s="28">
        <f t="shared" si="2"/>
        <v>12</v>
      </c>
      <c r="U14" s="25">
        <f t="shared" si="3"/>
        <v>329</v>
      </c>
      <c r="V14" s="23">
        <f t="shared" si="6"/>
        <v>934</v>
      </c>
    </row>
    <row r="15" spans="2:26" s="21" customFormat="1" ht="12">
      <c r="B15" s="34">
        <v>1</v>
      </c>
      <c r="C15" s="35">
        <f>'Ｈ2９(月別・専有)'!C424</f>
        <v>26</v>
      </c>
      <c r="D15" s="35">
        <f>'Ｈ2９(月別・専有)'!D424</f>
        <v>65</v>
      </c>
      <c r="E15" s="27">
        <f>'Ｈ2９(月別・専有)'!AC424</f>
        <v>659</v>
      </c>
      <c r="F15" s="26">
        <f>'Ｈ2９(月別・専有)'!W424</f>
        <v>114420</v>
      </c>
      <c r="G15" s="24">
        <f>'Ｈ2９(月別・専有)'!X424</f>
        <v>0</v>
      </c>
      <c r="H15" s="27">
        <f>'Ｈ2９(月別・専有)'!Y424</f>
        <v>226</v>
      </c>
      <c r="I15" s="28">
        <f>'Ｈ2９(月別・専有)'!Z424</f>
        <v>98</v>
      </c>
      <c r="J15" s="28">
        <f>'Ｈ2９(月別・専有)'!AA424</f>
        <v>27</v>
      </c>
      <c r="K15" s="26">
        <f>'Ｈ2９(月別・専有)'!AB424</f>
        <v>308</v>
      </c>
      <c r="L15" s="24">
        <f t="shared" si="4"/>
        <v>659</v>
      </c>
      <c r="M15" s="29">
        <f>'Ｈ2９(月別・専有)'!AD424</f>
        <v>38</v>
      </c>
      <c r="N15" s="28">
        <f>'Ｈ2９(月別・専有)'!AE424</f>
        <v>201</v>
      </c>
      <c r="O15" s="28">
        <f>'Ｈ2９(月別・専有)'!AF424</f>
        <v>0</v>
      </c>
      <c r="P15" s="25">
        <f>'Ｈ2９(月別・専有)'!AG424</f>
        <v>68</v>
      </c>
      <c r="Q15" s="36">
        <f t="shared" si="7"/>
        <v>307</v>
      </c>
      <c r="R15" s="29">
        <f t="shared" si="5"/>
        <v>264</v>
      </c>
      <c r="S15" s="28">
        <f t="shared" si="1"/>
        <v>299</v>
      </c>
      <c r="T15" s="28">
        <f t="shared" si="2"/>
        <v>27</v>
      </c>
      <c r="U15" s="25">
        <f t="shared" si="3"/>
        <v>376</v>
      </c>
      <c r="V15" s="23">
        <f t="shared" si="6"/>
        <v>966</v>
      </c>
    </row>
    <row r="16" spans="2:26" s="21" customFormat="1" ht="12">
      <c r="B16" s="34">
        <v>2</v>
      </c>
      <c r="C16" s="35">
        <f>'Ｈ2９(月別・専有)'!C493</f>
        <v>26</v>
      </c>
      <c r="D16" s="35">
        <f>'Ｈ2９(月別・専有)'!D493</f>
        <v>68</v>
      </c>
      <c r="E16" s="27">
        <f>'Ｈ2９(月別・専有)'!AC493</f>
        <v>457</v>
      </c>
      <c r="F16" s="26">
        <f>'Ｈ2９(月別・専有)'!W493</f>
        <v>107680</v>
      </c>
      <c r="G16" s="24">
        <f>'Ｈ2９(月別・専有)'!X493</f>
        <v>0</v>
      </c>
      <c r="H16" s="27">
        <f>'Ｈ2９(月別・専有)'!Y493</f>
        <v>220</v>
      </c>
      <c r="I16" s="28">
        <f>'Ｈ2９(月別・専有)'!Z493</f>
        <v>2</v>
      </c>
      <c r="J16" s="28">
        <f>'Ｈ2９(月別・専有)'!AA493</f>
        <v>40</v>
      </c>
      <c r="K16" s="26">
        <f>'Ｈ2９(月別・専有)'!AB493</f>
        <v>226</v>
      </c>
      <c r="L16" s="24">
        <f t="shared" si="4"/>
        <v>488</v>
      </c>
      <c r="M16" s="37">
        <f>'Ｈ2９(月別・専有)'!AD493</f>
        <v>128</v>
      </c>
      <c r="N16" s="38">
        <f>'Ｈ2９(月別・専有)'!AE493</f>
        <v>105</v>
      </c>
      <c r="O16" s="38">
        <f>'Ｈ2９(月別・専有)'!AF493</f>
        <v>0</v>
      </c>
      <c r="P16" s="25">
        <f>'Ｈ2９(月別・専有)'!AG493</f>
        <v>119</v>
      </c>
      <c r="Q16" s="36">
        <f t="shared" si="7"/>
        <v>352</v>
      </c>
      <c r="R16" s="29">
        <f t="shared" si="5"/>
        <v>348</v>
      </c>
      <c r="S16" s="28">
        <f t="shared" si="1"/>
        <v>107</v>
      </c>
      <c r="T16" s="28">
        <f t="shared" si="2"/>
        <v>40</v>
      </c>
      <c r="U16" s="25">
        <f t="shared" si="3"/>
        <v>345</v>
      </c>
      <c r="V16" s="23">
        <f t="shared" si="6"/>
        <v>840</v>
      </c>
    </row>
    <row r="17" spans="2:22" s="21" customFormat="1" ht="12.75" thickBot="1">
      <c r="B17" s="42">
        <v>3</v>
      </c>
      <c r="C17" s="43">
        <f>'Ｈ2９(月別・専有)'!C578</f>
        <v>27</v>
      </c>
      <c r="D17" s="43">
        <f>+'Ｈ2９(月別・専有)'!D578</f>
        <v>78</v>
      </c>
      <c r="E17" s="47">
        <f>+'Ｈ2９(月別・専有)'!AC578</f>
        <v>513</v>
      </c>
      <c r="F17" s="26">
        <f>+'Ｈ2９(月別・専有)'!W578</f>
        <v>116470</v>
      </c>
      <c r="G17" s="24">
        <f>'Ｈ2９(月別・専有)'!X578</f>
        <v>0</v>
      </c>
      <c r="H17" s="47">
        <f>+'Ｈ2９(月別・専有)'!Y578</f>
        <v>203</v>
      </c>
      <c r="I17" s="47">
        <f>+'Ｈ2９(月別・専有)'!Z578</f>
        <v>48</v>
      </c>
      <c r="J17" s="47">
        <f>+'Ｈ2９(月別・専有)'!AA578</f>
        <v>18</v>
      </c>
      <c r="K17" s="47">
        <f>+'Ｈ2９(月別・専有)'!AB578</f>
        <v>244</v>
      </c>
      <c r="L17" s="24">
        <f t="shared" si="4"/>
        <v>513</v>
      </c>
      <c r="M17" s="45">
        <f>'Ｈ2９(月別・専有)'!AD578</f>
        <v>367</v>
      </c>
      <c r="N17" s="44">
        <f>'Ｈ2９(月別・専有)'!AE578</f>
        <v>217</v>
      </c>
      <c r="O17" s="44">
        <f>'Ｈ2９(月別・専有)'!AF578</f>
        <v>0</v>
      </c>
      <c r="P17" s="46">
        <f>'Ｈ2９(月別・専有)'!AG578</f>
        <v>152</v>
      </c>
      <c r="Q17" s="36">
        <f t="shared" si="7"/>
        <v>736</v>
      </c>
      <c r="R17" s="48">
        <f t="shared" si="5"/>
        <v>570</v>
      </c>
      <c r="S17" s="49">
        <f t="shared" si="1"/>
        <v>265</v>
      </c>
      <c r="T17" s="49">
        <f t="shared" si="2"/>
        <v>18</v>
      </c>
      <c r="U17" s="50">
        <f t="shared" si="3"/>
        <v>396</v>
      </c>
      <c r="V17" s="51">
        <f t="shared" si="6"/>
        <v>1249</v>
      </c>
    </row>
    <row r="18" spans="2:22" s="21" customFormat="1" ht="15" customHeight="1" thickBot="1">
      <c r="B18" s="52" t="s">
        <v>16</v>
      </c>
      <c r="C18" s="53">
        <f>SUM(C6:C17)</f>
        <v>295</v>
      </c>
      <c r="D18" s="53">
        <f t="shared" ref="D18:V18" si="8">SUM(D6:D17)</f>
        <v>556</v>
      </c>
      <c r="E18" s="54">
        <f t="shared" si="8"/>
        <v>3949</v>
      </c>
      <c r="F18" s="55">
        <f t="shared" si="8"/>
        <v>792780</v>
      </c>
      <c r="G18" s="56">
        <f t="shared" si="8"/>
        <v>0</v>
      </c>
      <c r="H18" s="54">
        <f t="shared" si="8"/>
        <v>1356</v>
      </c>
      <c r="I18" s="57">
        <f t="shared" si="8"/>
        <v>441</v>
      </c>
      <c r="J18" s="57">
        <f t="shared" si="8"/>
        <v>207</v>
      </c>
      <c r="K18" s="55">
        <f t="shared" si="8"/>
        <v>1983</v>
      </c>
      <c r="L18" s="58">
        <f>SUM(L6:L17)</f>
        <v>3987</v>
      </c>
      <c r="M18" s="59">
        <f t="shared" si="8"/>
        <v>1392</v>
      </c>
      <c r="N18" s="57">
        <f t="shared" si="8"/>
        <v>2084</v>
      </c>
      <c r="O18" s="57">
        <f t="shared" si="8"/>
        <v>2</v>
      </c>
      <c r="P18" s="55">
        <f t="shared" si="8"/>
        <v>5210</v>
      </c>
      <c r="Q18" s="53">
        <f t="shared" si="8"/>
        <v>8688</v>
      </c>
      <c r="R18" s="59">
        <f t="shared" si="8"/>
        <v>2748</v>
      </c>
      <c r="S18" s="57">
        <f t="shared" si="8"/>
        <v>2525</v>
      </c>
      <c r="T18" s="57">
        <f t="shared" si="8"/>
        <v>209</v>
      </c>
      <c r="U18" s="55">
        <f t="shared" si="8"/>
        <v>7193</v>
      </c>
      <c r="V18" s="60">
        <f t="shared" si="8"/>
        <v>12675</v>
      </c>
    </row>
    <row r="19" spans="2:22" s="21" customFormat="1" ht="12"/>
    <row r="20" spans="2:22" s="4" customFormat="1" ht="12.75" thickBot="1">
      <c r="D20" s="5" t="s">
        <v>17</v>
      </c>
    </row>
    <row r="21" spans="2:22" s="6" customFormat="1" ht="11.25" customHeight="1">
      <c r="B21" s="537" t="s">
        <v>1</v>
      </c>
      <c r="C21" s="540" t="s">
        <v>2</v>
      </c>
      <c r="D21" s="540" t="s">
        <v>3</v>
      </c>
      <c r="E21" s="532" t="s">
        <v>4</v>
      </c>
      <c r="F21" s="533"/>
      <c r="G21" s="533"/>
      <c r="H21" s="533"/>
      <c r="I21" s="533"/>
      <c r="J21" s="533"/>
      <c r="K21" s="533"/>
      <c r="L21" s="533"/>
      <c r="M21" s="534" t="s">
        <v>5</v>
      </c>
      <c r="N21" s="535"/>
      <c r="O21" s="535"/>
      <c r="P21" s="535"/>
      <c r="Q21" s="536"/>
      <c r="R21" s="523" t="s">
        <v>6</v>
      </c>
      <c r="S21" s="524"/>
      <c r="T21" s="524"/>
      <c r="U21" s="524"/>
      <c r="V21" s="525"/>
    </row>
    <row r="22" spans="2:22" s="6" customFormat="1" ht="11.25" customHeight="1">
      <c r="B22" s="538"/>
      <c r="C22" s="541"/>
      <c r="D22" s="541"/>
      <c r="E22" s="529" t="s">
        <v>7</v>
      </c>
      <c r="F22" s="530"/>
      <c r="G22" s="531"/>
      <c r="H22" s="2" t="s">
        <v>8</v>
      </c>
      <c r="I22" s="1"/>
      <c r="J22" s="1"/>
      <c r="K22" s="1"/>
      <c r="L22" s="1"/>
      <c r="M22" s="520" t="s">
        <v>8</v>
      </c>
      <c r="N22" s="521"/>
      <c r="O22" s="521"/>
      <c r="P22" s="521"/>
      <c r="Q22" s="522"/>
      <c r="R22" s="526"/>
      <c r="S22" s="527"/>
      <c r="T22" s="527"/>
      <c r="U22" s="527"/>
      <c r="V22" s="528"/>
    </row>
    <row r="23" spans="2:22" s="6" customFormat="1" ht="11.25" thickBot="1">
      <c r="B23" s="539"/>
      <c r="C23" s="542"/>
      <c r="D23" s="542"/>
      <c r="E23" s="7" t="s">
        <v>9</v>
      </c>
      <c r="F23" s="8" t="s">
        <v>10</v>
      </c>
      <c r="G23" s="7" t="s">
        <v>11</v>
      </c>
      <c r="H23" s="9" t="s">
        <v>12</v>
      </c>
      <c r="I23" s="10" t="s">
        <v>13</v>
      </c>
      <c r="J23" s="10" t="s">
        <v>14</v>
      </c>
      <c r="K23" s="11" t="s">
        <v>15</v>
      </c>
      <c r="L23" s="12" t="s">
        <v>16</v>
      </c>
      <c r="M23" s="13" t="s">
        <v>12</v>
      </c>
      <c r="N23" s="14" t="s">
        <v>13</v>
      </c>
      <c r="O23" s="14" t="s">
        <v>14</v>
      </c>
      <c r="P23" s="15" t="s">
        <v>15</v>
      </c>
      <c r="Q23" s="16" t="s">
        <v>16</v>
      </c>
      <c r="R23" s="17" t="s">
        <v>12</v>
      </c>
      <c r="S23" s="18" t="s">
        <v>13</v>
      </c>
      <c r="T23" s="18" t="s">
        <v>14</v>
      </c>
      <c r="U23" s="19" t="s">
        <v>15</v>
      </c>
      <c r="V23" s="20" t="s">
        <v>16</v>
      </c>
    </row>
    <row r="24" spans="2:22" s="21" customFormat="1" ht="12">
      <c r="B24" s="22">
        <v>4</v>
      </c>
      <c r="C24" s="23">
        <f>+'Ｈ29(月別・個人)'!B27</f>
        <v>15</v>
      </c>
      <c r="D24" s="23">
        <f>+'Ｈ29(月別・個人)'!C27</f>
        <v>21</v>
      </c>
      <c r="E24" s="378">
        <f>+'Ｈ29(月別・個人)'!E27</f>
        <v>108</v>
      </c>
      <c r="F24" s="63">
        <f>+'Ｈ29(月別・個人)'!G27</f>
        <v>10000</v>
      </c>
      <c r="G24" s="61">
        <f>+'Ｈ29(月別・個人)'!H27</f>
        <v>39</v>
      </c>
      <c r="H24" s="378">
        <f>+'Ｈ29(月別・個人)'!I27</f>
        <v>12</v>
      </c>
      <c r="I24" s="62">
        <f>+'Ｈ29(月別・個人)'!J27</f>
        <v>2</v>
      </c>
      <c r="J24" s="62">
        <f>+'Ｈ29(月別・個人)'!K27</f>
        <v>0</v>
      </c>
      <c r="K24" s="380">
        <f>+'Ｈ29(月別・個人)'!L27</f>
        <v>115</v>
      </c>
      <c r="L24" s="381">
        <f>SUM(H24:K24)</f>
        <v>129</v>
      </c>
      <c r="M24" s="379">
        <f>+'Ｈ29(月別・個人)'!N27</f>
        <v>27</v>
      </c>
      <c r="N24" s="62">
        <f>+'Ｈ29(月別・個人)'!O27</f>
        <v>15</v>
      </c>
      <c r="O24" s="62">
        <f>+'Ｈ29(月別・個人)'!P27</f>
        <v>0</v>
      </c>
      <c r="P24" s="380">
        <f>+'Ｈ29(月別・個人)'!Q27</f>
        <v>16</v>
      </c>
      <c r="Q24" s="63">
        <f>SUM(M24:P24)</f>
        <v>58</v>
      </c>
      <c r="R24" s="29">
        <f t="shared" ref="R24:R35" si="9">H24+M24</f>
        <v>39</v>
      </c>
      <c r="S24" s="28">
        <f t="shared" ref="S24:S35" si="10">I24+N24</f>
        <v>17</v>
      </c>
      <c r="T24" s="28">
        <f t="shared" ref="T24:T35" si="11">J24+O24</f>
        <v>0</v>
      </c>
      <c r="U24" s="25">
        <f t="shared" ref="U24:U35" si="12">K24+P24</f>
        <v>131</v>
      </c>
      <c r="V24" s="23">
        <f t="shared" ref="V24:V35" si="13">SUM(R24:U24)</f>
        <v>187</v>
      </c>
    </row>
    <row r="25" spans="2:22" s="21" customFormat="1" ht="12">
      <c r="B25" s="34">
        <v>5</v>
      </c>
      <c r="C25" s="35">
        <f>'Ｈ29(月別・個人)'!B52</f>
        <v>16</v>
      </c>
      <c r="D25" s="23">
        <f>'Ｈ29(月別・個人)'!C52</f>
        <v>20</v>
      </c>
      <c r="E25" s="27">
        <f>'Ｈ29(月別・個人)'!E52</f>
        <v>67</v>
      </c>
      <c r="F25" s="63">
        <f>'Ｈ29(月別・個人)'!G52</f>
        <v>6850</v>
      </c>
      <c r="G25" s="61">
        <f>'Ｈ29(月別・個人)'!H52</f>
        <v>25</v>
      </c>
      <c r="H25" s="363">
        <f>'Ｈ29(月別・個人)'!I52</f>
        <v>1</v>
      </c>
      <c r="I25" s="364">
        <f>'Ｈ29(月別・個人)'!J52</f>
        <v>0</v>
      </c>
      <c r="J25" s="364">
        <f>'Ｈ29(月別・個人)'!K52</f>
        <v>2</v>
      </c>
      <c r="K25" s="365">
        <f>'Ｈ29(月別・個人)'!L52</f>
        <v>89</v>
      </c>
      <c r="L25" s="26">
        <f>SUM(H25:K25)</f>
        <v>92</v>
      </c>
      <c r="M25" s="29">
        <f>'Ｈ29(月別・個人)'!N52</f>
        <v>19</v>
      </c>
      <c r="N25" s="28">
        <f>'Ｈ29(月別・個人)'!O52</f>
        <v>1</v>
      </c>
      <c r="O25" s="28">
        <f>'Ｈ29(月別・個人)'!P52</f>
        <v>1</v>
      </c>
      <c r="P25" s="25">
        <f>'Ｈ29(月別・個人)'!Q52</f>
        <v>0</v>
      </c>
      <c r="Q25" s="382">
        <f>SUM(M25:P25)</f>
        <v>21</v>
      </c>
      <c r="R25" s="29">
        <f t="shared" si="9"/>
        <v>20</v>
      </c>
      <c r="S25" s="28">
        <f t="shared" si="10"/>
        <v>1</v>
      </c>
      <c r="T25" s="28">
        <f t="shared" si="11"/>
        <v>3</v>
      </c>
      <c r="U25" s="25">
        <f t="shared" si="12"/>
        <v>89</v>
      </c>
      <c r="V25" s="23">
        <f t="shared" si="13"/>
        <v>113</v>
      </c>
    </row>
    <row r="26" spans="2:22" s="21" customFormat="1" ht="12">
      <c r="B26" s="34">
        <v>6</v>
      </c>
      <c r="C26" s="376">
        <f>'Ｈ29(月別・個人)'!B74</f>
        <v>14</v>
      </c>
      <c r="D26" s="23">
        <f>'Ｈ29(月別・個人)'!C74</f>
        <v>17</v>
      </c>
      <c r="E26" s="27">
        <f>'Ｈ29(月別・個人)'!E74</f>
        <v>79</v>
      </c>
      <c r="F26" s="26">
        <f>'Ｈ29(月別・個人)'!G74</f>
        <v>7650</v>
      </c>
      <c r="G26" s="24">
        <f>'Ｈ29(月別・個人)'!H74</f>
        <v>31</v>
      </c>
      <c r="H26" s="27">
        <f>'Ｈ29(月別・個人)'!I74</f>
        <v>3</v>
      </c>
      <c r="I26" s="28">
        <f>'Ｈ29(月別・個人)'!J74</f>
        <v>2</v>
      </c>
      <c r="J26" s="28">
        <f>'Ｈ29(月別・個人)'!K74</f>
        <v>0</v>
      </c>
      <c r="K26" s="25">
        <f>'Ｈ29(月別・個人)'!L74</f>
        <v>105</v>
      </c>
      <c r="L26" s="26">
        <f t="shared" ref="L26:L35" si="14">SUM(H26:K26)</f>
        <v>110</v>
      </c>
      <c r="M26" s="29">
        <f>'Ｈ29(月別・個人)'!N74</f>
        <v>20</v>
      </c>
      <c r="N26" s="28">
        <f>'Ｈ29(月別・個人)'!O74</f>
        <v>15</v>
      </c>
      <c r="O26" s="28">
        <f>'Ｈ29(月別・個人)'!P74</f>
        <v>0</v>
      </c>
      <c r="P26" s="25">
        <f>'Ｈ29(月別・個人)'!Q74</f>
        <v>0</v>
      </c>
      <c r="Q26" s="382">
        <f t="shared" ref="Q26:Q35" si="15">SUM(M26:P26)</f>
        <v>35</v>
      </c>
      <c r="R26" s="29">
        <f t="shared" si="9"/>
        <v>23</v>
      </c>
      <c r="S26" s="28">
        <f t="shared" si="10"/>
        <v>17</v>
      </c>
      <c r="T26" s="28">
        <f t="shared" si="11"/>
        <v>0</v>
      </c>
      <c r="U26" s="25">
        <f t="shared" si="12"/>
        <v>105</v>
      </c>
      <c r="V26" s="23">
        <f t="shared" si="13"/>
        <v>145</v>
      </c>
    </row>
    <row r="27" spans="2:22" s="21" customFormat="1" ht="12">
      <c r="B27" s="34">
        <v>7</v>
      </c>
      <c r="C27" s="35">
        <f>'Ｈ29(月別・個人)'!B95</f>
        <v>15</v>
      </c>
      <c r="D27" s="35">
        <f>'Ｈ29(月別・個人)'!C95</f>
        <v>16</v>
      </c>
      <c r="E27" s="27">
        <f>'Ｈ29(月別・個人)'!E95</f>
        <v>63</v>
      </c>
      <c r="F27" s="26">
        <f>'Ｈ29(月別・個人)'!G95</f>
        <v>6150</v>
      </c>
      <c r="G27" s="24">
        <f>'Ｈ29(月別・個人)'!H95</f>
        <v>18</v>
      </c>
      <c r="H27" s="27">
        <f>'Ｈ29(月別・個人)'!I95</f>
        <v>3</v>
      </c>
      <c r="I27" s="28">
        <f>'Ｈ29(月別・個人)'!J95</f>
        <v>0</v>
      </c>
      <c r="J27" s="28">
        <f>'Ｈ29(月別・個人)'!K95</f>
        <v>0</v>
      </c>
      <c r="K27" s="25">
        <f>'Ｈ29(月別・個人)'!L95</f>
        <v>78</v>
      </c>
      <c r="L27" s="26">
        <f t="shared" si="14"/>
        <v>81</v>
      </c>
      <c r="M27" s="29">
        <f>'Ｈ29(月別・個人)'!N95</f>
        <v>19</v>
      </c>
      <c r="N27" s="28">
        <f>'Ｈ29(月別・個人)'!O95</f>
        <v>10</v>
      </c>
      <c r="O27" s="28">
        <f>'Ｈ29(月別・個人)'!P95</f>
        <v>1</v>
      </c>
      <c r="P27" s="25">
        <f>'Ｈ29(月別・個人)'!Q95</f>
        <v>0</v>
      </c>
      <c r="Q27" s="382">
        <f t="shared" si="15"/>
        <v>30</v>
      </c>
      <c r="R27" s="29">
        <f t="shared" si="9"/>
        <v>22</v>
      </c>
      <c r="S27" s="28">
        <f t="shared" si="10"/>
        <v>10</v>
      </c>
      <c r="T27" s="28">
        <f t="shared" si="11"/>
        <v>1</v>
      </c>
      <c r="U27" s="25">
        <f t="shared" si="12"/>
        <v>78</v>
      </c>
      <c r="V27" s="23">
        <f t="shared" si="13"/>
        <v>111</v>
      </c>
    </row>
    <row r="28" spans="2:22" s="21" customFormat="1" ht="12">
      <c r="B28" s="34">
        <v>8</v>
      </c>
      <c r="C28" s="35">
        <f>'Ｈ29(月別・個人)'!B118</f>
        <v>16</v>
      </c>
      <c r="D28" s="35">
        <f>'Ｈ29(月別・個人)'!C118</f>
        <v>18</v>
      </c>
      <c r="E28" s="27">
        <f>'Ｈ29(月別・個人)'!E118</f>
        <v>70</v>
      </c>
      <c r="F28" s="63">
        <f>'Ｈ29(月別・個人)'!G118</f>
        <v>6800</v>
      </c>
      <c r="G28" s="61">
        <f>'Ｈ29(月別・個人)'!H118</f>
        <v>21</v>
      </c>
      <c r="H28" s="27">
        <f>'Ｈ29(月別・個人)'!I118</f>
        <v>1</v>
      </c>
      <c r="I28" s="28">
        <f>'Ｈ29(月別・個人)'!J118</f>
        <v>3</v>
      </c>
      <c r="J28" s="28">
        <f>'Ｈ29(月別・個人)'!K118</f>
        <v>0</v>
      </c>
      <c r="K28" s="25">
        <f>'Ｈ29(月別・個人)'!L118</f>
        <v>78</v>
      </c>
      <c r="L28" s="26">
        <f t="shared" si="14"/>
        <v>82</v>
      </c>
      <c r="M28" s="29">
        <f>'Ｈ29(月別・個人)'!N118</f>
        <v>1</v>
      </c>
      <c r="N28" s="28">
        <f>'Ｈ29(月別・個人)'!O118</f>
        <v>0</v>
      </c>
      <c r="O28" s="28">
        <f>'Ｈ29(月別・個人)'!P118</f>
        <v>3</v>
      </c>
      <c r="P28" s="25">
        <f>'Ｈ29(月別・個人)'!Q118</f>
        <v>0</v>
      </c>
      <c r="Q28" s="382">
        <f t="shared" si="15"/>
        <v>4</v>
      </c>
      <c r="R28" s="29">
        <f t="shared" si="9"/>
        <v>2</v>
      </c>
      <c r="S28" s="28">
        <f t="shared" si="10"/>
        <v>3</v>
      </c>
      <c r="T28" s="28">
        <f t="shared" si="11"/>
        <v>3</v>
      </c>
      <c r="U28" s="25">
        <f t="shared" si="12"/>
        <v>78</v>
      </c>
      <c r="V28" s="23">
        <f t="shared" si="13"/>
        <v>86</v>
      </c>
    </row>
    <row r="29" spans="2:22" s="21" customFormat="1" ht="12">
      <c r="B29" s="34">
        <v>9</v>
      </c>
      <c r="C29" s="35">
        <f>'Ｈ29(月別・個人)'!B142</f>
        <v>13</v>
      </c>
      <c r="D29" s="35">
        <f>'Ｈ29(月別・個人)'!C142</f>
        <v>19</v>
      </c>
      <c r="E29" s="27">
        <f>'Ｈ29(月別・個人)'!E142</f>
        <v>70</v>
      </c>
      <c r="F29" s="63">
        <f>'Ｈ29(月別・個人)'!G142</f>
        <v>6150</v>
      </c>
      <c r="G29" s="63">
        <f>'Ｈ29(月別・個人)'!H142</f>
        <v>6</v>
      </c>
      <c r="H29" s="41">
        <f>'Ｈ29(月別・個人)'!I142</f>
        <v>11</v>
      </c>
      <c r="I29" s="26">
        <f>'Ｈ29(月別・個人)'!J142</f>
        <v>6</v>
      </c>
      <c r="J29" s="38">
        <f>'Ｈ29(月別・個人)'!K142</f>
        <v>1</v>
      </c>
      <c r="K29" s="383">
        <f>'Ｈ29(月別・個人)'!L142</f>
        <v>58</v>
      </c>
      <c r="L29" s="26">
        <f t="shared" si="14"/>
        <v>76</v>
      </c>
      <c r="M29" s="384">
        <f>'Ｈ29(月別・個人)'!N142</f>
        <v>9</v>
      </c>
      <c r="N29" s="385">
        <f>'Ｈ29(月別・個人)'!O142</f>
        <v>12</v>
      </c>
      <c r="O29" s="38">
        <f>'Ｈ29(月別・個人)'!P142</f>
        <v>0</v>
      </c>
      <c r="P29" s="383">
        <f>'Ｈ29(月別・個人)'!Q142</f>
        <v>0</v>
      </c>
      <c r="Q29" s="382">
        <f t="shared" si="15"/>
        <v>21</v>
      </c>
      <c r="R29" s="29">
        <f t="shared" si="9"/>
        <v>20</v>
      </c>
      <c r="S29" s="28">
        <f t="shared" si="10"/>
        <v>18</v>
      </c>
      <c r="T29" s="28">
        <f t="shared" si="11"/>
        <v>1</v>
      </c>
      <c r="U29" s="25">
        <f t="shared" si="12"/>
        <v>58</v>
      </c>
      <c r="V29" s="23">
        <f t="shared" si="13"/>
        <v>97</v>
      </c>
    </row>
    <row r="30" spans="2:22" s="21" customFormat="1" ht="12">
      <c r="B30" s="34">
        <v>10</v>
      </c>
      <c r="C30" s="35">
        <f>'Ｈ29(月別・個人)'!B169</f>
        <v>13</v>
      </c>
      <c r="D30" s="23">
        <f>'Ｈ29(月別・個人)'!C169</f>
        <v>21</v>
      </c>
      <c r="E30" s="27">
        <f>'Ｈ29(月別・個人)'!E169</f>
        <v>103</v>
      </c>
      <c r="F30" s="63">
        <f>'Ｈ29(月別・個人)'!G169</f>
        <v>8900</v>
      </c>
      <c r="G30" s="25">
        <f>'Ｈ29(月別・個人)'!H169</f>
        <v>16</v>
      </c>
      <c r="H30" s="61">
        <f>'Ｈ29(月別・個人)'!I169</f>
        <v>30</v>
      </c>
      <c r="I30" s="61">
        <f>'Ｈ29(月別・個人)'!J169</f>
        <v>2</v>
      </c>
      <c r="J30" s="61">
        <f>'Ｈ29(月別・個人)'!K169</f>
        <v>2</v>
      </c>
      <c r="K30" s="39">
        <f>'Ｈ29(月別・個人)'!L169</f>
        <v>84</v>
      </c>
      <c r="L30" s="382">
        <f t="shared" si="14"/>
        <v>118</v>
      </c>
      <c r="M30" s="36">
        <f>'Ｈ29(月別・個人)'!N169</f>
        <v>11</v>
      </c>
      <c r="N30" s="36">
        <f>'Ｈ29(月別・個人)'!O169</f>
        <v>4</v>
      </c>
      <c r="O30" s="36">
        <f>'Ｈ29(月別・個人)'!P169</f>
        <v>0</v>
      </c>
      <c r="P30" s="39">
        <f>'Ｈ29(月別・個人)'!Q169</f>
        <v>0</v>
      </c>
      <c r="Q30" s="382">
        <f t="shared" si="15"/>
        <v>15</v>
      </c>
      <c r="R30" s="29">
        <f t="shared" si="9"/>
        <v>41</v>
      </c>
      <c r="S30" s="28">
        <f t="shared" si="10"/>
        <v>6</v>
      </c>
      <c r="T30" s="28">
        <f t="shared" si="11"/>
        <v>2</v>
      </c>
      <c r="U30" s="25">
        <f t="shared" si="12"/>
        <v>84</v>
      </c>
      <c r="V30" s="23">
        <f t="shared" si="13"/>
        <v>133</v>
      </c>
    </row>
    <row r="31" spans="2:22" s="21" customFormat="1" ht="12">
      <c r="B31" s="34">
        <v>11</v>
      </c>
      <c r="C31" s="35">
        <f>'Ｈ29(月別・個人)'!B197</f>
        <v>11</v>
      </c>
      <c r="D31" s="35">
        <f>'Ｈ29(月別・個人)'!C197</f>
        <v>20</v>
      </c>
      <c r="E31" s="27">
        <f>'Ｈ29(月別・個人)'!E197</f>
        <v>66</v>
      </c>
      <c r="F31" s="63">
        <f>'Ｈ29(月別・個人)'!G197</f>
        <v>5400</v>
      </c>
      <c r="G31" s="25">
        <f>'Ｈ29(月別・個人)'!H197</f>
        <v>17</v>
      </c>
      <c r="H31" s="61">
        <f>'Ｈ29(月別・個人)'!I197</f>
        <v>22</v>
      </c>
      <c r="I31" s="61">
        <f>'Ｈ29(月別・個人)'!J197</f>
        <v>2</v>
      </c>
      <c r="J31" s="61">
        <f>'Ｈ29(月別・個人)'!K197</f>
        <v>1</v>
      </c>
      <c r="K31" s="61">
        <f>'Ｈ29(月別・個人)'!L197</f>
        <v>56</v>
      </c>
      <c r="L31" s="64">
        <f t="shared" si="14"/>
        <v>81</v>
      </c>
      <c r="M31" s="26">
        <f>'Ｈ29(月別・個人)'!N197</f>
        <v>17</v>
      </c>
      <c r="N31" s="61">
        <f>'Ｈ29(月別・個人)'!O197</f>
        <v>5</v>
      </c>
      <c r="O31" s="61">
        <f>'Ｈ29(月別・個人)'!P197</f>
        <v>0</v>
      </c>
      <c r="P31" s="39">
        <f>'Ｈ29(月別・個人)'!Q197</f>
        <v>0</v>
      </c>
      <c r="Q31" s="382">
        <f t="shared" si="15"/>
        <v>22</v>
      </c>
      <c r="R31" s="29">
        <f t="shared" si="9"/>
        <v>39</v>
      </c>
      <c r="S31" s="28">
        <f t="shared" si="10"/>
        <v>7</v>
      </c>
      <c r="T31" s="28">
        <f t="shared" si="11"/>
        <v>1</v>
      </c>
      <c r="U31" s="25">
        <f t="shared" si="12"/>
        <v>56</v>
      </c>
      <c r="V31" s="23">
        <f t="shared" si="13"/>
        <v>103</v>
      </c>
    </row>
    <row r="32" spans="2:22" s="21" customFormat="1" ht="12">
      <c r="B32" s="34">
        <v>12</v>
      </c>
      <c r="C32" s="35">
        <f>'Ｈ29(月別・個人)'!B232</f>
        <v>13</v>
      </c>
      <c r="D32" s="23">
        <f>'Ｈ29(月別・個人)'!C232</f>
        <v>22</v>
      </c>
      <c r="E32" s="24">
        <f>'Ｈ29(月別・個人)'!E232</f>
        <v>44</v>
      </c>
      <c r="F32" s="63">
        <f>'Ｈ29(月別・個人)'!G232</f>
        <v>3400</v>
      </c>
      <c r="G32" s="25">
        <f>'Ｈ29(月別・個人)'!H232</f>
        <v>136</v>
      </c>
      <c r="H32" s="61">
        <f>'Ｈ29(月別・個人)'!I232</f>
        <v>12</v>
      </c>
      <c r="I32" s="61">
        <f>'Ｈ29(月別・個人)'!J232</f>
        <v>1</v>
      </c>
      <c r="J32" s="61">
        <f>'Ｈ29(月別・個人)'!K232</f>
        <v>1</v>
      </c>
      <c r="K32" s="61">
        <f>'Ｈ29(月別・個人)'!L232</f>
        <v>159</v>
      </c>
      <c r="L32" s="64">
        <f t="shared" si="14"/>
        <v>173</v>
      </c>
      <c r="M32" s="26">
        <f>'Ｈ29(月別・個人)'!N232</f>
        <v>12</v>
      </c>
      <c r="N32" s="61">
        <f>'Ｈ29(月別・個人)'!O232</f>
        <v>15</v>
      </c>
      <c r="O32" s="61">
        <f>'Ｈ29(月別・個人)'!P232</f>
        <v>0</v>
      </c>
      <c r="P32" s="39">
        <f>'Ｈ29(月別・個人)'!Q232</f>
        <v>0</v>
      </c>
      <c r="Q32" s="382">
        <f t="shared" si="15"/>
        <v>27</v>
      </c>
      <c r="R32" s="29">
        <f t="shared" si="9"/>
        <v>24</v>
      </c>
      <c r="S32" s="28">
        <f t="shared" si="10"/>
        <v>16</v>
      </c>
      <c r="T32" s="28">
        <f t="shared" si="11"/>
        <v>1</v>
      </c>
      <c r="U32" s="25">
        <f t="shared" si="12"/>
        <v>159</v>
      </c>
      <c r="V32" s="23">
        <f t="shared" si="13"/>
        <v>200</v>
      </c>
    </row>
    <row r="33" spans="2:22" s="21" customFormat="1" ht="12">
      <c r="B33" s="34">
        <v>1</v>
      </c>
      <c r="C33" s="35">
        <f>'Ｈ29(月別・個人)'!B262</f>
        <v>14</v>
      </c>
      <c r="D33" s="23">
        <f>'Ｈ29(月別・個人)'!C262</f>
        <v>25</v>
      </c>
      <c r="E33" s="24">
        <f>'Ｈ29(月別・個人)'!E262</f>
        <v>59</v>
      </c>
      <c r="F33" s="25">
        <f>'Ｈ29(月別・個人)'!G262</f>
        <v>5050</v>
      </c>
      <c r="G33" s="25">
        <f>'Ｈ29(月別・個人)'!H262</f>
        <v>119</v>
      </c>
      <c r="H33" s="61">
        <f>'Ｈ29(月別・個人)'!I262</f>
        <v>13</v>
      </c>
      <c r="I33" s="61">
        <f>'Ｈ29(月別・個人)'!J262</f>
        <v>0</v>
      </c>
      <c r="J33" s="61">
        <f>'Ｈ29(月別・個人)'!K262</f>
        <v>0</v>
      </c>
      <c r="K33" s="61">
        <f>'Ｈ29(月別・個人)'!L262</f>
        <v>165</v>
      </c>
      <c r="L33" s="64">
        <f t="shared" si="14"/>
        <v>178</v>
      </c>
      <c r="M33" s="26">
        <f>'Ｈ29(月別・個人)'!N262</f>
        <v>0</v>
      </c>
      <c r="N33" s="61">
        <f>'Ｈ29(月別・個人)'!O262</f>
        <v>0</v>
      </c>
      <c r="O33" s="61">
        <f>'Ｈ29(月別・個人)'!P262</f>
        <v>0</v>
      </c>
      <c r="P33" s="25">
        <f>'Ｈ29(月別・個人)'!Q262</f>
        <v>0</v>
      </c>
      <c r="Q33" s="382">
        <f t="shared" si="15"/>
        <v>0</v>
      </c>
      <c r="R33" s="29">
        <f t="shared" si="9"/>
        <v>13</v>
      </c>
      <c r="S33" s="28">
        <f t="shared" si="10"/>
        <v>0</v>
      </c>
      <c r="T33" s="28">
        <f t="shared" si="11"/>
        <v>0</v>
      </c>
      <c r="U33" s="25">
        <f t="shared" si="12"/>
        <v>165</v>
      </c>
      <c r="V33" s="23">
        <f t="shared" si="13"/>
        <v>178</v>
      </c>
    </row>
    <row r="34" spans="2:22" s="21" customFormat="1" ht="12">
      <c r="B34" s="34">
        <v>2</v>
      </c>
      <c r="C34" s="35">
        <f>'Ｈ29(月別・個人)'!B289</f>
        <v>15</v>
      </c>
      <c r="D34" s="23">
        <f>'Ｈ29(月別・個人)'!C289</f>
        <v>22</v>
      </c>
      <c r="E34" s="24">
        <f>'Ｈ29(月別・個人)'!E289</f>
        <v>57</v>
      </c>
      <c r="F34" s="25">
        <f>'Ｈ29(月別・個人)'!G289</f>
        <v>5400</v>
      </c>
      <c r="G34" s="25">
        <f>'Ｈ29(月別・個人)'!H289</f>
        <v>198</v>
      </c>
      <c r="H34" s="61">
        <f>'Ｈ29(月別・個人)'!I289</f>
        <v>6</v>
      </c>
      <c r="I34" s="61">
        <f>'Ｈ29(月別・個人)'!J289</f>
        <v>0</v>
      </c>
      <c r="J34" s="61">
        <f>'Ｈ29(月別・個人)'!K289</f>
        <v>0</v>
      </c>
      <c r="K34" s="61">
        <f>'Ｈ29(月別・個人)'!L289</f>
        <v>249</v>
      </c>
      <c r="L34" s="64">
        <f t="shared" si="14"/>
        <v>255</v>
      </c>
      <c r="M34" s="26">
        <f>'Ｈ29(月別・個人)'!N289</f>
        <v>6</v>
      </c>
      <c r="N34" s="61">
        <f>'Ｈ29(月別・個人)'!O289</f>
        <v>11</v>
      </c>
      <c r="O34" s="61">
        <f>'Ｈ29(月別・個人)'!P289</f>
        <v>0</v>
      </c>
      <c r="P34" s="39">
        <f>'Ｈ29(月別・個人)'!Q289</f>
        <v>2</v>
      </c>
      <c r="Q34" s="382">
        <f t="shared" si="15"/>
        <v>19</v>
      </c>
      <c r="R34" s="29">
        <f t="shared" si="9"/>
        <v>12</v>
      </c>
      <c r="S34" s="28">
        <f t="shared" si="10"/>
        <v>11</v>
      </c>
      <c r="T34" s="28">
        <f t="shared" si="11"/>
        <v>0</v>
      </c>
      <c r="U34" s="25">
        <f t="shared" si="12"/>
        <v>251</v>
      </c>
      <c r="V34" s="23">
        <f t="shared" si="13"/>
        <v>274</v>
      </c>
    </row>
    <row r="35" spans="2:22" s="21" customFormat="1" ht="12.75" thickBot="1">
      <c r="B35" s="42">
        <v>3</v>
      </c>
      <c r="C35" s="35">
        <f>+'Ｈ29(月別・個人)'!B326</f>
        <v>17</v>
      </c>
      <c r="D35" s="23">
        <f>+'Ｈ29(月別・個人)'!C326</f>
        <v>29</v>
      </c>
      <c r="E35" s="24">
        <f>+'Ｈ29(月別・個人)'!E326</f>
        <v>72</v>
      </c>
      <c r="F35" s="25">
        <f>+'Ｈ29(月別・個人)'!G326</f>
        <v>6500</v>
      </c>
      <c r="G35" s="25">
        <f>+'Ｈ29(月別・個人)'!H326</f>
        <v>171</v>
      </c>
      <c r="H35" s="61">
        <f>+'Ｈ29(月別・個人)'!I326</f>
        <v>5</v>
      </c>
      <c r="I35" s="61">
        <f>+'Ｈ29(月別・個人)'!J326</f>
        <v>7</v>
      </c>
      <c r="J35" s="61">
        <f>+'Ｈ29(月別・個人)'!K326</f>
        <v>2</v>
      </c>
      <c r="K35" s="61">
        <f>+'Ｈ29(月別・個人)'!L326</f>
        <v>229</v>
      </c>
      <c r="L35" s="65">
        <f t="shared" si="14"/>
        <v>243</v>
      </c>
      <c r="M35" s="26">
        <f>+'Ｈ29(月別・個人)'!N326</f>
        <v>12</v>
      </c>
      <c r="N35" s="26">
        <f>+'Ｈ29(月別・個人)'!O326</f>
        <v>21</v>
      </c>
      <c r="O35" s="26">
        <f>+'Ｈ29(月別・個人)'!P326</f>
        <v>9</v>
      </c>
      <c r="P35" s="26">
        <f>+'Ｈ29(月別・個人)'!Q326</f>
        <v>0</v>
      </c>
      <c r="Q35" s="382">
        <f t="shared" si="15"/>
        <v>42</v>
      </c>
      <c r="R35" s="29">
        <f t="shared" si="9"/>
        <v>17</v>
      </c>
      <c r="S35" s="28">
        <f t="shared" si="10"/>
        <v>28</v>
      </c>
      <c r="T35" s="28">
        <f t="shared" si="11"/>
        <v>11</v>
      </c>
      <c r="U35" s="25">
        <f t="shared" si="12"/>
        <v>229</v>
      </c>
      <c r="V35" s="23">
        <f t="shared" si="13"/>
        <v>285</v>
      </c>
    </row>
    <row r="36" spans="2:22" s="21" customFormat="1" ht="15" customHeight="1" thickBot="1">
      <c r="B36" s="52" t="s">
        <v>16</v>
      </c>
      <c r="C36" s="53">
        <f t="shared" ref="C36:V36" si="16">SUM(C24:C35)</f>
        <v>172</v>
      </c>
      <c r="D36" s="53">
        <f t="shared" si="16"/>
        <v>250</v>
      </c>
      <c r="E36" s="66">
        <f t="shared" si="16"/>
        <v>858</v>
      </c>
      <c r="F36" s="67">
        <f>SUM(F24:F35)</f>
        <v>78250</v>
      </c>
      <c r="G36" s="68">
        <f>SUM(G24:G35)</f>
        <v>797</v>
      </c>
      <c r="H36" s="66">
        <f t="shared" si="16"/>
        <v>119</v>
      </c>
      <c r="I36" s="69">
        <f t="shared" si="16"/>
        <v>25</v>
      </c>
      <c r="J36" s="69">
        <f t="shared" si="16"/>
        <v>9</v>
      </c>
      <c r="K36" s="67">
        <f t="shared" si="16"/>
        <v>1465</v>
      </c>
      <c r="L36" s="70">
        <f t="shared" si="16"/>
        <v>1618</v>
      </c>
      <c r="M36" s="71">
        <f t="shared" si="16"/>
        <v>153</v>
      </c>
      <c r="N36" s="69">
        <f t="shared" si="16"/>
        <v>109</v>
      </c>
      <c r="O36" s="69">
        <f t="shared" si="16"/>
        <v>14</v>
      </c>
      <c r="P36" s="67">
        <f t="shared" si="16"/>
        <v>18</v>
      </c>
      <c r="Q36" s="72">
        <f t="shared" si="16"/>
        <v>294</v>
      </c>
      <c r="R36" s="71">
        <f t="shared" si="16"/>
        <v>272</v>
      </c>
      <c r="S36" s="69">
        <f t="shared" si="16"/>
        <v>134</v>
      </c>
      <c r="T36" s="69">
        <f t="shared" si="16"/>
        <v>23</v>
      </c>
      <c r="U36" s="67">
        <f t="shared" si="16"/>
        <v>1483</v>
      </c>
      <c r="V36" s="73">
        <f t="shared" si="16"/>
        <v>1912</v>
      </c>
    </row>
    <row r="38" spans="2:22" ht="14.25" thickBot="1">
      <c r="D38" s="74" t="s">
        <v>18</v>
      </c>
    </row>
    <row r="39" spans="2:22" s="6" customFormat="1" ht="11.25" customHeight="1">
      <c r="B39" s="537" t="s">
        <v>1</v>
      </c>
      <c r="C39" s="540" t="s">
        <v>2</v>
      </c>
      <c r="D39" s="540" t="s">
        <v>3</v>
      </c>
      <c r="E39" s="532" t="s">
        <v>4</v>
      </c>
      <c r="F39" s="533"/>
      <c r="G39" s="533"/>
      <c r="H39" s="533"/>
      <c r="I39" s="533"/>
      <c r="J39" s="533"/>
      <c r="K39" s="533"/>
      <c r="L39" s="533"/>
      <c r="M39" s="534" t="s">
        <v>5</v>
      </c>
      <c r="N39" s="535"/>
      <c r="O39" s="535"/>
      <c r="P39" s="535"/>
      <c r="Q39" s="536"/>
      <c r="R39" s="523" t="s">
        <v>6</v>
      </c>
      <c r="S39" s="524"/>
      <c r="T39" s="524"/>
      <c r="U39" s="524"/>
      <c r="V39" s="525"/>
    </row>
    <row r="40" spans="2:22" s="6" customFormat="1" ht="11.25" customHeight="1">
      <c r="B40" s="538"/>
      <c r="C40" s="541"/>
      <c r="D40" s="541"/>
      <c r="E40" s="529" t="s">
        <v>7</v>
      </c>
      <c r="F40" s="530"/>
      <c r="G40" s="531"/>
      <c r="H40" s="2" t="s">
        <v>8</v>
      </c>
      <c r="I40" s="1"/>
      <c r="J40" s="1"/>
      <c r="K40" s="1"/>
      <c r="L40" s="1"/>
      <c r="M40" s="520" t="s">
        <v>8</v>
      </c>
      <c r="N40" s="521"/>
      <c r="O40" s="521"/>
      <c r="P40" s="521"/>
      <c r="Q40" s="522"/>
      <c r="R40" s="526"/>
      <c r="S40" s="527"/>
      <c r="T40" s="527"/>
      <c r="U40" s="527"/>
      <c r="V40" s="528"/>
    </row>
    <row r="41" spans="2:22" s="6" customFormat="1" ht="11.25" thickBot="1">
      <c r="B41" s="539"/>
      <c r="C41" s="542"/>
      <c r="D41" s="542"/>
      <c r="E41" s="7" t="s">
        <v>9</v>
      </c>
      <c r="F41" s="8" t="s">
        <v>10</v>
      </c>
      <c r="G41" s="7" t="s">
        <v>11</v>
      </c>
      <c r="H41" s="9" t="s">
        <v>12</v>
      </c>
      <c r="I41" s="10" t="s">
        <v>13</v>
      </c>
      <c r="J41" s="10" t="s">
        <v>14</v>
      </c>
      <c r="K41" s="11" t="s">
        <v>15</v>
      </c>
      <c r="L41" s="12" t="s">
        <v>16</v>
      </c>
      <c r="M41" s="13" t="s">
        <v>12</v>
      </c>
      <c r="N41" s="14" t="s">
        <v>13</v>
      </c>
      <c r="O41" s="14" t="s">
        <v>14</v>
      </c>
      <c r="P41" s="15" t="s">
        <v>15</v>
      </c>
      <c r="Q41" s="16" t="s">
        <v>16</v>
      </c>
      <c r="R41" s="17" t="s">
        <v>12</v>
      </c>
      <c r="S41" s="18" t="s">
        <v>13</v>
      </c>
      <c r="T41" s="18" t="s">
        <v>14</v>
      </c>
      <c r="U41" s="19" t="s">
        <v>15</v>
      </c>
      <c r="V41" s="20" t="s">
        <v>16</v>
      </c>
    </row>
    <row r="42" spans="2:22" s="21" customFormat="1" ht="12">
      <c r="B42" s="22">
        <v>4</v>
      </c>
      <c r="C42" s="23">
        <f t="shared" ref="C42:Q42" si="17">C6+C24</f>
        <v>41</v>
      </c>
      <c r="D42" s="23">
        <f>D6+D24</f>
        <v>80</v>
      </c>
      <c r="E42" s="24">
        <f t="shared" si="17"/>
        <v>458</v>
      </c>
      <c r="F42" s="25">
        <f>F6+F24</f>
        <v>84960</v>
      </c>
      <c r="G42" s="26">
        <f t="shared" si="17"/>
        <v>39</v>
      </c>
      <c r="H42" s="27">
        <f t="shared" si="17"/>
        <v>87</v>
      </c>
      <c r="I42" s="28">
        <f t="shared" si="17"/>
        <v>2</v>
      </c>
      <c r="J42" s="28">
        <f t="shared" si="17"/>
        <v>42</v>
      </c>
      <c r="K42" s="25">
        <f t="shared" si="17"/>
        <v>348</v>
      </c>
      <c r="L42" s="24">
        <f t="shared" si="17"/>
        <v>479</v>
      </c>
      <c r="M42" s="29">
        <f t="shared" si="17"/>
        <v>306</v>
      </c>
      <c r="N42" s="28">
        <f t="shared" si="17"/>
        <v>282</v>
      </c>
      <c r="O42" s="28">
        <f t="shared" si="17"/>
        <v>1</v>
      </c>
      <c r="P42" s="25">
        <f t="shared" si="17"/>
        <v>192</v>
      </c>
      <c r="Q42" s="23">
        <f t="shared" si="17"/>
        <v>781</v>
      </c>
      <c r="R42" s="30">
        <f t="shared" ref="R42:R53" si="18">H42+M42</f>
        <v>393</v>
      </c>
      <c r="S42" s="31">
        <f t="shared" ref="S42:S53" si="19">I42+N42</f>
        <v>284</v>
      </c>
      <c r="T42" s="31">
        <f t="shared" ref="T42:T53" si="20">J42+O42</f>
        <v>43</v>
      </c>
      <c r="U42" s="32">
        <f t="shared" ref="U42:U53" si="21">K42+P42</f>
        <v>540</v>
      </c>
      <c r="V42" s="33">
        <f t="shared" ref="V42:V53" si="22">SUM(R42:U42)</f>
        <v>1260</v>
      </c>
    </row>
    <row r="43" spans="2:22" s="21" customFormat="1" ht="12">
      <c r="B43" s="34">
        <v>5</v>
      </c>
      <c r="C43" s="23">
        <f t="shared" ref="C43:Q44" si="23">C7+C25</f>
        <v>42</v>
      </c>
      <c r="D43" s="23">
        <f t="shared" si="23"/>
        <v>60</v>
      </c>
      <c r="E43" s="24">
        <f t="shared" si="23"/>
        <v>349</v>
      </c>
      <c r="F43" s="25">
        <f t="shared" si="23"/>
        <v>72980</v>
      </c>
      <c r="G43" s="26">
        <f t="shared" si="23"/>
        <v>25</v>
      </c>
      <c r="H43" s="27">
        <f t="shared" si="23"/>
        <v>13</v>
      </c>
      <c r="I43" s="28">
        <f t="shared" si="23"/>
        <v>19</v>
      </c>
      <c r="J43" s="28">
        <f t="shared" si="23"/>
        <v>33</v>
      </c>
      <c r="K43" s="25">
        <f t="shared" si="23"/>
        <v>309</v>
      </c>
      <c r="L43" s="24">
        <f t="shared" si="23"/>
        <v>374</v>
      </c>
      <c r="M43" s="29">
        <f t="shared" si="23"/>
        <v>121</v>
      </c>
      <c r="N43" s="28">
        <f t="shared" si="23"/>
        <v>169</v>
      </c>
      <c r="O43" s="28">
        <f t="shared" si="23"/>
        <v>1</v>
      </c>
      <c r="P43" s="25">
        <f t="shared" si="23"/>
        <v>70</v>
      </c>
      <c r="Q43" s="23">
        <f t="shared" si="23"/>
        <v>361</v>
      </c>
      <c r="R43" s="30">
        <f t="shared" si="18"/>
        <v>134</v>
      </c>
      <c r="S43" s="31">
        <f t="shared" si="19"/>
        <v>188</v>
      </c>
      <c r="T43" s="31">
        <f t="shared" si="20"/>
        <v>34</v>
      </c>
      <c r="U43" s="32">
        <f t="shared" si="21"/>
        <v>379</v>
      </c>
      <c r="V43" s="33">
        <f t="shared" si="22"/>
        <v>735</v>
      </c>
    </row>
    <row r="44" spans="2:22" s="21" customFormat="1" ht="12">
      <c r="B44" s="34">
        <v>6</v>
      </c>
      <c r="C44" s="23">
        <f t="shared" si="23"/>
        <v>34</v>
      </c>
      <c r="D44" s="23">
        <f t="shared" si="23"/>
        <v>43</v>
      </c>
      <c r="E44" s="24">
        <f t="shared" ref="E44:Q44" si="24">E8+E26</f>
        <v>207</v>
      </c>
      <c r="F44" s="25">
        <f t="shared" si="24"/>
        <v>31400</v>
      </c>
      <c r="G44" s="26">
        <f t="shared" si="24"/>
        <v>31</v>
      </c>
      <c r="H44" s="27">
        <f t="shared" si="24"/>
        <v>22</v>
      </c>
      <c r="I44" s="28">
        <f t="shared" si="24"/>
        <v>2</v>
      </c>
      <c r="J44" s="28">
        <f t="shared" si="24"/>
        <v>25</v>
      </c>
      <c r="K44" s="25">
        <f t="shared" si="24"/>
        <v>189</v>
      </c>
      <c r="L44" s="24">
        <f t="shared" si="24"/>
        <v>238</v>
      </c>
      <c r="M44" s="29">
        <f t="shared" si="24"/>
        <v>119</v>
      </c>
      <c r="N44" s="28">
        <f t="shared" si="24"/>
        <v>187</v>
      </c>
      <c r="O44" s="28">
        <f t="shared" si="24"/>
        <v>0</v>
      </c>
      <c r="P44" s="25">
        <f t="shared" si="24"/>
        <v>54</v>
      </c>
      <c r="Q44" s="23">
        <f t="shared" si="24"/>
        <v>360</v>
      </c>
      <c r="R44" s="30">
        <f t="shared" si="18"/>
        <v>141</v>
      </c>
      <c r="S44" s="31">
        <f t="shared" si="19"/>
        <v>189</v>
      </c>
      <c r="T44" s="31">
        <f t="shared" si="20"/>
        <v>25</v>
      </c>
      <c r="U44" s="32">
        <f t="shared" si="21"/>
        <v>243</v>
      </c>
      <c r="V44" s="33">
        <f t="shared" si="22"/>
        <v>598</v>
      </c>
    </row>
    <row r="45" spans="2:22" s="21" customFormat="1" ht="12">
      <c r="B45" s="34">
        <v>7</v>
      </c>
      <c r="C45" s="23">
        <f t="shared" ref="C45:D53" si="25">C9+C27</f>
        <v>40</v>
      </c>
      <c r="D45" s="23">
        <f t="shared" si="25"/>
        <v>42</v>
      </c>
      <c r="E45" s="24">
        <f t="shared" ref="E45:Q45" si="26">E9+E27</f>
        <v>106</v>
      </c>
      <c r="F45" s="25">
        <f t="shared" si="26"/>
        <v>16320</v>
      </c>
      <c r="G45" s="26">
        <f t="shared" si="26"/>
        <v>18</v>
      </c>
      <c r="H45" s="27">
        <f t="shared" si="26"/>
        <v>3</v>
      </c>
      <c r="I45" s="28">
        <f t="shared" si="26"/>
        <v>22</v>
      </c>
      <c r="J45" s="28">
        <f t="shared" si="26"/>
        <v>0</v>
      </c>
      <c r="K45" s="25">
        <f t="shared" si="26"/>
        <v>99</v>
      </c>
      <c r="L45" s="24">
        <f t="shared" si="26"/>
        <v>124</v>
      </c>
      <c r="M45" s="29">
        <f t="shared" si="26"/>
        <v>72</v>
      </c>
      <c r="N45" s="28">
        <f t="shared" si="26"/>
        <v>224</v>
      </c>
      <c r="O45" s="28">
        <f t="shared" si="26"/>
        <v>1</v>
      </c>
      <c r="P45" s="25">
        <f t="shared" si="26"/>
        <v>52</v>
      </c>
      <c r="Q45" s="23">
        <f t="shared" si="26"/>
        <v>349</v>
      </c>
      <c r="R45" s="29">
        <f t="shared" si="18"/>
        <v>75</v>
      </c>
      <c r="S45" s="31">
        <f t="shared" si="19"/>
        <v>246</v>
      </c>
      <c r="T45" s="31">
        <f t="shared" si="20"/>
        <v>1</v>
      </c>
      <c r="U45" s="32">
        <f t="shared" si="21"/>
        <v>151</v>
      </c>
      <c r="V45" s="33">
        <f t="shared" si="22"/>
        <v>473</v>
      </c>
    </row>
    <row r="46" spans="2:22" s="21" customFormat="1" ht="12">
      <c r="B46" s="34">
        <v>8</v>
      </c>
      <c r="C46" s="23">
        <f t="shared" si="25"/>
        <v>36</v>
      </c>
      <c r="D46" s="23">
        <f t="shared" si="25"/>
        <v>39</v>
      </c>
      <c r="E46" s="24">
        <f t="shared" ref="E46:Q46" si="27">E10+E28</f>
        <v>98</v>
      </c>
      <c r="F46" s="25">
        <f t="shared" si="27"/>
        <v>7940</v>
      </c>
      <c r="G46" s="26">
        <f t="shared" si="27"/>
        <v>21</v>
      </c>
      <c r="H46" s="27">
        <f t="shared" si="27"/>
        <v>23</v>
      </c>
      <c r="I46" s="28">
        <f t="shared" si="27"/>
        <v>3</v>
      </c>
      <c r="J46" s="28">
        <f t="shared" si="27"/>
        <v>0</v>
      </c>
      <c r="K46" s="25">
        <f t="shared" si="27"/>
        <v>84</v>
      </c>
      <c r="L46" s="24">
        <f t="shared" si="27"/>
        <v>110</v>
      </c>
      <c r="M46" s="29">
        <f t="shared" si="27"/>
        <v>18</v>
      </c>
      <c r="N46" s="28">
        <f t="shared" si="27"/>
        <v>188</v>
      </c>
      <c r="O46" s="28">
        <f t="shared" si="27"/>
        <v>4</v>
      </c>
      <c r="P46" s="25">
        <f t="shared" si="27"/>
        <v>48</v>
      </c>
      <c r="Q46" s="23">
        <f t="shared" si="27"/>
        <v>258</v>
      </c>
      <c r="R46" s="29">
        <f t="shared" si="18"/>
        <v>41</v>
      </c>
      <c r="S46" s="31">
        <f t="shared" si="19"/>
        <v>191</v>
      </c>
      <c r="T46" s="31">
        <f t="shared" si="20"/>
        <v>4</v>
      </c>
      <c r="U46" s="32">
        <f t="shared" si="21"/>
        <v>132</v>
      </c>
      <c r="V46" s="33">
        <f t="shared" si="22"/>
        <v>368</v>
      </c>
    </row>
    <row r="47" spans="2:22" s="21" customFormat="1" ht="12">
      <c r="B47" s="34">
        <v>9</v>
      </c>
      <c r="C47" s="23">
        <f t="shared" si="25"/>
        <v>31</v>
      </c>
      <c r="D47" s="23">
        <f t="shared" si="25"/>
        <v>39</v>
      </c>
      <c r="E47" s="24">
        <f t="shared" ref="E47:Q47" si="28">E11+E29</f>
        <v>147</v>
      </c>
      <c r="F47" s="25">
        <f t="shared" si="28"/>
        <v>17450</v>
      </c>
      <c r="G47" s="26">
        <f t="shared" si="28"/>
        <v>6</v>
      </c>
      <c r="H47" s="27">
        <f t="shared" si="28"/>
        <v>11</v>
      </c>
      <c r="I47" s="28">
        <f t="shared" si="28"/>
        <v>56</v>
      </c>
      <c r="J47" s="28">
        <f t="shared" si="28"/>
        <v>13</v>
      </c>
      <c r="K47" s="25">
        <f t="shared" si="28"/>
        <v>73</v>
      </c>
      <c r="L47" s="24">
        <f t="shared" si="28"/>
        <v>153</v>
      </c>
      <c r="M47" s="29">
        <f t="shared" si="28"/>
        <v>49</v>
      </c>
      <c r="N47" s="28">
        <f t="shared" si="28"/>
        <v>153</v>
      </c>
      <c r="O47" s="28">
        <f t="shared" si="28"/>
        <v>0</v>
      </c>
      <c r="P47" s="25">
        <f t="shared" si="28"/>
        <v>293</v>
      </c>
      <c r="Q47" s="23">
        <f t="shared" si="28"/>
        <v>495</v>
      </c>
      <c r="R47" s="29">
        <f t="shared" si="18"/>
        <v>60</v>
      </c>
      <c r="S47" s="28">
        <f t="shared" si="19"/>
        <v>209</v>
      </c>
      <c r="T47" s="31">
        <f t="shared" si="20"/>
        <v>13</v>
      </c>
      <c r="U47" s="32">
        <f t="shared" si="21"/>
        <v>366</v>
      </c>
      <c r="V47" s="33">
        <f t="shared" si="22"/>
        <v>648</v>
      </c>
    </row>
    <row r="48" spans="2:22" s="21" customFormat="1" ht="12">
      <c r="B48" s="34">
        <v>10</v>
      </c>
      <c r="C48" s="23">
        <f t="shared" si="25"/>
        <v>37</v>
      </c>
      <c r="D48" s="23">
        <f t="shared" si="25"/>
        <v>49</v>
      </c>
      <c r="E48" s="24">
        <f t="shared" ref="E48:Q48" si="29">E12+E30</f>
        <v>272</v>
      </c>
      <c r="F48" s="25">
        <f t="shared" si="29"/>
        <v>40610</v>
      </c>
      <c r="G48" s="26">
        <f t="shared" si="29"/>
        <v>16</v>
      </c>
      <c r="H48" s="27">
        <f t="shared" si="29"/>
        <v>77</v>
      </c>
      <c r="I48" s="28">
        <f t="shared" si="29"/>
        <v>32</v>
      </c>
      <c r="J48" s="28">
        <f t="shared" si="29"/>
        <v>2</v>
      </c>
      <c r="K48" s="25">
        <f t="shared" si="29"/>
        <v>176</v>
      </c>
      <c r="L48" s="24">
        <f t="shared" si="29"/>
        <v>287</v>
      </c>
      <c r="M48" s="29">
        <f t="shared" si="29"/>
        <v>170</v>
      </c>
      <c r="N48" s="28">
        <f t="shared" si="29"/>
        <v>44</v>
      </c>
      <c r="O48" s="28">
        <f t="shared" si="29"/>
        <v>0</v>
      </c>
      <c r="P48" s="25">
        <f t="shared" si="29"/>
        <v>4045</v>
      </c>
      <c r="Q48" s="23">
        <f t="shared" si="29"/>
        <v>4259</v>
      </c>
      <c r="R48" s="29">
        <f t="shared" si="18"/>
        <v>247</v>
      </c>
      <c r="S48" s="31">
        <f t="shared" si="19"/>
        <v>76</v>
      </c>
      <c r="T48" s="31">
        <f t="shared" si="20"/>
        <v>2</v>
      </c>
      <c r="U48" s="32">
        <f t="shared" si="21"/>
        <v>4221</v>
      </c>
      <c r="V48" s="33">
        <f t="shared" si="22"/>
        <v>4546</v>
      </c>
    </row>
    <row r="49" spans="2:22" s="21" customFormat="1" ht="12">
      <c r="B49" s="34">
        <v>11</v>
      </c>
      <c r="C49" s="23">
        <f t="shared" si="25"/>
        <v>39</v>
      </c>
      <c r="D49" s="23">
        <f t="shared" si="25"/>
        <v>81</v>
      </c>
      <c r="E49" s="24">
        <f t="shared" ref="E49:Q49" si="30">E13+E31</f>
        <v>645</v>
      </c>
      <c r="F49" s="25">
        <f t="shared" si="30"/>
        <v>104230</v>
      </c>
      <c r="G49" s="26">
        <f t="shared" si="30"/>
        <v>17</v>
      </c>
      <c r="H49" s="27">
        <f t="shared" si="30"/>
        <v>276</v>
      </c>
      <c r="I49" s="28">
        <f t="shared" si="30"/>
        <v>62</v>
      </c>
      <c r="J49" s="28">
        <f t="shared" si="30"/>
        <v>1</v>
      </c>
      <c r="K49" s="25">
        <f t="shared" si="30"/>
        <v>321</v>
      </c>
      <c r="L49" s="24">
        <f t="shared" si="30"/>
        <v>660</v>
      </c>
      <c r="M49" s="29">
        <f t="shared" si="30"/>
        <v>127</v>
      </c>
      <c r="N49" s="28">
        <f t="shared" si="30"/>
        <v>173</v>
      </c>
      <c r="O49" s="28">
        <f t="shared" si="30"/>
        <v>0</v>
      </c>
      <c r="P49" s="25">
        <f t="shared" si="30"/>
        <v>73</v>
      </c>
      <c r="Q49" s="23">
        <f t="shared" si="30"/>
        <v>373</v>
      </c>
      <c r="R49" s="29">
        <f t="shared" si="18"/>
        <v>403</v>
      </c>
      <c r="S49" s="28">
        <f t="shared" si="19"/>
        <v>235</v>
      </c>
      <c r="T49" s="28">
        <f t="shared" si="20"/>
        <v>1</v>
      </c>
      <c r="U49" s="32">
        <f t="shared" si="21"/>
        <v>394</v>
      </c>
      <c r="V49" s="33">
        <f t="shared" si="22"/>
        <v>1033</v>
      </c>
    </row>
    <row r="50" spans="2:22" s="21" customFormat="1" ht="12">
      <c r="B50" s="34">
        <v>12</v>
      </c>
      <c r="C50" s="23">
        <f t="shared" si="25"/>
        <v>42</v>
      </c>
      <c r="D50" s="23">
        <f t="shared" si="25"/>
        <v>86</v>
      </c>
      <c r="E50" s="24">
        <f t="shared" ref="E50:Q50" si="31">E14+E32</f>
        <v>708</v>
      </c>
      <c r="F50" s="25">
        <f t="shared" si="31"/>
        <v>139620</v>
      </c>
      <c r="G50" s="26">
        <f t="shared" si="31"/>
        <v>136</v>
      </c>
      <c r="H50" s="27">
        <f t="shared" si="31"/>
        <v>290</v>
      </c>
      <c r="I50" s="28">
        <f t="shared" si="31"/>
        <v>113</v>
      </c>
      <c r="J50" s="28">
        <f t="shared" si="31"/>
        <v>13</v>
      </c>
      <c r="K50" s="25">
        <f t="shared" si="31"/>
        <v>428</v>
      </c>
      <c r="L50" s="24">
        <f t="shared" si="31"/>
        <v>844</v>
      </c>
      <c r="M50" s="29">
        <f t="shared" si="31"/>
        <v>12</v>
      </c>
      <c r="N50" s="28">
        <f t="shared" si="31"/>
        <v>218</v>
      </c>
      <c r="O50" s="28">
        <f t="shared" si="31"/>
        <v>0</v>
      </c>
      <c r="P50" s="25">
        <f t="shared" si="31"/>
        <v>60</v>
      </c>
      <c r="Q50" s="23">
        <f t="shared" si="31"/>
        <v>290</v>
      </c>
      <c r="R50" s="29">
        <f t="shared" si="18"/>
        <v>302</v>
      </c>
      <c r="S50" s="28">
        <f t="shared" si="19"/>
        <v>331</v>
      </c>
      <c r="T50" s="31">
        <f t="shared" si="20"/>
        <v>13</v>
      </c>
      <c r="U50" s="32">
        <f t="shared" si="21"/>
        <v>488</v>
      </c>
      <c r="V50" s="33">
        <f t="shared" si="22"/>
        <v>1134</v>
      </c>
    </row>
    <row r="51" spans="2:22" s="21" customFormat="1" ht="12">
      <c r="B51" s="34">
        <v>1</v>
      </c>
      <c r="C51" s="23">
        <f t="shared" si="25"/>
        <v>40</v>
      </c>
      <c r="D51" s="23">
        <f t="shared" si="25"/>
        <v>90</v>
      </c>
      <c r="E51" s="24">
        <f t="shared" ref="E51:Q51" si="32">E15+E33</f>
        <v>718</v>
      </c>
      <c r="F51" s="25">
        <f t="shared" si="32"/>
        <v>119470</v>
      </c>
      <c r="G51" s="26">
        <f t="shared" si="32"/>
        <v>119</v>
      </c>
      <c r="H51" s="27">
        <f t="shared" si="32"/>
        <v>239</v>
      </c>
      <c r="I51" s="28">
        <f t="shared" si="32"/>
        <v>98</v>
      </c>
      <c r="J51" s="28">
        <f t="shared" si="32"/>
        <v>27</v>
      </c>
      <c r="K51" s="25">
        <f t="shared" si="32"/>
        <v>473</v>
      </c>
      <c r="L51" s="24">
        <f t="shared" si="32"/>
        <v>837</v>
      </c>
      <c r="M51" s="29">
        <f t="shared" si="32"/>
        <v>38</v>
      </c>
      <c r="N51" s="28">
        <f t="shared" si="32"/>
        <v>201</v>
      </c>
      <c r="O51" s="28">
        <f t="shared" si="32"/>
        <v>0</v>
      </c>
      <c r="P51" s="25">
        <f t="shared" si="32"/>
        <v>68</v>
      </c>
      <c r="Q51" s="23">
        <f t="shared" si="32"/>
        <v>307</v>
      </c>
      <c r="R51" s="30">
        <f t="shared" si="18"/>
        <v>277</v>
      </c>
      <c r="S51" s="31">
        <f t="shared" si="19"/>
        <v>299</v>
      </c>
      <c r="T51" s="31">
        <f t="shared" si="20"/>
        <v>27</v>
      </c>
      <c r="U51" s="32">
        <f t="shared" si="21"/>
        <v>541</v>
      </c>
      <c r="V51" s="33">
        <f t="shared" si="22"/>
        <v>1144</v>
      </c>
    </row>
    <row r="52" spans="2:22" s="21" customFormat="1" ht="12">
      <c r="B52" s="34">
        <v>2</v>
      </c>
      <c r="C52" s="23">
        <f t="shared" si="25"/>
        <v>41</v>
      </c>
      <c r="D52" s="23">
        <f t="shared" si="25"/>
        <v>90</v>
      </c>
      <c r="E52" s="24">
        <f t="shared" ref="E52:Q52" si="33">E16+E34</f>
        <v>514</v>
      </c>
      <c r="F52" s="25">
        <f t="shared" si="33"/>
        <v>113080</v>
      </c>
      <c r="G52" s="26">
        <f t="shared" si="33"/>
        <v>198</v>
      </c>
      <c r="H52" s="27">
        <f t="shared" si="33"/>
        <v>226</v>
      </c>
      <c r="I52" s="28">
        <f t="shared" si="33"/>
        <v>2</v>
      </c>
      <c r="J52" s="28">
        <f t="shared" si="33"/>
        <v>40</v>
      </c>
      <c r="K52" s="25">
        <f t="shared" si="33"/>
        <v>475</v>
      </c>
      <c r="L52" s="24">
        <f t="shared" si="33"/>
        <v>743</v>
      </c>
      <c r="M52" s="29">
        <f t="shared" si="33"/>
        <v>134</v>
      </c>
      <c r="N52" s="28">
        <f t="shared" si="33"/>
        <v>116</v>
      </c>
      <c r="O52" s="28">
        <f t="shared" si="33"/>
        <v>0</v>
      </c>
      <c r="P52" s="25">
        <f t="shared" si="33"/>
        <v>121</v>
      </c>
      <c r="Q52" s="23">
        <f t="shared" si="33"/>
        <v>371</v>
      </c>
      <c r="R52" s="30">
        <f t="shared" si="18"/>
        <v>360</v>
      </c>
      <c r="S52" s="31">
        <f t="shared" si="19"/>
        <v>118</v>
      </c>
      <c r="T52" s="31">
        <f t="shared" si="20"/>
        <v>40</v>
      </c>
      <c r="U52" s="32">
        <f t="shared" si="21"/>
        <v>596</v>
      </c>
      <c r="V52" s="33">
        <f t="shared" si="22"/>
        <v>1114</v>
      </c>
    </row>
    <row r="53" spans="2:22" s="21" customFormat="1" ht="12.75" thickBot="1">
      <c r="B53" s="42">
        <v>3</v>
      </c>
      <c r="C53" s="23">
        <f t="shared" si="25"/>
        <v>44</v>
      </c>
      <c r="D53" s="23">
        <f t="shared" si="25"/>
        <v>107</v>
      </c>
      <c r="E53" s="24">
        <f t="shared" ref="E53:Q53" si="34">E17+E35</f>
        <v>585</v>
      </c>
      <c r="F53" s="25">
        <f t="shared" si="34"/>
        <v>122970</v>
      </c>
      <c r="G53" s="26">
        <f t="shared" si="34"/>
        <v>171</v>
      </c>
      <c r="H53" s="27">
        <f t="shared" si="34"/>
        <v>208</v>
      </c>
      <c r="I53" s="28">
        <f t="shared" si="34"/>
        <v>55</v>
      </c>
      <c r="J53" s="28">
        <f t="shared" si="34"/>
        <v>20</v>
      </c>
      <c r="K53" s="25">
        <f t="shared" si="34"/>
        <v>473</v>
      </c>
      <c r="L53" s="24">
        <f t="shared" si="34"/>
        <v>756</v>
      </c>
      <c r="M53" s="29">
        <f t="shared" si="34"/>
        <v>379</v>
      </c>
      <c r="N53" s="28">
        <f t="shared" si="34"/>
        <v>238</v>
      </c>
      <c r="O53" s="28">
        <f t="shared" si="34"/>
        <v>9</v>
      </c>
      <c r="P53" s="25">
        <f t="shared" si="34"/>
        <v>152</v>
      </c>
      <c r="Q53" s="23">
        <f t="shared" si="34"/>
        <v>778</v>
      </c>
      <c r="R53" s="75">
        <f t="shared" si="18"/>
        <v>587</v>
      </c>
      <c r="S53" s="76">
        <f t="shared" si="19"/>
        <v>293</v>
      </c>
      <c r="T53" s="76">
        <f t="shared" si="20"/>
        <v>29</v>
      </c>
      <c r="U53" s="77">
        <f t="shared" si="21"/>
        <v>625</v>
      </c>
      <c r="V53" s="78">
        <f t="shared" si="22"/>
        <v>1534</v>
      </c>
    </row>
    <row r="54" spans="2:22" s="21" customFormat="1" ht="15" customHeight="1" thickBot="1">
      <c r="B54" s="52" t="s">
        <v>16</v>
      </c>
      <c r="C54" s="53">
        <f t="shared" ref="C54:V54" si="35">SUM(C42:C53)</f>
        <v>467</v>
      </c>
      <c r="D54" s="53">
        <f t="shared" si="35"/>
        <v>806</v>
      </c>
      <c r="E54" s="66">
        <f t="shared" si="35"/>
        <v>4807</v>
      </c>
      <c r="F54" s="67">
        <f>SUM(F42:F53)</f>
        <v>871030</v>
      </c>
      <c r="G54" s="68">
        <f t="shared" si="35"/>
        <v>797</v>
      </c>
      <c r="H54" s="66">
        <f t="shared" si="35"/>
        <v>1475</v>
      </c>
      <c r="I54" s="69">
        <f t="shared" si="35"/>
        <v>466</v>
      </c>
      <c r="J54" s="69">
        <f t="shared" si="35"/>
        <v>216</v>
      </c>
      <c r="K54" s="67">
        <f t="shared" si="35"/>
        <v>3448</v>
      </c>
      <c r="L54" s="70">
        <f t="shared" si="35"/>
        <v>5605</v>
      </c>
      <c r="M54" s="71">
        <f t="shared" si="35"/>
        <v>1545</v>
      </c>
      <c r="N54" s="69">
        <f t="shared" si="35"/>
        <v>2193</v>
      </c>
      <c r="O54" s="69">
        <f t="shared" si="35"/>
        <v>16</v>
      </c>
      <c r="P54" s="67">
        <f t="shared" si="35"/>
        <v>5228</v>
      </c>
      <c r="Q54" s="72">
        <f t="shared" si="35"/>
        <v>8982</v>
      </c>
      <c r="R54" s="71">
        <f t="shared" si="35"/>
        <v>3020</v>
      </c>
      <c r="S54" s="69">
        <f t="shared" si="35"/>
        <v>2659</v>
      </c>
      <c r="T54" s="69">
        <f t="shared" si="35"/>
        <v>232</v>
      </c>
      <c r="U54" s="67">
        <f t="shared" si="35"/>
        <v>8676</v>
      </c>
      <c r="V54" s="73">
        <f t="shared" si="35"/>
        <v>14587</v>
      </c>
    </row>
    <row r="55" spans="2:22">
      <c r="E55" s="361">
        <f>+'Ｈ29(月別・個人)'!E331+'Ｈ2９(月別・専有)'!D582</f>
        <v>768</v>
      </c>
      <c r="G55" s="79"/>
    </row>
    <row r="56" spans="2:22">
      <c r="E56" s="362"/>
    </row>
  </sheetData>
  <mergeCells count="27">
    <mergeCell ref="R3:V4"/>
    <mergeCell ref="M3:Q3"/>
    <mergeCell ref="M4:Q4"/>
    <mergeCell ref="B3:B5"/>
    <mergeCell ref="C3:C5"/>
    <mergeCell ref="D3:D5"/>
    <mergeCell ref="E3:L3"/>
    <mergeCell ref="H4:L4"/>
    <mergeCell ref="E4:G4"/>
    <mergeCell ref="B39:B41"/>
    <mergeCell ref="C39:C41"/>
    <mergeCell ref="D39:D41"/>
    <mergeCell ref="B21:B23"/>
    <mergeCell ref="C21:C23"/>
    <mergeCell ref="D21:D23"/>
    <mergeCell ref="H40:L40"/>
    <mergeCell ref="M40:Q40"/>
    <mergeCell ref="R21:V22"/>
    <mergeCell ref="E22:G22"/>
    <mergeCell ref="H22:L22"/>
    <mergeCell ref="M22:Q22"/>
    <mergeCell ref="E21:L21"/>
    <mergeCell ref="M21:Q21"/>
    <mergeCell ref="E39:L39"/>
    <mergeCell ref="M39:Q39"/>
    <mergeCell ref="R39:V40"/>
    <mergeCell ref="E40:G40"/>
  </mergeCells>
  <phoneticPr fontId="3"/>
  <dataValidations count="1">
    <dataValidation imeMode="off" allowBlank="1" showInputMessage="1" showErrorMessage="1" sqref="H4:H5 H25:K25 B39:B41 M40:M41 I41:L41 N41:V41 H40:H41 B21:B23 M22:M23 I23:L23 N23:V23 H22:H23 B1 B3:B5 M4:M5 I5:L5 N5:V5"/>
  </dataValidations>
  <pageMargins left="0.59055118110236227" right="0.59055118110236227" top="0.59055118110236227" bottom="0.39370078740157483" header="0.51181102362204722" footer="0.51181102362204722"/>
  <pageSetup paperSize="9" scale="86" orientation="landscape" r:id="rId1"/>
  <headerFooter alignWithMargins="0"/>
  <ignoredErrors>
    <ignoredError sqref="C8"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X331"/>
  <sheetViews>
    <sheetView zoomScale="90" zoomScaleNormal="90" zoomScaleSheetLayoutView="100" workbookViewId="0">
      <selection activeCell="C320" sqref="C320"/>
    </sheetView>
  </sheetViews>
  <sheetFormatPr defaultRowHeight="12"/>
  <cols>
    <col min="1" max="1" width="2" style="86" customWidth="1"/>
    <col min="2" max="2" width="9.125" style="249" customWidth="1"/>
    <col min="3" max="3" width="15" style="241" customWidth="1"/>
    <col min="4" max="4" width="16.625" style="242" customWidth="1"/>
    <col min="5" max="5" width="6.5" style="348" customWidth="1"/>
    <col min="6" max="6" width="5" style="348" customWidth="1"/>
    <col min="7" max="7" width="7" style="517" customWidth="1"/>
    <col min="8" max="8" width="6.25" style="349" customWidth="1"/>
    <col min="9" max="12" width="6" style="348" customWidth="1"/>
    <col min="13" max="13" width="6.625" style="348" customWidth="1"/>
    <col min="14" max="17" width="6.125" style="348" customWidth="1"/>
    <col min="18" max="18" width="6.625" style="348" customWidth="1"/>
    <col min="19" max="22" width="6" style="86" customWidth="1"/>
    <col min="23" max="23" width="6.875" style="86" customWidth="1"/>
    <col min="24" max="28" width="5.375" style="86" customWidth="1"/>
    <col min="29" max="16384" width="9" style="86"/>
  </cols>
  <sheetData>
    <row r="1" spans="2:23" s="80" customFormat="1" ht="37.5" customHeight="1">
      <c r="B1" s="3" t="s">
        <v>108</v>
      </c>
      <c r="C1" s="254"/>
      <c r="D1" s="255"/>
      <c r="E1" s="256"/>
      <c r="F1" s="256"/>
      <c r="G1" s="504"/>
      <c r="H1" s="257"/>
      <c r="I1" s="258"/>
      <c r="J1" s="258"/>
      <c r="K1" s="258"/>
      <c r="L1" s="258"/>
      <c r="M1" s="259"/>
      <c r="N1" s="258"/>
      <c r="O1" s="258"/>
      <c r="P1" s="258"/>
      <c r="Q1" s="258"/>
      <c r="R1" s="259"/>
    </row>
    <row r="2" spans="2:23" s="80" customFormat="1" ht="23.25" customHeight="1" thickBot="1">
      <c r="B2" s="260" t="s">
        <v>91</v>
      </c>
      <c r="C2" s="254"/>
      <c r="D2" s="255"/>
      <c r="E2" s="256"/>
      <c r="F2" s="256"/>
      <c r="G2" s="504"/>
      <c r="H2" s="257"/>
      <c r="I2" s="258"/>
      <c r="J2" s="258"/>
      <c r="K2" s="258"/>
      <c r="L2" s="258"/>
      <c r="M2" s="259"/>
      <c r="N2" s="258"/>
      <c r="O2" s="258"/>
      <c r="P2" s="258"/>
      <c r="Q2" s="258"/>
      <c r="R2" s="259"/>
    </row>
    <row r="3" spans="2:23" ht="13.5" customHeight="1">
      <c r="B3" s="565" t="s">
        <v>19</v>
      </c>
      <c r="C3" s="568" t="s">
        <v>20</v>
      </c>
      <c r="D3" s="571" t="s">
        <v>21</v>
      </c>
      <c r="E3" s="577" t="s">
        <v>4</v>
      </c>
      <c r="F3" s="578"/>
      <c r="G3" s="578"/>
      <c r="H3" s="578"/>
      <c r="I3" s="578"/>
      <c r="J3" s="578"/>
      <c r="K3" s="578"/>
      <c r="L3" s="578"/>
      <c r="M3" s="578"/>
      <c r="N3" s="579" t="s">
        <v>5</v>
      </c>
      <c r="O3" s="580"/>
      <c r="P3" s="580"/>
      <c r="Q3" s="580"/>
      <c r="R3" s="581"/>
      <c r="S3" s="543" t="s">
        <v>24</v>
      </c>
      <c r="T3" s="544"/>
      <c r="U3" s="544"/>
      <c r="V3" s="544"/>
      <c r="W3" s="545"/>
    </row>
    <row r="4" spans="2:23" ht="13.5" customHeight="1">
      <c r="B4" s="566"/>
      <c r="C4" s="569"/>
      <c r="D4" s="572"/>
      <c r="E4" s="574" t="s">
        <v>7</v>
      </c>
      <c r="F4" s="575"/>
      <c r="G4" s="575"/>
      <c r="H4" s="576"/>
      <c r="I4" s="562" t="s">
        <v>8</v>
      </c>
      <c r="J4" s="563"/>
      <c r="K4" s="563"/>
      <c r="L4" s="563"/>
      <c r="M4" s="564"/>
      <c r="N4" s="560" t="s">
        <v>8</v>
      </c>
      <c r="O4" s="560"/>
      <c r="P4" s="560"/>
      <c r="Q4" s="560"/>
      <c r="R4" s="561"/>
      <c r="S4" s="546"/>
      <c r="T4" s="547"/>
      <c r="U4" s="547"/>
      <c r="V4" s="547"/>
      <c r="W4" s="548"/>
    </row>
    <row r="5" spans="2:23" ht="12.75" thickBot="1">
      <c r="B5" s="567"/>
      <c r="C5" s="570"/>
      <c r="D5" s="573"/>
      <c r="E5" s="7" t="s">
        <v>9</v>
      </c>
      <c r="F5" s="261" t="s">
        <v>29</v>
      </c>
      <c r="G5" s="505" t="s">
        <v>10</v>
      </c>
      <c r="H5" s="7" t="s">
        <v>11</v>
      </c>
      <c r="I5" s="9" t="s">
        <v>12</v>
      </c>
      <c r="J5" s="10" t="s">
        <v>13</v>
      </c>
      <c r="K5" s="10" t="s">
        <v>14</v>
      </c>
      <c r="L5" s="11" t="s">
        <v>15</v>
      </c>
      <c r="M5" s="262" t="s">
        <v>16</v>
      </c>
      <c r="N5" s="13" t="s">
        <v>12</v>
      </c>
      <c r="O5" s="14" t="s">
        <v>13</v>
      </c>
      <c r="P5" s="14" t="s">
        <v>14</v>
      </c>
      <c r="Q5" s="15" t="s">
        <v>15</v>
      </c>
      <c r="R5" s="263" t="s">
        <v>16</v>
      </c>
      <c r="S5" s="264" t="s">
        <v>12</v>
      </c>
      <c r="T5" s="265" t="s">
        <v>13</v>
      </c>
      <c r="U5" s="266" t="s">
        <v>14</v>
      </c>
      <c r="V5" s="267" t="s">
        <v>15</v>
      </c>
      <c r="W5" s="268" t="s">
        <v>16</v>
      </c>
    </row>
    <row r="6" spans="2:23">
      <c r="B6" s="107">
        <v>42829</v>
      </c>
      <c r="C6" s="179">
        <v>1</v>
      </c>
      <c r="D6" s="269" t="s">
        <v>101</v>
      </c>
      <c r="E6" s="270">
        <v>10</v>
      </c>
      <c r="F6" s="271">
        <v>100</v>
      </c>
      <c r="G6" s="435">
        <f t="shared" ref="G6:G26" si="0">SUM(E6*F6)</f>
        <v>1000</v>
      </c>
      <c r="H6" s="272">
        <v>2</v>
      </c>
      <c r="I6" s="273"/>
      <c r="J6" s="274"/>
      <c r="K6" s="274"/>
      <c r="L6" s="275">
        <v>12</v>
      </c>
      <c r="M6" s="276">
        <f t="shared" ref="M6:M21" si="1">SUM(I6:L6)</f>
        <v>12</v>
      </c>
      <c r="N6" s="277">
        <v>4</v>
      </c>
      <c r="O6" s="278">
        <v>2</v>
      </c>
      <c r="P6" s="278"/>
      <c r="Q6" s="279"/>
      <c r="R6" s="280">
        <f t="shared" ref="R6:R20" si="2">SUM(N6:Q6)</f>
        <v>6</v>
      </c>
      <c r="S6" s="281">
        <f t="shared" ref="S6:V27" si="3">I6+N6</f>
        <v>4</v>
      </c>
      <c r="T6" s="282">
        <f t="shared" si="3"/>
        <v>2</v>
      </c>
      <c r="U6" s="283">
        <f t="shared" si="3"/>
        <v>0</v>
      </c>
      <c r="V6" s="284">
        <f t="shared" si="3"/>
        <v>12</v>
      </c>
      <c r="W6" s="285">
        <f t="shared" ref="W6:W20" si="4">SUM(S6:V6)</f>
        <v>18</v>
      </c>
    </row>
    <row r="7" spans="2:23">
      <c r="B7" s="107">
        <v>42830</v>
      </c>
      <c r="C7" s="179">
        <v>1</v>
      </c>
      <c r="D7" s="286" t="s">
        <v>101</v>
      </c>
      <c r="E7" s="287">
        <v>2</v>
      </c>
      <c r="F7" s="288">
        <v>100</v>
      </c>
      <c r="G7" s="435">
        <f t="shared" si="0"/>
        <v>200</v>
      </c>
      <c r="H7" s="289">
        <v>4</v>
      </c>
      <c r="I7" s="290"/>
      <c r="J7" s="291"/>
      <c r="K7" s="291"/>
      <c r="L7" s="292">
        <v>6</v>
      </c>
      <c r="M7" s="293">
        <f t="shared" si="1"/>
        <v>6</v>
      </c>
      <c r="N7" s="294"/>
      <c r="O7" s="295"/>
      <c r="P7" s="295"/>
      <c r="Q7" s="296"/>
      <c r="R7" s="297">
        <f t="shared" si="2"/>
        <v>0</v>
      </c>
      <c r="S7" s="281">
        <f t="shared" si="3"/>
        <v>0</v>
      </c>
      <c r="T7" s="126">
        <f t="shared" si="3"/>
        <v>0</v>
      </c>
      <c r="U7" s="127">
        <f t="shared" si="3"/>
        <v>0</v>
      </c>
      <c r="V7" s="128">
        <f t="shared" si="3"/>
        <v>6</v>
      </c>
      <c r="W7" s="298">
        <f t="shared" si="4"/>
        <v>6</v>
      </c>
    </row>
    <row r="8" spans="2:23">
      <c r="B8" s="107">
        <v>42831</v>
      </c>
      <c r="C8" s="179">
        <v>1</v>
      </c>
      <c r="D8" s="286" t="s">
        <v>112</v>
      </c>
      <c r="E8" s="287">
        <v>8</v>
      </c>
      <c r="F8" s="288">
        <v>100</v>
      </c>
      <c r="G8" s="435">
        <f>SUM(E8*F8)</f>
        <v>800</v>
      </c>
      <c r="H8" s="289">
        <v>2</v>
      </c>
      <c r="I8" s="290"/>
      <c r="J8" s="291"/>
      <c r="K8" s="291"/>
      <c r="L8" s="292">
        <v>10</v>
      </c>
      <c r="M8" s="293">
        <f>SUM(I8:L8)</f>
        <v>10</v>
      </c>
      <c r="N8" s="294"/>
      <c r="O8" s="295"/>
      <c r="P8" s="295"/>
      <c r="Q8" s="296"/>
      <c r="R8" s="297">
        <f>SUM(N8:Q8)</f>
        <v>0</v>
      </c>
      <c r="S8" s="281">
        <f t="shared" ref="S8:V9" si="5">I8+N8</f>
        <v>0</v>
      </c>
      <c r="T8" s="126">
        <f t="shared" si="5"/>
        <v>0</v>
      </c>
      <c r="U8" s="127">
        <f t="shared" si="5"/>
        <v>0</v>
      </c>
      <c r="V8" s="128">
        <f t="shared" si="5"/>
        <v>10</v>
      </c>
      <c r="W8" s="298">
        <f>SUM(S8:V8)</f>
        <v>10</v>
      </c>
    </row>
    <row r="9" spans="2:23">
      <c r="B9" s="107">
        <v>42832</v>
      </c>
      <c r="C9" s="179">
        <v>1</v>
      </c>
      <c r="D9" s="286" t="s">
        <v>101</v>
      </c>
      <c r="E9" s="287">
        <v>9</v>
      </c>
      <c r="F9" s="288">
        <v>100</v>
      </c>
      <c r="G9" s="435">
        <f>SUM(E9*F9)</f>
        <v>900</v>
      </c>
      <c r="H9" s="289">
        <v>11</v>
      </c>
      <c r="I9" s="290"/>
      <c r="J9" s="291"/>
      <c r="K9" s="291"/>
      <c r="L9" s="292">
        <v>20</v>
      </c>
      <c r="M9" s="293">
        <f>SUM(I9:L9)</f>
        <v>20</v>
      </c>
      <c r="N9" s="294">
        <v>5</v>
      </c>
      <c r="O9" s="295">
        <v>2</v>
      </c>
      <c r="P9" s="295"/>
      <c r="Q9" s="296"/>
      <c r="R9" s="297">
        <f>SUM(N9:Q9)</f>
        <v>7</v>
      </c>
      <c r="S9" s="281">
        <f t="shared" si="5"/>
        <v>5</v>
      </c>
      <c r="T9" s="126">
        <f t="shared" si="5"/>
        <v>2</v>
      </c>
      <c r="U9" s="127">
        <f t="shared" si="5"/>
        <v>0</v>
      </c>
      <c r="V9" s="128">
        <f t="shared" si="5"/>
        <v>20</v>
      </c>
      <c r="W9" s="298">
        <f>SUM(S9:V9)</f>
        <v>27</v>
      </c>
    </row>
    <row r="10" spans="2:23">
      <c r="B10" s="107"/>
      <c r="C10" s="179">
        <v>1</v>
      </c>
      <c r="D10" s="286" t="s">
        <v>102</v>
      </c>
      <c r="E10" s="287">
        <v>4</v>
      </c>
      <c r="F10" s="288">
        <v>100</v>
      </c>
      <c r="G10" s="435">
        <f t="shared" si="0"/>
        <v>400</v>
      </c>
      <c r="H10" s="289"/>
      <c r="I10" s="290"/>
      <c r="J10" s="291"/>
      <c r="K10" s="291"/>
      <c r="L10" s="292">
        <v>4</v>
      </c>
      <c r="M10" s="293">
        <f t="shared" si="1"/>
        <v>4</v>
      </c>
      <c r="N10" s="294"/>
      <c r="O10" s="295"/>
      <c r="P10" s="295"/>
      <c r="Q10" s="296"/>
      <c r="R10" s="297">
        <f t="shared" si="2"/>
        <v>0</v>
      </c>
      <c r="S10" s="299">
        <f t="shared" si="3"/>
        <v>0</v>
      </c>
      <c r="T10" s="126">
        <f t="shared" si="3"/>
        <v>0</v>
      </c>
      <c r="U10" s="127">
        <f t="shared" si="3"/>
        <v>0</v>
      </c>
      <c r="V10" s="128">
        <f t="shared" si="3"/>
        <v>4</v>
      </c>
      <c r="W10" s="298">
        <f t="shared" si="4"/>
        <v>4</v>
      </c>
    </row>
    <row r="11" spans="2:23">
      <c r="B11" s="107">
        <v>42835</v>
      </c>
      <c r="C11" s="179">
        <v>1</v>
      </c>
      <c r="D11" s="286" t="s">
        <v>101</v>
      </c>
      <c r="E11" s="287">
        <v>2</v>
      </c>
      <c r="F11" s="288">
        <v>100</v>
      </c>
      <c r="G11" s="435">
        <f t="shared" si="0"/>
        <v>200</v>
      </c>
      <c r="H11" s="289"/>
      <c r="I11" s="290"/>
      <c r="J11" s="291"/>
      <c r="K11" s="291"/>
      <c r="L11" s="292">
        <v>2</v>
      </c>
      <c r="M11" s="293">
        <f t="shared" si="1"/>
        <v>2</v>
      </c>
      <c r="N11" s="294"/>
      <c r="O11" s="295"/>
      <c r="P11" s="295"/>
      <c r="Q11" s="296"/>
      <c r="R11" s="297">
        <f t="shared" si="2"/>
        <v>0</v>
      </c>
      <c r="S11" s="281">
        <f t="shared" si="3"/>
        <v>0</v>
      </c>
      <c r="T11" s="126">
        <f t="shared" si="3"/>
        <v>0</v>
      </c>
      <c r="U11" s="127">
        <f t="shared" si="3"/>
        <v>0</v>
      </c>
      <c r="V11" s="128">
        <f t="shared" si="3"/>
        <v>2</v>
      </c>
      <c r="W11" s="298">
        <f t="shared" si="4"/>
        <v>2</v>
      </c>
    </row>
    <row r="12" spans="2:23">
      <c r="B12" s="107">
        <v>42836</v>
      </c>
      <c r="C12" s="179">
        <v>1</v>
      </c>
      <c r="D12" s="286" t="s">
        <v>101</v>
      </c>
      <c r="E12" s="287">
        <v>2</v>
      </c>
      <c r="F12" s="288">
        <v>100</v>
      </c>
      <c r="G12" s="435">
        <f t="shared" si="0"/>
        <v>200</v>
      </c>
      <c r="H12" s="289">
        <v>3</v>
      </c>
      <c r="I12" s="290"/>
      <c r="J12" s="291"/>
      <c r="K12" s="291"/>
      <c r="L12" s="292">
        <v>5</v>
      </c>
      <c r="M12" s="293">
        <f t="shared" si="1"/>
        <v>5</v>
      </c>
      <c r="N12" s="294">
        <v>3</v>
      </c>
      <c r="O12" s="295"/>
      <c r="P12" s="295"/>
      <c r="Q12" s="296"/>
      <c r="R12" s="297">
        <f t="shared" si="2"/>
        <v>3</v>
      </c>
      <c r="S12" s="281">
        <f t="shared" si="3"/>
        <v>3</v>
      </c>
      <c r="T12" s="126">
        <f t="shared" si="3"/>
        <v>0</v>
      </c>
      <c r="U12" s="127">
        <f t="shared" si="3"/>
        <v>0</v>
      </c>
      <c r="V12" s="128">
        <f t="shared" si="3"/>
        <v>5</v>
      </c>
      <c r="W12" s="298">
        <f t="shared" si="4"/>
        <v>8</v>
      </c>
    </row>
    <row r="13" spans="2:23">
      <c r="B13" s="107"/>
      <c r="C13" s="179">
        <v>1</v>
      </c>
      <c r="D13" s="286" t="s">
        <v>101</v>
      </c>
      <c r="E13" s="287">
        <v>1</v>
      </c>
      <c r="F13" s="288">
        <v>50</v>
      </c>
      <c r="G13" s="435">
        <f t="shared" si="0"/>
        <v>50</v>
      </c>
      <c r="H13" s="289"/>
      <c r="I13" s="290">
        <v>1</v>
      </c>
      <c r="J13" s="291"/>
      <c r="K13" s="291"/>
      <c r="L13" s="292"/>
      <c r="M13" s="293">
        <f t="shared" si="1"/>
        <v>1</v>
      </c>
      <c r="N13" s="294"/>
      <c r="O13" s="295"/>
      <c r="P13" s="295"/>
      <c r="Q13" s="296"/>
      <c r="R13" s="297">
        <f t="shared" si="2"/>
        <v>0</v>
      </c>
      <c r="S13" s="281">
        <f t="shared" si="3"/>
        <v>1</v>
      </c>
      <c r="T13" s="126">
        <f t="shared" si="3"/>
        <v>0</v>
      </c>
      <c r="U13" s="127">
        <f t="shared" si="3"/>
        <v>0</v>
      </c>
      <c r="V13" s="128">
        <f t="shared" si="3"/>
        <v>0</v>
      </c>
      <c r="W13" s="298">
        <f t="shared" si="4"/>
        <v>1</v>
      </c>
    </row>
    <row r="14" spans="2:23">
      <c r="B14" s="107">
        <v>42838</v>
      </c>
      <c r="C14" s="179">
        <v>1</v>
      </c>
      <c r="D14" s="286" t="s">
        <v>112</v>
      </c>
      <c r="E14" s="287">
        <v>5</v>
      </c>
      <c r="F14" s="288">
        <v>100</v>
      </c>
      <c r="G14" s="435">
        <f t="shared" si="0"/>
        <v>500</v>
      </c>
      <c r="H14" s="289">
        <v>1</v>
      </c>
      <c r="I14" s="290"/>
      <c r="J14" s="291"/>
      <c r="K14" s="291"/>
      <c r="L14" s="292">
        <v>6</v>
      </c>
      <c r="M14" s="293">
        <f t="shared" si="1"/>
        <v>6</v>
      </c>
      <c r="N14" s="294"/>
      <c r="O14" s="295"/>
      <c r="P14" s="295"/>
      <c r="Q14" s="296"/>
      <c r="R14" s="297">
        <f t="shared" si="2"/>
        <v>0</v>
      </c>
      <c r="S14" s="281">
        <f t="shared" si="3"/>
        <v>0</v>
      </c>
      <c r="T14" s="126">
        <f t="shared" si="3"/>
        <v>0</v>
      </c>
      <c r="U14" s="127">
        <f t="shared" si="3"/>
        <v>0</v>
      </c>
      <c r="V14" s="128">
        <f t="shared" si="3"/>
        <v>6</v>
      </c>
      <c r="W14" s="298">
        <f t="shared" si="4"/>
        <v>6</v>
      </c>
    </row>
    <row r="15" spans="2:23">
      <c r="B15" s="107">
        <v>42839</v>
      </c>
      <c r="C15" s="179">
        <v>1</v>
      </c>
      <c r="D15" s="286" t="s">
        <v>101</v>
      </c>
      <c r="E15" s="287">
        <v>10</v>
      </c>
      <c r="F15" s="288">
        <v>100</v>
      </c>
      <c r="G15" s="435">
        <f t="shared" si="0"/>
        <v>1000</v>
      </c>
      <c r="H15" s="289">
        <v>5</v>
      </c>
      <c r="I15" s="290"/>
      <c r="J15" s="291"/>
      <c r="K15" s="291"/>
      <c r="L15" s="292">
        <v>15</v>
      </c>
      <c r="M15" s="293">
        <f t="shared" si="1"/>
        <v>15</v>
      </c>
      <c r="N15" s="294">
        <v>1</v>
      </c>
      <c r="O15" s="295">
        <v>4</v>
      </c>
      <c r="P15" s="295"/>
      <c r="Q15" s="296"/>
      <c r="R15" s="297">
        <f t="shared" si="2"/>
        <v>5</v>
      </c>
      <c r="S15" s="281">
        <f t="shared" si="3"/>
        <v>1</v>
      </c>
      <c r="T15" s="126">
        <f t="shared" si="3"/>
        <v>4</v>
      </c>
      <c r="U15" s="127">
        <f t="shared" si="3"/>
        <v>0</v>
      </c>
      <c r="V15" s="128">
        <f t="shared" si="3"/>
        <v>15</v>
      </c>
      <c r="W15" s="298">
        <f t="shared" si="4"/>
        <v>20</v>
      </c>
    </row>
    <row r="16" spans="2:23">
      <c r="B16" s="107"/>
      <c r="C16" s="179">
        <v>1</v>
      </c>
      <c r="D16" s="286" t="s">
        <v>101</v>
      </c>
      <c r="E16" s="287">
        <v>5</v>
      </c>
      <c r="F16" s="288">
        <v>50</v>
      </c>
      <c r="G16" s="435">
        <f t="shared" si="0"/>
        <v>250</v>
      </c>
      <c r="H16" s="289"/>
      <c r="I16" s="290">
        <v>4</v>
      </c>
      <c r="J16" s="291">
        <v>1</v>
      </c>
      <c r="K16" s="291"/>
      <c r="L16" s="292"/>
      <c r="M16" s="293">
        <f t="shared" si="1"/>
        <v>5</v>
      </c>
      <c r="N16" s="294"/>
      <c r="O16" s="295"/>
      <c r="P16" s="295"/>
      <c r="Q16" s="296"/>
      <c r="R16" s="297">
        <f t="shared" si="2"/>
        <v>0</v>
      </c>
      <c r="S16" s="281">
        <f t="shared" si="3"/>
        <v>4</v>
      </c>
      <c r="T16" s="126">
        <f t="shared" si="3"/>
        <v>1</v>
      </c>
      <c r="U16" s="127">
        <f t="shared" si="3"/>
        <v>0</v>
      </c>
      <c r="V16" s="128">
        <f t="shared" si="3"/>
        <v>0</v>
      </c>
      <c r="W16" s="298">
        <f t="shared" si="4"/>
        <v>5</v>
      </c>
    </row>
    <row r="17" spans="1:23">
      <c r="B17" s="107">
        <v>42842</v>
      </c>
      <c r="C17" s="179">
        <v>1</v>
      </c>
      <c r="D17" s="286" t="s">
        <v>101</v>
      </c>
      <c r="E17" s="287">
        <v>2</v>
      </c>
      <c r="F17" s="288">
        <v>100</v>
      </c>
      <c r="G17" s="435">
        <f t="shared" si="0"/>
        <v>200</v>
      </c>
      <c r="H17" s="289"/>
      <c r="I17" s="290"/>
      <c r="J17" s="291"/>
      <c r="K17" s="291"/>
      <c r="L17" s="292">
        <v>2</v>
      </c>
      <c r="M17" s="293">
        <f t="shared" si="1"/>
        <v>2</v>
      </c>
      <c r="N17" s="294"/>
      <c r="O17" s="295"/>
      <c r="P17" s="295"/>
      <c r="Q17" s="296"/>
      <c r="R17" s="297">
        <f t="shared" si="2"/>
        <v>0</v>
      </c>
      <c r="S17" s="281">
        <f t="shared" si="3"/>
        <v>0</v>
      </c>
      <c r="T17" s="126">
        <f t="shared" si="3"/>
        <v>0</v>
      </c>
      <c r="U17" s="127">
        <f t="shared" si="3"/>
        <v>0</v>
      </c>
      <c r="V17" s="128">
        <f t="shared" si="3"/>
        <v>2</v>
      </c>
      <c r="W17" s="298">
        <f t="shared" si="4"/>
        <v>2</v>
      </c>
    </row>
    <row r="18" spans="1:23">
      <c r="B18" s="107">
        <v>42843</v>
      </c>
      <c r="C18" s="179">
        <v>1</v>
      </c>
      <c r="D18" s="286" t="s">
        <v>118</v>
      </c>
      <c r="E18" s="287">
        <v>2</v>
      </c>
      <c r="F18" s="288">
        <v>100</v>
      </c>
      <c r="G18" s="435">
        <f t="shared" si="0"/>
        <v>200</v>
      </c>
      <c r="H18" s="289"/>
      <c r="I18" s="290"/>
      <c r="J18" s="291"/>
      <c r="K18" s="291"/>
      <c r="L18" s="292">
        <v>2</v>
      </c>
      <c r="M18" s="293">
        <f t="shared" si="1"/>
        <v>2</v>
      </c>
      <c r="N18" s="294"/>
      <c r="O18" s="295"/>
      <c r="P18" s="295"/>
      <c r="Q18" s="296"/>
      <c r="R18" s="297">
        <f t="shared" si="2"/>
        <v>0</v>
      </c>
      <c r="S18" s="281">
        <f t="shared" si="3"/>
        <v>0</v>
      </c>
      <c r="T18" s="126">
        <f t="shared" si="3"/>
        <v>0</v>
      </c>
      <c r="U18" s="127">
        <f t="shared" si="3"/>
        <v>0</v>
      </c>
      <c r="V18" s="128">
        <f t="shared" si="3"/>
        <v>2</v>
      </c>
      <c r="W18" s="298">
        <f t="shared" si="4"/>
        <v>2</v>
      </c>
    </row>
    <row r="19" spans="1:23" ht="12" customHeight="1">
      <c r="B19" s="107"/>
      <c r="C19" s="179">
        <v>1</v>
      </c>
      <c r="D19" s="286" t="s">
        <v>101</v>
      </c>
      <c r="E19" s="287">
        <v>5</v>
      </c>
      <c r="F19" s="288">
        <v>50</v>
      </c>
      <c r="G19" s="435">
        <f t="shared" si="0"/>
        <v>250</v>
      </c>
      <c r="H19" s="289"/>
      <c r="I19" s="290">
        <v>4</v>
      </c>
      <c r="J19" s="291">
        <v>1</v>
      </c>
      <c r="K19" s="291"/>
      <c r="L19" s="292"/>
      <c r="M19" s="293">
        <f t="shared" si="1"/>
        <v>5</v>
      </c>
      <c r="N19" s="294"/>
      <c r="O19" s="295"/>
      <c r="P19" s="295"/>
      <c r="Q19" s="296"/>
      <c r="R19" s="297">
        <f t="shared" si="2"/>
        <v>0</v>
      </c>
      <c r="S19" s="281">
        <f t="shared" si="3"/>
        <v>4</v>
      </c>
      <c r="T19" s="126">
        <f t="shared" si="3"/>
        <v>1</v>
      </c>
      <c r="U19" s="127">
        <f t="shared" si="3"/>
        <v>0</v>
      </c>
      <c r="V19" s="128">
        <f t="shared" si="3"/>
        <v>0</v>
      </c>
      <c r="W19" s="298">
        <f t="shared" si="4"/>
        <v>5</v>
      </c>
    </row>
    <row r="20" spans="1:23" ht="12" customHeight="1">
      <c r="B20" s="107">
        <v>42845</v>
      </c>
      <c r="C20" s="179">
        <v>1</v>
      </c>
      <c r="D20" s="286" t="s">
        <v>112</v>
      </c>
      <c r="E20" s="287">
        <v>10</v>
      </c>
      <c r="F20" s="288">
        <v>100</v>
      </c>
      <c r="G20" s="435">
        <f t="shared" si="0"/>
        <v>1000</v>
      </c>
      <c r="H20" s="289">
        <v>2</v>
      </c>
      <c r="I20" s="290"/>
      <c r="J20" s="291"/>
      <c r="K20" s="291"/>
      <c r="L20" s="292">
        <v>12</v>
      </c>
      <c r="M20" s="293">
        <f t="shared" si="1"/>
        <v>12</v>
      </c>
      <c r="N20" s="294"/>
      <c r="O20" s="295"/>
      <c r="P20" s="295"/>
      <c r="Q20" s="296"/>
      <c r="R20" s="300">
        <f t="shared" si="2"/>
        <v>0</v>
      </c>
      <c r="S20" s="281">
        <f t="shared" si="3"/>
        <v>0</v>
      </c>
      <c r="T20" s="301">
        <f t="shared" si="3"/>
        <v>0</v>
      </c>
      <c r="U20" s="127">
        <f t="shared" si="3"/>
        <v>0</v>
      </c>
      <c r="V20" s="128">
        <f t="shared" si="3"/>
        <v>12</v>
      </c>
      <c r="W20" s="298">
        <f t="shared" si="4"/>
        <v>12</v>
      </c>
    </row>
    <row r="21" spans="1:23" ht="12.75" customHeight="1">
      <c r="B21" s="107">
        <v>42846</v>
      </c>
      <c r="C21" s="179">
        <v>1</v>
      </c>
      <c r="D21" s="286" t="s">
        <v>101</v>
      </c>
      <c r="E21" s="287">
        <v>5</v>
      </c>
      <c r="F21" s="288">
        <v>100</v>
      </c>
      <c r="G21" s="435">
        <f t="shared" si="0"/>
        <v>500</v>
      </c>
      <c r="H21" s="289">
        <v>6</v>
      </c>
      <c r="I21" s="290"/>
      <c r="J21" s="291"/>
      <c r="K21" s="291"/>
      <c r="L21" s="292">
        <v>11</v>
      </c>
      <c r="M21" s="326">
        <f t="shared" si="1"/>
        <v>11</v>
      </c>
      <c r="N21" s="294">
        <v>3</v>
      </c>
      <c r="O21" s="295">
        <v>2</v>
      </c>
      <c r="P21" s="295"/>
      <c r="Q21" s="296"/>
      <c r="R21" s="375">
        <f t="shared" ref="R21:R26" si="6">SUM(N21:Q21)</f>
        <v>5</v>
      </c>
      <c r="S21" s="281">
        <f t="shared" si="3"/>
        <v>3</v>
      </c>
      <c r="T21" s="126">
        <f t="shared" si="3"/>
        <v>2</v>
      </c>
      <c r="U21" s="127">
        <f t="shared" si="3"/>
        <v>0</v>
      </c>
      <c r="V21" s="128">
        <f t="shared" si="3"/>
        <v>11</v>
      </c>
      <c r="W21" s="298">
        <f t="shared" ref="W21:W26" si="7">SUM(S21:V21)</f>
        <v>16</v>
      </c>
    </row>
    <row r="22" spans="1:23" ht="12.75" customHeight="1">
      <c r="B22" s="107"/>
      <c r="C22" s="179">
        <v>1</v>
      </c>
      <c r="D22" s="286" t="s">
        <v>101</v>
      </c>
      <c r="E22" s="287">
        <v>3</v>
      </c>
      <c r="F22" s="288">
        <v>50</v>
      </c>
      <c r="G22" s="435">
        <f t="shared" si="0"/>
        <v>150</v>
      </c>
      <c r="H22" s="289"/>
      <c r="I22" s="290">
        <v>3</v>
      </c>
      <c r="J22" s="291"/>
      <c r="K22" s="291"/>
      <c r="L22" s="292"/>
      <c r="M22" s="326">
        <f>SUM(I22:L22)</f>
        <v>3</v>
      </c>
      <c r="N22" s="294"/>
      <c r="O22" s="295"/>
      <c r="P22" s="295"/>
      <c r="Q22" s="296"/>
      <c r="R22" s="375">
        <f t="shared" si="6"/>
        <v>0</v>
      </c>
      <c r="S22" s="281">
        <f t="shared" si="3"/>
        <v>3</v>
      </c>
      <c r="T22" s="126">
        <f t="shared" si="3"/>
        <v>0</v>
      </c>
      <c r="U22" s="127">
        <f t="shared" si="3"/>
        <v>0</v>
      </c>
      <c r="V22" s="128">
        <f t="shared" si="3"/>
        <v>0</v>
      </c>
      <c r="W22" s="298">
        <f t="shared" si="7"/>
        <v>3</v>
      </c>
    </row>
    <row r="23" spans="1:23">
      <c r="B23" s="107">
        <v>42850</v>
      </c>
      <c r="C23" s="179">
        <v>1</v>
      </c>
      <c r="D23" s="286" t="s">
        <v>101</v>
      </c>
      <c r="E23" s="287">
        <v>14</v>
      </c>
      <c r="F23" s="288">
        <v>100</v>
      </c>
      <c r="G23" s="435">
        <f t="shared" si="0"/>
        <v>1400</v>
      </c>
      <c r="H23" s="289">
        <v>2</v>
      </c>
      <c r="I23" s="290"/>
      <c r="J23" s="291"/>
      <c r="K23" s="291"/>
      <c r="L23" s="292"/>
      <c r="M23" s="326">
        <f>SUM(I23:L23)</f>
        <v>0</v>
      </c>
      <c r="N23" s="294">
        <v>5</v>
      </c>
      <c r="O23" s="295"/>
      <c r="P23" s="295"/>
      <c r="Q23" s="296">
        <v>16</v>
      </c>
      <c r="R23" s="375">
        <f t="shared" si="6"/>
        <v>21</v>
      </c>
      <c r="S23" s="281">
        <f t="shared" si="3"/>
        <v>5</v>
      </c>
      <c r="T23" s="126">
        <f t="shared" si="3"/>
        <v>0</v>
      </c>
      <c r="U23" s="127">
        <f t="shared" si="3"/>
        <v>0</v>
      </c>
      <c r="V23" s="128">
        <f t="shared" si="3"/>
        <v>16</v>
      </c>
      <c r="W23" s="298">
        <f t="shared" si="7"/>
        <v>21</v>
      </c>
    </row>
    <row r="24" spans="1:23">
      <c r="B24" s="107"/>
      <c r="C24" s="179">
        <v>1</v>
      </c>
      <c r="D24" s="286" t="s">
        <v>101</v>
      </c>
      <c r="E24" s="287">
        <v>2</v>
      </c>
      <c r="F24" s="288">
        <v>50</v>
      </c>
      <c r="G24" s="435">
        <f>SUM(E24*F24)</f>
        <v>100</v>
      </c>
      <c r="H24" s="289"/>
      <c r="I24" s="290"/>
      <c r="J24" s="291"/>
      <c r="K24" s="291"/>
      <c r="L24" s="292"/>
      <c r="M24" s="326">
        <f>SUM(I24:L24)</f>
        <v>0</v>
      </c>
      <c r="N24" s="294">
        <v>2</v>
      </c>
      <c r="O24" s="295"/>
      <c r="P24" s="295"/>
      <c r="Q24" s="296"/>
      <c r="R24" s="375">
        <f>SUM(N24:Q24)</f>
        <v>2</v>
      </c>
      <c r="S24" s="281">
        <f t="shared" ref="S24:V25" si="8">I24+N24</f>
        <v>2</v>
      </c>
      <c r="T24" s="126">
        <f t="shared" si="8"/>
        <v>0</v>
      </c>
      <c r="U24" s="127">
        <f t="shared" si="8"/>
        <v>0</v>
      </c>
      <c r="V24" s="128">
        <f t="shared" si="8"/>
        <v>0</v>
      </c>
      <c r="W24" s="298">
        <f>SUM(S24:V24)</f>
        <v>2</v>
      </c>
    </row>
    <row r="25" spans="1:23">
      <c r="B25" s="107">
        <v>42853</v>
      </c>
      <c r="C25" s="179">
        <v>1</v>
      </c>
      <c r="D25" s="286" t="s">
        <v>101</v>
      </c>
      <c r="E25" s="287">
        <v>6</v>
      </c>
      <c r="F25" s="288">
        <v>100</v>
      </c>
      <c r="G25" s="435">
        <f>SUM(E25*F25)</f>
        <v>600</v>
      </c>
      <c r="H25" s="289">
        <v>1</v>
      </c>
      <c r="I25" s="290"/>
      <c r="J25" s="291"/>
      <c r="K25" s="291"/>
      <c r="L25" s="292">
        <v>7</v>
      </c>
      <c r="M25" s="326">
        <f>SUM(I25:L25)</f>
        <v>7</v>
      </c>
      <c r="N25" s="294">
        <v>4</v>
      </c>
      <c r="O25" s="295">
        <v>2</v>
      </c>
      <c r="P25" s="295"/>
      <c r="Q25" s="296"/>
      <c r="R25" s="375">
        <f>SUM(N25:Q25)</f>
        <v>6</v>
      </c>
      <c r="S25" s="281">
        <f t="shared" si="8"/>
        <v>4</v>
      </c>
      <c r="T25" s="126">
        <f t="shared" si="8"/>
        <v>2</v>
      </c>
      <c r="U25" s="127">
        <f t="shared" si="8"/>
        <v>0</v>
      </c>
      <c r="V25" s="128">
        <f t="shared" si="8"/>
        <v>7</v>
      </c>
      <c r="W25" s="298">
        <f>SUM(S25:V25)</f>
        <v>13</v>
      </c>
    </row>
    <row r="26" spans="1:23">
      <c r="B26" s="107">
        <v>42855</v>
      </c>
      <c r="C26" s="179">
        <v>1</v>
      </c>
      <c r="D26" s="286" t="s">
        <v>101</v>
      </c>
      <c r="E26" s="287">
        <v>1</v>
      </c>
      <c r="F26" s="288">
        <v>100</v>
      </c>
      <c r="G26" s="435">
        <f t="shared" si="0"/>
        <v>100</v>
      </c>
      <c r="H26" s="368"/>
      <c r="I26" s="290"/>
      <c r="J26" s="291"/>
      <c r="K26" s="291"/>
      <c r="L26" s="292">
        <v>1</v>
      </c>
      <c r="M26" s="326">
        <f>SUM(I26:L26)</f>
        <v>1</v>
      </c>
      <c r="N26" s="372"/>
      <c r="O26" s="373">
        <v>3</v>
      </c>
      <c r="P26" s="373"/>
      <c r="Q26" s="374"/>
      <c r="R26" s="375">
        <f t="shared" si="6"/>
        <v>3</v>
      </c>
      <c r="S26" s="281">
        <f t="shared" si="3"/>
        <v>0</v>
      </c>
      <c r="T26" s="126">
        <f t="shared" si="3"/>
        <v>3</v>
      </c>
      <c r="U26" s="127">
        <f t="shared" si="3"/>
        <v>0</v>
      </c>
      <c r="V26" s="128">
        <f t="shared" si="3"/>
        <v>1</v>
      </c>
      <c r="W26" s="298">
        <f t="shared" si="7"/>
        <v>4</v>
      </c>
    </row>
    <row r="27" spans="1:23" ht="22.5" customHeight="1" thickBot="1">
      <c r="B27" s="157">
        <f>COUNTA(B6:B26)</f>
        <v>15</v>
      </c>
      <c r="C27" s="157">
        <f>COUNTA(C6:C26)</f>
        <v>21</v>
      </c>
      <c r="D27" s="302" t="s">
        <v>49</v>
      </c>
      <c r="E27" s="303">
        <f>SUM(E6:E26)</f>
        <v>108</v>
      </c>
      <c r="F27" s="304"/>
      <c r="G27" s="506">
        <f t="shared" ref="G27:R27" si="9">SUM(G6:G26)</f>
        <v>10000</v>
      </c>
      <c r="H27" s="306">
        <f t="shared" si="9"/>
        <v>39</v>
      </c>
      <c r="I27" s="304">
        <f t="shared" si="9"/>
        <v>12</v>
      </c>
      <c r="J27" s="307">
        <f t="shared" si="9"/>
        <v>2</v>
      </c>
      <c r="K27" s="307">
        <f t="shared" si="9"/>
        <v>0</v>
      </c>
      <c r="L27" s="305">
        <f t="shared" si="9"/>
        <v>115</v>
      </c>
      <c r="M27" s="308">
        <f t="shared" si="9"/>
        <v>129</v>
      </c>
      <c r="N27" s="309">
        <f t="shared" si="9"/>
        <v>27</v>
      </c>
      <c r="O27" s="310">
        <f t="shared" si="9"/>
        <v>15</v>
      </c>
      <c r="P27" s="310">
        <f t="shared" si="9"/>
        <v>0</v>
      </c>
      <c r="Q27" s="310">
        <f t="shared" si="9"/>
        <v>16</v>
      </c>
      <c r="R27" s="311">
        <f t="shared" si="9"/>
        <v>58</v>
      </c>
      <c r="S27" s="312">
        <f>I27+N27</f>
        <v>39</v>
      </c>
      <c r="T27" s="313">
        <f t="shared" si="3"/>
        <v>17</v>
      </c>
      <c r="U27" s="314">
        <f t="shared" si="3"/>
        <v>0</v>
      </c>
      <c r="V27" s="315">
        <f t="shared" si="3"/>
        <v>131</v>
      </c>
      <c r="W27" s="316">
        <f>SUM(S27:V27)</f>
        <v>187</v>
      </c>
    </row>
    <row r="28" spans="1:23" ht="27" customHeight="1" thickBot="1">
      <c r="A28" s="202"/>
      <c r="B28" s="260" t="s">
        <v>50</v>
      </c>
      <c r="C28" s="204"/>
      <c r="D28" s="317"/>
      <c r="E28" s="318">
        <f>COUNT(E6:E26)</f>
        <v>21</v>
      </c>
      <c r="F28" s="319"/>
      <c r="G28" s="507"/>
      <c r="H28" s="320"/>
      <c r="I28" s="320"/>
      <c r="J28" s="320"/>
      <c r="K28" s="320"/>
      <c r="L28" s="320"/>
      <c r="M28" s="320"/>
      <c r="N28" s="321"/>
      <c r="O28" s="321"/>
      <c r="P28" s="322"/>
      <c r="Q28" s="322"/>
      <c r="R28" s="322"/>
      <c r="S28" s="323"/>
      <c r="T28" s="323"/>
      <c r="U28" s="323"/>
      <c r="V28" s="323"/>
      <c r="W28" s="323"/>
    </row>
    <row r="29" spans="1:23" ht="15.75" customHeight="1">
      <c r="B29" s="565" t="s">
        <v>19</v>
      </c>
      <c r="C29" s="568" t="s">
        <v>20</v>
      </c>
      <c r="D29" s="571" t="s">
        <v>21</v>
      </c>
      <c r="E29" s="577" t="s">
        <v>4</v>
      </c>
      <c r="F29" s="578"/>
      <c r="G29" s="578"/>
      <c r="H29" s="578"/>
      <c r="I29" s="578"/>
      <c r="J29" s="578"/>
      <c r="K29" s="578"/>
      <c r="L29" s="578"/>
      <c r="M29" s="582"/>
      <c r="N29" s="579" t="s">
        <v>5</v>
      </c>
      <c r="O29" s="580"/>
      <c r="P29" s="580"/>
      <c r="Q29" s="580"/>
      <c r="R29" s="581"/>
      <c r="S29" s="543" t="s">
        <v>24</v>
      </c>
      <c r="T29" s="544"/>
      <c r="U29" s="544"/>
      <c r="V29" s="544"/>
      <c r="W29" s="545"/>
    </row>
    <row r="30" spans="1:23" ht="12" customHeight="1">
      <c r="B30" s="566"/>
      <c r="C30" s="569"/>
      <c r="D30" s="572"/>
      <c r="E30" s="574" t="s">
        <v>7</v>
      </c>
      <c r="F30" s="575"/>
      <c r="G30" s="575"/>
      <c r="H30" s="576"/>
      <c r="I30" s="557" t="s">
        <v>8</v>
      </c>
      <c r="J30" s="558"/>
      <c r="K30" s="558"/>
      <c r="L30" s="558"/>
      <c r="M30" s="559"/>
      <c r="N30" s="583" t="s">
        <v>8</v>
      </c>
      <c r="O30" s="560"/>
      <c r="P30" s="560"/>
      <c r="Q30" s="560"/>
      <c r="R30" s="561"/>
      <c r="S30" s="546"/>
      <c r="T30" s="547"/>
      <c r="U30" s="547"/>
      <c r="V30" s="547"/>
      <c r="W30" s="548"/>
    </row>
    <row r="31" spans="1:23" ht="12.75" thickBot="1">
      <c r="B31" s="567"/>
      <c r="C31" s="570"/>
      <c r="D31" s="573"/>
      <c r="E31" s="7" t="s">
        <v>9</v>
      </c>
      <c r="F31" s="261" t="s">
        <v>29</v>
      </c>
      <c r="G31" s="505" t="s">
        <v>10</v>
      </c>
      <c r="H31" s="7" t="s">
        <v>11</v>
      </c>
      <c r="I31" s="9" t="s">
        <v>12</v>
      </c>
      <c r="J31" s="10" t="s">
        <v>13</v>
      </c>
      <c r="K31" s="10" t="s">
        <v>14</v>
      </c>
      <c r="L31" s="11" t="s">
        <v>15</v>
      </c>
      <c r="M31" s="262" t="s">
        <v>16</v>
      </c>
      <c r="N31" s="13" t="s">
        <v>12</v>
      </c>
      <c r="O31" s="14" t="s">
        <v>13</v>
      </c>
      <c r="P31" s="14" t="s">
        <v>14</v>
      </c>
      <c r="Q31" s="15" t="s">
        <v>15</v>
      </c>
      <c r="R31" s="263" t="s">
        <v>16</v>
      </c>
      <c r="S31" s="264" t="s">
        <v>12</v>
      </c>
      <c r="T31" s="265" t="s">
        <v>13</v>
      </c>
      <c r="U31" s="266" t="s">
        <v>14</v>
      </c>
      <c r="V31" s="267" t="s">
        <v>15</v>
      </c>
      <c r="W31" s="268" t="s">
        <v>16</v>
      </c>
    </row>
    <row r="32" spans="1:23">
      <c r="B32" s="107">
        <v>42857</v>
      </c>
      <c r="C32" s="180">
        <v>1</v>
      </c>
      <c r="D32" s="286" t="s">
        <v>101</v>
      </c>
      <c r="E32" s="270">
        <v>10</v>
      </c>
      <c r="F32" s="271">
        <v>100</v>
      </c>
      <c r="G32" s="435">
        <f>SUM(E32*F32)</f>
        <v>1000</v>
      </c>
      <c r="H32" s="272"/>
      <c r="I32" s="273"/>
      <c r="J32" s="274"/>
      <c r="K32" s="274">
        <v>2</v>
      </c>
      <c r="L32" s="275">
        <v>8</v>
      </c>
      <c r="M32" s="276">
        <f>SUM(I32:L32)</f>
        <v>10</v>
      </c>
      <c r="N32" s="277">
        <v>4</v>
      </c>
      <c r="O32" s="278"/>
      <c r="P32" s="278"/>
      <c r="Q32" s="279"/>
      <c r="R32" s="324">
        <f t="shared" ref="R32:R51" si="10">SUM(N32:Q32)</f>
        <v>4</v>
      </c>
      <c r="S32" s="281">
        <f t="shared" ref="S32:V51" si="11">I32+N32</f>
        <v>4</v>
      </c>
      <c r="T32" s="282">
        <f t="shared" si="11"/>
        <v>0</v>
      </c>
      <c r="U32" s="283">
        <f t="shared" si="11"/>
        <v>2</v>
      </c>
      <c r="V32" s="284">
        <f t="shared" si="11"/>
        <v>8</v>
      </c>
      <c r="W32" s="285">
        <f t="shared" ref="W32:W51" si="12">SUM(S32:V32)</f>
        <v>14</v>
      </c>
    </row>
    <row r="33" spans="2:23">
      <c r="B33" s="107">
        <v>42863</v>
      </c>
      <c r="C33" s="180">
        <v>1</v>
      </c>
      <c r="D33" s="286" t="s">
        <v>102</v>
      </c>
      <c r="E33" s="287">
        <v>1</v>
      </c>
      <c r="F33" s="288">
        <v>100</v>
      </c>
      <c r="G33" s="435">
        <f>SUM(E33*F33)</f>
        <v>100</v>
      </c>
      <c r="H33" s="289"/>
      <c r="I33" s="290"/>
      <c r="J33" s="291"/>
      <c r="K33" s="291"/>
      <c r="L33" s="292">
        <v>1</v>
      </c>
      <c r="M33" s="293">
        <f>SUM(I33:L33)</f>
        <v>1</v>
      </c>
      <c r="N33" s="294"/>
      <c r="O33" s="295"/>
      <c r="P33" s="295">
        <v>1</v>
      </c>
      <c r="Q33" s="296"/>
      <c r="R33" s="300">
        <f t="shared" si="10"/>
        <v>1</v>
      </c>
      <c r="S33" s="281">
        <f t="shared" si="11"/>
        <v>0</v>
      </c>
      <c r="T33" s="301">
        <f t="shared" si="11"/>
        <v>0</v>
      </c>
      <c r="U33" s="127">
        <f t="shared" si="11"/>
        <v>1</v>
      </c>
      <c r="V33" s="128">
        <f t="shared" si="11"/>
        <v>1</v>
      </c>
      <c r="W33" s="298">
        <f t="shared" si="12"/>
        <v>2</v>
      </c>
    </row>
    <row r="34" spans="2:23">
      <c r="B34" s="107">
        <v>42864</v>
      </c>
      <c r="C34" s="180">
        <v>1</v>
      </c>
      <c r="D34" s="286" t="s">
        <v>101</v>
      </c>
      <c r="E34" s="287">
        <v>2</v>
      </c>
      <c r="F34" s="288">
        <v>100</v>
      </c>
      <c r="G34" s="435">
        <f t="shared" ref="G34:G51" si="13">SUM(E34*F34)</f>
        <v>200</v>
      </c>
      <c r="H34" s="289">
        <v>3</v>
      </c>
      <c r="I34" s="290"/>
      <c r="J34" s="291"/>
      <c r="K34" s="291"/>
      <c r="L34" s="292">
        <v>5</v>
      </c>
      <c r="M34" s="293">
        <f t="shared" ref="M34:M51" si="14">SUM(I34:L34)</f>
        <v>5</v>
      </c>
      <c r="N34" s="294">
        <v>3</v>
      </c>
      <c r="O34" s="295"/>
      <c r="P34" s="295"/>
      <c r="Q34" s="296"/>
      <c r="R34" s="300">
        <f t="shared" si="10"/>
        <v>3</v>
      </c>
      <c r="S34" s="281">
        <f t="shared" si="11"/>
        <v>3</v>
      </c>
      <c r="T34" s="126">
        <f t="shared" si="11"/>
        <v>0</v>
      </c>
      <c r="U34" s="127">
        <f t="shared" si="11"/>
        <v>0</v>
      </c>
      <c r="V34" s="128">
        <f t="shared" si="11"/>
        <v>5</v>
      </c>
      <c r="W34" s="298">
        <f t="shared" si="12"/>
        <v>8</v>
      </c>
    </row>
    <row r="35" spans="2:23">
      <c r="B35" s="107">
        <v>42866</v>
      </c>
      <c r="C35" s="180">
        <v>1</v>
      </c>
      <c r="D35" s="286" t="s">
        <v>112</v>
      </c>
      <c r="E35" s="287">
        <v>5</v>
      </c>
      <c r="F35" s="288">
        <v>100</v>
      </c>
      <c r="G35" s="435">
        <f t="shared" si="13"/>
        <v>500</v>
      </c>
      <c r="H35" s="289">
        <v>1</v>
      </c>
      <c r="I35" s="290"/>
      <c r="J35" s="291"/>
      <c r="K35" s="291"/>
      <c r="L35" s="292">
        <v>6</v>
      </c>
      <c r="M35" s="293">
        <f t="shared" si="14"/>
        <v>6</v>
      </c>
      <c r="N35" s="294"/>
      <c r="O35" s="295"/>
      <c r="P35" s="295"/>
      <c r="Q35" s="296"/>
      <c r="R35" s="300">
        <f t="shared" si="10"/>
        <v>0</v>
      </c>
      <c r="S35" s="299">
        <f t="shared" si="11"/>
        <v>0</v>
      </c>
      <c r="T35" s="126">
        <f t="shared" si="11"/>
        <v>0</v>
      </c>
      <c r="U35" s="127">
        <f t="shared" si="11"/>
        <v>0</v>
      </c>
      <c r="V35" s="128">
        <f t="shared" si="11"/>
        <v>6</v>
      </c>
      <c r="W35" s="298">
        <f t="shared" si="12"/>
        <v>6</v>
      </c>
    </row>
    <row r="36" spans="2:23">
      <c r="B36" s="107">
        <v>42867</v>
      </c>
      <c r="C36" s="180">
        <v>1</v>
      </c>
      <c r="D36" s="286" t="s">
        <v>101</v>
      </c>
      <c r="E36" s="287"/>
      <c r="F36" s="288"/>
      <c r="G36" s="435">
        <f t="shared" si="13"/>
        <v>0</v>
      </c>
      <c r="H36" s="289"/>
      <c r="I36" s="290"/>
      <c r="J36" s="291"/>
      <c r="K36" s="291"/>
      <c r="L36" s="292"/>
      <c r="M36" s="293">
        <f t="shared" si="14"/>
        <v>0</v>
      </c>
      <c r="N36" s="294">
        <v>3</v>
      </c>
      <c r="O36" s="295"/>
      <c r="P36" s="295"/>
      <c r="Q36" s="296"/>
      <c r="R36" s="300">
        <f t="shared" si="10"/>
        <v>3</v>
      </c>
      <c r="S36" s="281">
        <f t="shared" si="11"/>
        <v>3</v>
      </c>
      <c r="T36" s="126">
        <f t="shared" si="11"/>
        <v>0</v>
      </c>
      <c r="U36" s="127">
        <f t="shared" si="11"/>
        <v>0</v>
      </c>
      <c r="V36" s="128">
        <f t="shared" si="11"/>
        <v>0</v>
      </c>
      <c r="W36" s="298">
        <f t="shared" si="12"/>
        <v>3</v>
      </c>
    </row>
    <row r="37" spans="2:23">
      <c r="B37" s="107">
        <v>42870</v>
      </c>
      <c r="C37" s="180">
        <v>1</v>
      </c>
      <c r="D37" s="286" t="s">
        <v>102</v>
      </c>
      <c r="E37" s="287"/>
      <c r="F37" s="288"/>
      <c r="G37" s="435">
        <f t="shared" si="13"/>
        <v>0</v>
      </c>
      <c r="H37" s="289">
        <v>1</v>
      </c>
      <c r="I37" s="290"/>
      <c r="J37" s="291"/>
      <c r="K37" s="291"/>
      <c r="L37" s="292">
        <v>1</v>
      </c>
      <c r="M37" s="293">
        <f t="shared" si="14"/>
        <v>1</v>
      </c>
      <c r="N37" s="294"/>
      <c r="O37" s="295"/>
      <c r="P37" s="295"/>
      <c r="Q37" s="296"/>
      <c r="R37" s="300">
        <f t="shared" si="10"/>
        <v>0</v>
      </c>
      <c r="S37" s="281">
        <f t="shared" si="11"/>
        <v>0</v>
      </c>
      <c r="T37" s="126">
        <f t="shared" si="11"/>
        <v>0</v>
      </c>
      <c r="U37" s="127">
        <f t="shared" si="11"/>
        <v>0</v>
      </c>
      <c r="V37" s="128">
        <f t="shared" si="11"/>
        <v>1</v>
      </c>
      <c r="W37" s="298">
        <f t="shared" si="12"/>
        <v>1</v>
      </c>
    </row>
    <row r="38" spans="2:23">
      <c r="B38" s="107">
        <v>42871</v>
      </c>
      <c r="C38" s="180">
        <v>1</v>
      </c>
      <c r="D38" s="286" t="s">
        <v>102</v>
      </c>
      <c r="E38" s="287">
        <v>4</v>
      </c>
      <c r="F38" s="288">
        <v>100</v>
      </c>
      <c r="G38" s="435">
        <f t="shared" si="13"/>
        <v>400</v>
      </c>
      <c r="H38" s="289"/>
      <c r="I38" s="290"/>
      <c r="J38" s="291"/>
      <c r="K38" s="291"/>
      <c r="L38" s="292">
        <v>4</v>
      </c>
      <c r="M38" s="293">
        <f t="shared" si="14"/>
        <v>4</v>
      </c>
      <c r="N38" s="294"/>
      <c r="O38" s="295"/>
      <c r="P38" s="295"/>
      <c r="Q38" s="296"/>
      <c r="R38" s="300">
        <f t="shared" si="10"/>
        <v>0</v>
      </c>
      <c r="S38" s="281">
        <f t="shared" si="11"/>
        <v>0</v>
      </c>
      <c r="T38" s="126">
        <f t="shared" si="11"/>
        <v>0</v>
      </c>
      <c r="U38" s="127">
        <f t="shared" si="11"/>
        <v>0</v>
      </c>
      <c r="V38" s="128">
        <f t="shared" si="11"/>
        <v>4</v>
      </c>
      <c r="W38" s="298">
        <f t="shared" si="12"/>
        <v>4</v>
      </c>
    </row>
    <row r="39" spans="2:23">
      <c r="B39" s="107"/>
      <c r="C39" s="180">
        <v>1</v>
      </c>
      <c r="D39" s="286" t="s">
        <v>101</v>
      </c>
      <c r="E39" s="287">
        <v>9</v>
      </c>
      <c r="F39" s="288">
        <v>100</v>
      </c>
      <c r="G39" s="435">
        <f t="shared" si="13"/>
        <v>900</v>
      </c>
      <c r="H39" s="289">
        <v>1</v>
      </c>
      <c r="I39" s="290"/>
      <c r="J39" s="291"/>
      <c r="K39" s="291"/>
      <c r="L39" s="292">
        <v>10</v>
      </c>
      <c r="M39" s="293">
        <f t="shared" si="14"/>
        <v>10</v>
      </c>
      <c r="N39" s="294"/>
      <c r="O39" s="295"/>
      <c r="P39" s="295"/>
      <c r="Q39" s="296"/>
      <c r="R39" s="300">
        <f t="shared" si="10"/>
        <v>0</v>
      </c>
      <c r="S39" s="281">
        <f>I39+N39</f>
        <v>0</v>
      </c>
      <c r="T39" s="126">
        <f>J39+O39</f>
        <v>0</v>
      </c>
      <c r="U39" s="127">
        <f>K39+P39</f>
        <v>0</v>
      </c>
      <c r="V39" s="128">
        <f>L39+Q39</f>
        <v>10</v>
      </c>
      <c r="W39" s="298">
        <f>SUM(S39:V39)</f>
        <v>10</v>
      </c>
    </row>
    <row r="40" spans="2:23" ht="11.25" customHeight="1">
      <c r="B40" s="107">
        <v>42873</v>
      </c>
      <c r="C40" s="180">
        <v>1</v>
      </c>
      <c r="D40" s="286" t="s">
        <v>101</v>
      </c>
      <c r="E40" s="287"/>
      <c r="F40" s="288"/>
      <c r="G40" s="435">
        <f t="shared" si="13"/>
        <v>0</v>
      </c>
      <c r="H40" s="289">
        <v>2</v>
      </c>
      <c r="I40" s="290"/>
      <c r="J40" s="291"/>
      <c r="K40" s="291"/>
      <c r="L40" s="292">
        <v>2</v>
      </c>
      <c r="M40" s="293">
        <f t="shared" si="14"/>
        <v>2</v>
      </c>
      <c r="N40" s="294"/>
      <c r="O40" s="295"/>
      <c r="P40" s="295"/>
      <c r="Q40" s="296"/>
      <c r="R40" s="300">
        <f t="shared" si="10"/>
        <v>0</v>
      </c>
      <c r="S40" s="281">
        <f t="shared" si="11"/>
        <v>0</v>
      </c>
      <c r="T40" s="126">
        <f t="shared" si="11"/>
        <v>0</v>
      </c>
      <c r="U40" s="127">
        <f t="shared" si="11"/>
        <v>0</v>
      </c>
      <c r="V40" s="128">
        <f t="shared" si="11"/>
        <v>2</v>
      </c>
      <c r="W40" s="298">
        <f t="shared" si="12"/>
        <v>2</v>
      </c>
    </row>
    <row r="41" spans="2:23">
      <c r="B41" s="107"/>
      <c r="C41" s="180">
        <v>1</v>
      </c>
      <c r="D41" s="286" t="s">
        <v>112</v>
      </c>
      <c r="E41" s="287">
        <v>6</v>
      </c>
      <c r="F41" s="288">
        <v>100</v>
      </c>
      <c r="G41" s="435">
        <f t="shared" si="13"/>
        <v>600</v>
      </c>
      <c r="H41" s="289">
        <v>1</v>
      </c>
      <c r="I41" s="290"/>
      <c r="J41" s="291"/>
      <c r="K41" s="291"/>
      <c r="L41" s="292">
        <v>7</v>
      </c>
      <c r="M41" s="293">
        <f t="shared" si="14"/>
        <v>7</v>
      </c>
      <c r="N41" s="294"/>
      <c r="O41" s="295"/>
      <c r="P41" s="295"/>
      <c r="Q41" s="296"/>
      <c r="R41" s="300">
        <f t="shared" si="10"/>
        <v>0</v>
      </c>
      <c r="S41" s="281">
        <f t="shared" si="11"/>
        <v>0</v>
      </c>
      <c r="T41" s="126">
        <f t="shared" si="11"/>
        <v>0</v>
      </c>
      <c r="U41" s="127">
        <f t="shared" si="11"/>
        <v>0</v>
      </c>
      <c r="V41" s="128">
        <f t="shared" si="11"/>
        <v>7</v>
      </c>
      <c r="W41" s="298">
        <f t="shared" si="12"/>
        <v>7</v>
      </c>
    </row>
    <row r="42" spans="2:23">
      <c r="B42" s="107">
        <v>42874</v>
      </c>
      <c r="C42" s="180">
        <v>1</v>
      </c>
      <c r="D42" s="286" t="s">
        <v>101</v>
      </c>
      <c r="E42" s="287">
        <v>4</v>
      </c>
      <c r="F42" s="288">
        <v>100</v>
      </c>
      <c r="G42" s="435">
        <f t="shared" si="13"/>
        <v>400</v>
      </c>
      <c r="H42" s="289">
        <v>1</v>
      </c>
      <c r="I42" s="290"/>
      <c r="J42" s="291"/>
      <c r="K42" s="291"/>
      <c r="L42" s="292">
        <v>5</v>
      </c>
      <c r="M42" s="293">
        <f t="shared" si="14"/>
        <v>5</v>
      </c>
      <c r="N42" s="294"/>
      <c r="O42" s="295"/>
      <c r="P42" s="295"/>
      <c r="Q42" s="296"/>
      <c r="R42" s="300">
        <f>SUM(N42:Q42)</f>
        <v>0</v>
      </c>
      <c r="S42" s="281">
        <f t="shared" ref="S42:V43" si="15">I42+N42</f>
        <v>0</v>
      </c>
      <c r="T42" s="126">
        <f t="shared" si="15"/>
        <v>0</v>
      </c>
      <c r="U42" s="127">
        <f t="shared" si="15"/>
        <v>0</v>
      </c>
      <c r="V42" s="128">
        <f t="shared" si="15"/>
        <v>5</v>
      </c>
      <c r="W42" s="298">
        <f>SUM(S42:V42)</f>
        <v>5</v>
      </c>
    </row>
    <row r="43" spans="2:23">
      <c r="B43" s="107">
        <v>42878</v>
      </c>
      <c r="C43" s="180">
        <v>1</v>
      </c>
      <c r="D43" s="286" t="s">
        <v>101</v>
      </c>
      <c r="E43" s="287">
        <v>2</v>
      </c>
      <c r="F43" s="288">
        <v>100</v>
      </c>
      <c r="G43" s="435">
        <f t="shared" si="13"/>
        <v>200</v>
      </c>
      <c r="H43" s="289">
        <v>3</v>
      </c>
      <c r="I43" s="290"/>
      <c r="J43" s="291"/>
      <c r="K43" s="291"/>
      <c r="L43" s="292">
        <v>5</v>
      </c>
      <c r="M43" s="293">
        <f t="shared" si="14"/>
        <v>5</v>
      </c>
      <c r="N43" s="294">
        <v>2</v>
      </c>
      <c r="O43" s="295"/>
      <c r="P43" s="295"/>
      <c r="Q43" s="296"/>
      <c r="R43" s="300">
        <f>SUM(N43:Q43)</f>
        <v>2</v>
      </c>
      <c r="S43" s="281">
        <f t="shared" si="15"/>
        <v>2</v>
      </c>
      <c r="T43" s="126">
        <f t="shared" si="15"/>
        <v>0</v>
      </c>
      <c r="U43" s="127">
        <f t="shared" si="15"/>
        <v>0</v>
      </c>
      <c r="V43" s="128">
        <f t="shared" si="15"/>
        <v>5</v>
      </c>
      <c r="W43" s="298">
        <f>SUM(S43:V43)</f>
        <v>7</v>
      </c>
    </row>
    <row r="44" spans="2:23">
      <c r="B44" s="107">
        <v>42879</v>
      </c>
      <c r="C44" s="180">
        <v>1</v>
      </c>
      <c r="D44" s="286" t="s">
        <v>101</v>
      </c>
      <c r="E44" s="287"/>
      <c r="F44" s="288"/>
      <c r="G44" s="435">
        <f t="shared" si="13"/>
        <v>0</v>
      </c>
      <c r="H44" s="289">
        <v>4</v>
      </c>
      <c r="I44" s="290"/>
      <c r="J44" s="291"/>
      <c r="K44" s="291"/>
      <c r="L44" s="292">
        <v>4</v>
      </c>
      <c r="M44" s="293">
        <f t="shared" si="14"/>
        <v>4</v>
      </c>
      <c r="N44" s="294"/>
      <c r="O44" s="295"/>
      <c r="P44" s="295"/>
      <c r="Q44" s="296"/>
      <c r="R44" s="300">
        <f t="shared" si="10"/>
        <v>0</v>
      </c>
      <c r="S44" s="281">
        <f t="shared" si="11"/>
        <v>0</v>
      </c>
      <c r="T44" s="126">
        <f t="shared" si="11"/>
        <v>0</v>
      </c>
      <c r="U44" s="127">
        <f t="shared" si="11"/>
        <v>0</v>
      </c>
      <c r="V44" s="128">
        <f t="shared" si="11"/>
        <v>4</v>
      </c>
      <c r="W44" s="298">
        <f t="shared" si="12"/>
        <v>4</v>
      </c>
    </row>
    <row r="45" spans="2:23" ht="12.75" customHeight="1">
      <c r="B45" s="107">
        <v>42880</v>
      </c>
      <c r="C45" s="180">
        <v>1</v>
      </c>
      <c r="D45" s="286" t="s">
        <v>112</v>
      </c>
      <c r="E45" s="287">
        <v>10</v>
      </c>
      <c r="F45" s="288">
        <v>100</v>
      </c>
      <c r="G45" s="435">
        <f t="shared" si="13"/>
        <v>1000</v>
      </c>
      <c r="H45" s="289">
        <v>1</v>
      </c>
      <c r="I45" s="290"/>
      <c r="J45" s="291"/>
      <c r="K45" s="291"/>
      <c r="L45" s="292">
        <v>11</v>
      </c>
      <c r="M45" s="293">
        <f t="shared" si="14"/>
        <v>11</v>
      </c>
      <c r="N45" s="294"/>
      <c r="O45" s="295"/>
      <c r="P45" s="295"/>
      <c r="Q45" s="296"/>
      <c r="R45" s="300">
        <f t="shared" si="10"/>
        <v>0</v>
      </c>
      <c r="S45" s="281">
        <f t="shared" si="11"/>
        <v>0</v>
      </c>
      <c r="T45" s="126">
        <f t="shared" si="11"/>
        <v>0</v>
      </c>
      <c r="U45" s="127">
        <f t="shared" si="11"/>
        <v>0</v>
      </c>
      <c r="V45" s="128">
        <f t="shared" si="11"/>
        <v>11</v>
      </c>
      <c r="W45" s="298">
        <f t="shared" si="12"/>
        <v>11</v>
      </c>
    </row>
    <row r="46" spans="2:23" ht="12.75" customHeight="1">
      <c r="B46" s="107">
        <v>42881</v>
      </c>
      <c r="C46" s="180">
        <v>1</v>
      </c>
      <c r="D46" s="286" t="s">
        <v>101</v>
      </c>
      <c r="E46" s="287">
        <v>2</v>
      </c>
      <c r="F46" s="288">
        <v>200</v>
      </c>
      <c r="G46" s="435">
        <f t="shared" si="13"/>
        <v>400</v>
      </c>
      <c r="H46" s="289">
        <v>2</v>
      </c>
      <c r="I46" s="290"/>
      <c r="J46" s="291"/>
      <c r="K46" s="291"/>
      <c r="L46" s="292">
        <v>4</v>
      </c>
      <c r="M46" s="293">
        <f t="shared" si="14"/>
        <v>4</v>
      </c>
      <c r="N46" s="294">
        <v>2</v>
      </c>
      <c r="O46" s="295">
        <v>1</v>
      </c>
      <c r="P46" s="295"/>
      <c r="Q46" s="296"/>
      <c r="R46" s="375">
        <f t="shared" si="10"/>
        <v>3</v>
      </c>
      <c r="S46" s="281">
        <f t="shared" si="11"/>
        <v>2</v>
      </c>
      <c r="T46" s="126">
        <f t="shared" si="11"/>
        <v>1</v>
      </c>
      <c r="U46" s="127">
        <f t="shared" si="11"/>
        <v>0</v>
      </c>
      <c r="V46" s="128">
        <f t="shared" si="11"/>
        <v>4</v>
      </c>
      <c r="W46" s="298">
        <f t="shared" si="12"/>
        <v>7</v>
      </c>
    </row>
    <row r="47" spans="2:23" ht="12.75" customHeight="1">
      <c r="B47" s="107">
        <v>42882</v>
      </c>
      <c r="C47" s="180">
        <v>1</v>
      </c>
      <c r="D47" s="286" t="s">
        <v>101</v>
      </c>
      <c r="E47" s="287">
        <v>5</v>
      </c>
      <c r="F47" s="288">
        <v>100</v>
      </c>
      <c r="G47" s="435">
        <f t="shared" si="13"/>
        <v>500</v>
      </c>
      <c r="H47" s="289"/>
      <c r="I47" s="290"/>
      <c r="J47" s="291"/>
      <c r="K47" s="291"/>
      <c r="L47" s="292">
        <v>5</v>
      </c>
      <c r="M47" s="293">
        <f t="shared" si="14"/>
        <v>5</v>
      </c>
      <c r="N47" s="294"/>
      <c r="O47" s="295"/>
      <c r="P47" s="295"/>
      <c r="Q47" s="296"/>
      <c r="R47" s="375">
        <f>SUM(N47:Q47)</f>
        <v>0</v>
      </c>
      <c r="S47" s="281">
        <f t="shared" si="11"/>
        <v>0</v>
      </c>
      <c r="T47" s="126">
        <f t="shared" si="11"/>
        <v>0</v>
      </c>
      <c r="U47" s="127">
        <f t="shared" si="11"/>
        <v>0</v>
      </c>
      <c r="V47" s="128">
        <f t="shared" si="11"/>
        <v>5</v>
      </c>
      <c r="W47" s="298">
        <f t="shared" si="12"/>
        <v>5</v>
      </c>
    </row>
    <row r="48" spans="2:23" ht="12.75" customHeight="1">
      <c r="B48" s="107"/>
      <c r="C48" s="180">
        <v>1</v>
      </c>
      <c r="D48" s="286" t="s">
        <v>102</v>
      </c>
      <c r="E48" s="287">
        <v>3</v>
      </c>
      <c r="F48" s="288">
        <v>100</v>
      </c>
      <c r="G48" s="435">
        <f t="shared" si="13"/>
        <v>300</v>
      </c>
      <c r="H48" s="289"/>
      <c r="I48" s="290"/>
      <c r="J48" s="291"/>
      <c r="K48" s="291"/>
      <c r="L48" s="292">
        <v>3</v>
      </c>
      <c r="M48" s="293">
        <f t="shared" si="14"/>
        <v>3</v>
      </c>
      <c r="N48" s="294">
        <v>1</v>
      </c>
      <c r="O48" s="295"/>
      <c r="P48" s="295"/>
      <c r="Q48" s="296"/>
      <c r="R48" s="375">
        <f t="shared" si="10"/>
        <v>1</v>
      </c>
      <c r="S48" s="281">
        <f t="shared" si="11"/>
        <v>1</v>
      </c>
      <c r="T48" s="126">
        <f t="shared" si="11"/>
        <v>0</v>
      </c>
      <c r="U48" s="127">
        <f t="shared" si="11"/>
        <v>0</v>
      </c>
      <c r="V48" s="128">
        <f t="shared" si="11"/>
        <v>3</v>
      </c>
      <c r="W48" s="298">
        <f t="shared" si="12"/>
        <v>4</v>
      </c>
    </row>
    <row r="49" spans="2:23" ht="12.75" customHeight="1">
      <c r="B49" s="107"/>
      <c r="C49" s="180">
        <v>1</v>
      </c>
      <c r="D49" s="286" t="s">
        <v>102</v>
      </c>
      <c r="E49" s="287">
        <v>1</v>
      </c>
      <c r="F49" s="288">
        <v>50</v>
      </c>
      <c r="G49" s="435">
        <f t="shared" si="13"/>
        <v>50</v>
      </c>
      <c r="H49" s="289"/>
      <c r="I49" s="290">
        <v>1</v>
      </c>
      <c r="J49" s="291"/>
      <c r="K49" s="291"/>
      <c r="L49" s="292"/>
      <c r="M49" s="293">
        <f t="shared" si="14"/>
        <v>1</v>
      </c>
      <c r="N49" s="294"/>
      <c r="O49" s="295"/>
      <c r="P49" s="295"/>
      <c r="Q49" s="296"/>
      <c r="R49" s="375">
        <f t="shared" si="10"/>
        <v>0</v>
      </c>
      <c r="S49" s="281">
        <f t="shared" si="11"/>
        <v>1</v>
      </c>
      <c r="T49" s="126">
        <f t="shared" si="11"/>
        <v>0</v>
      </c>
      <c r="U49" s="127">
        <f t="shared" si="11"/>
        <v>0</v>
      </c>
      <c r="V49" s="128">
        <f t="shared" si="11"/>
        <v>0</v>
      </c>
      <c r="W49" s="298">
        <f t="shared" si="12"/>
        <v>1</v>
      </c>
    </row>
    <row r="50" spans="2:23">
      <c r="B50" s="107">
        <v>42884</v>
      </c>
      <c r="C50" s="180">
        <v>1</v>
      </c>
      <c r="D50" s="286" t="s">
        <v>102</v>
      </c>
      <c r="E50" s="287"/>
      <c r="F50" s="288"/>
      <c r="G50" s="435">
        <f t="shared" si="13"/>
        <v>0</v>
      </c>
      <c r="H50" s="289">
        <v>1</v>
      </c>
      <c r="I50" s="290"/>
      <c r="J50" s="291"/>
      <c r="K50" s="291"/>
      <c r="L50" s="292">
        <v>1</v>
      </c>
      <c r="M50" s="293">
        <f t="shared" si="14"/>
        <v>1</v>
      </c>
      <c r="N50" s="294"/>
      <c r="O50" s="295"/>
      <c r="P50" s="295"/>
      <c r="Q50" s="296"/>
      <c r="R50" s="375">
        <f t="shared" si="10"/>
        <v>0</v>
      </c>
      <c r="S50" s="281">
        <f t="shared" si="11"/>
        <v>0</v>
      </c>
      <c r="T50" s="126">
        <f t="shared" si="11"/>
        <v>0</v>
      </c>
      <c r="U50" s="127">
        <f t="shared" si="11"/>
        <v>0</v>
      </c>
      <c r="V50" s="128">
        <f t="shared" si="11"/>
        <v>1</v>
      </c>
      <c r="W50" s="298">
        <f t="shared" si="12"/>
        <v>1</v>
      </c>
    </row>
    <row r="51" spans="2:23">
      <c r="B51" s="107">
        <v>42885</v>
      </c>
      <c r="C51" s="180">
        <v>1</v>
      </c>
      <c r="D51" s="286" t="s">
        <v>101</v>
      </c>
      <c r="E51" s="287">
        <v>3</v>
      </c>
      <c r="F51" s="288">
        <v>100</v>
      </c>
      <c r="G51" s="435">
        <f t="shared" si="13"/>
        <v>300</v>
      </c>
      <c r="H51" s="289">
        <v>4</v>
      </c>
      <c r="I51" s="290"/>
      <c r="J51" s="291"/>
      <c r="K51" s="291"/>
      <c r="L51" s="292">
        <v>7</v>
      </c>
      <c r="M51" s="293">
        <f t="shared" si="14"/>
        <v>7</v>
      </c>
      <c r="N51" s="294">
        <v>4</v>
      </c>
      <c r="O51" s="295"/>
      <c r="P51" s="295"/>
      <c r="Q51" s="296"/>
      <c r="R51" s="375">
        <f t="shared" si="10"/>
        <v>4</v>
      </c>
      <c r="S51" s="281">
        <f t="shared" si="11"/>
        <v>4</v>
      </c>
      <c r="T51" s="126">
        <f t="shared" si="11"/>
        <v>0</v>
      </c>
      <c r="U51" s="127">
        <f t="shared" si="11"/>
        <v>0</v>
      </c>
      <c r="V51" s="128">
        <f t="shared" si="11"/>
        <v>7</v>
      </c>
      <c r="W51" s="298">
        <f t="shared" si="12"/>
        <v>11</v>
      </c>
    </row>
    <row r="52" spans="2:23" ht="22.5" customHeight="1" thickBot="1">
      <c r="B52" s="157">
        <f>COUNTA(B32:B51)</f>
        <v>16</v>
      </c>
      <c r="C52" s="157">
        <f>COUNTA(C32:C51)</f>
        <v>20</v>
      </c>
      <c r="D52" s="302" t="s">
        <v>49</v>
      </c>
      <c r="E52" s="303">
        <f>SUM(E32:E51)</f>
        <v>67</v>
      </c>
      <c r="F52" s="327"/>
      <c r="G52" s="508">
        <f t="shared" ref="G52:R52" si="16">SUM(G32:G51)</f>
        <v>6850</v>
      </c>
      <c r="H52" s="303">
        <f t="shared" si="16"/>
        <v>25</v>
      </c>
      <c r="I52" s="329">
        <f t="shared" si="16"/>
        <v>1</v>
      </c>
      <c r="J52" s="330">
        <f t="shared" si="16"/>
        <v>0</v>
      </c>
      <c r="K52" s="330">
        <f t="shared" si="16"/>
        <v>2</v>
      </c>
      <c r="L52" s="328">
        <f t="shared" si="16"/>
        <v>89</v>
      </c>
      <c r="M52" s="331">
        <f t="shared" si="16"/>
        <v>92</v>
      </c>
      <c r="N52" s="332">
        <f t="shared" si="16"/>
        <v>19</v>
      </c>
      <c r="O52" s="333">
        <f t="shared" si="16"/>
        <v>1</v>
      </c>
      <c r="P52" s="333">
        <f t="shared" si="16"/>
        <v>1</v>
      </c>
      <c r="Q52" s="334">
        <f t="shared" si="16"/>
        <v>0</v>
      </c>
      <c r="R52" s="335">
        <f t="shared" si="16"/>
        <v>21</v>
      </c>
      <c r="S52" s="336">
        <f>I52+N52</f>
        <v>20</v>
      </c>
      <c r="T52" s="337">
        <f>J52+O52</f>
        <v>1</v>
      </c>
      <c r="U52" s="338">
        <f>K52+P52</f>
        <v>3</v>
      </c>
      <c r="V52" s="339">
        <f>L52+Q52</f>
        <v>89</v>
      </c>
      <c r="W52" s="340">
        <f>SUM(S52:V52)</f>
        <v>113</v>
      </c>
    </row>
    <row r="53" spans="2:23" ht="25.5" customHeight="1" thickBot="1">
      <c r="B53" s="260" t="s">
        <v>51</v>
      </c>
      <c r="C53" s="341"/>
      <c r="D53" s="341"/>
      <c r="E53" s="318">
        <f>COUNT(E32:E51)</f>
        <v>15</v>
      </c>
      <c r="F53" s="342"/>
      <c r="G53" s="509"/>
      <c r="H53" s="342"/>
      <c r="I53" s="342"/>
      <c r="J53" s="342"/>
      <c r="K53" s="342"/>
      <c r="L53" s="342"/>
      <c r="M53" s="342"/>
      <c r="N53" s="343"/>
      <c r="O53" s="343"/>
      <c r="P53" s="343"/>
      <c r="Q53" s="343"/>
      <c r="R53" s="343"/>
      <c r="S53" s="323"/>
      <c r="T53" s="323"/>
      <c r="U53" s="323"/>
      <c r="V53" s="323"/>
      <c r="W53" s="323"/>
    </row>
    <row r="54" spans="2:23" ht="15" customHeight="1">
      <c r="B54" s="565" t="s">
        <v>19</v>
      </c>
      <c r="C54" s="568" t="s">
        <v>20</v>
      </c>
      <c r="D54" s="571" t="s">
        <v>21</v>
      </c>
      <c r="E54" s="577" t="s">
        <v>4</v>
      </c>
      <c r="F54" s="578"/>
      <c r="G54" s="578"/>
      <c r="H54" s="578"/>
      <c r="I54" s="578"/>
      <c r="J54" s="578"/>
      <c r="K54" s="578"/>
      <c r="L54" s="578"/>
      <c r="M54" s="578"/>
      <c r="N54" s="579" t="s">
        <v>5</v>
      </c>
      <c r="O54" s="580"/>
      <c r="P54" s="580"/>
      <c r="Q54" s="580"/>
      <c r="R54" s="581"/>
      <c r="S54" s="543" t="s">
        <v>24</v>
      </c>
      <c r="T54" s="544"/>
      <c r="U54" s="544"/>
      <c r="V54" s="544"/>
      <c r="W54" s="545"/>
    </row>
    <row r="55" spans="2:23" ht="12" customHeight="1">
      <c r="B55" s="566"/>
      <c r="C55" s="569"/>
      <c r="D55" s="572"/>
      <c r="E55" s="574" t="s">
        <v>7</v>
      </c>
      <c r="F55" s="575"/>
      <c r="G55" s="575"/>
      <c r="H55" s="576"/>
      <c r="I55" s="562" t="s">
        <v>8</v>
      </c>
      <c r="J55" s="563"/>
      <c r="K55" s="563"/>
      <c r="L55" s="563"/>
      <c r="M55" s="564"/>
      <c r="N55" s="560" t="s">
        <v>8</v>
      </c>
      <c r="O55" s="560"/>
      <c r="P55" s="560"/>
      <c r="Q55" s="560"/>
      <c r="R55" s="561"/>
      <c r="S55" s="546"/>
      <c r="T55" s="547"/>
      <c r="U55" s="547"/>
      <c r="V55" s="547"/>
      <c r="W55" s="548"/>
    </row>
    <row r="56" spans="2:23" ht="12.75" thickBot="1">
      <c r="B56" s="567"/>
      <c r="C56" s="570"/>
      <c r="D56" s="573"/>
      <c r="E56" s="7" t="s">
        <v>9</v>
      </c>
      <c r="F56" s="261" t="s">
        <v>29</v>
      </c>
      <c r="G56" s="505" t="s">
        <v>10</v>
      </c>
      <c r="H56" s="7" t="s">
        <v>11</v>
      </c>
      <c r="I56" s="9" t="s">
        <v>12</v>
      </c>
      <c r="J56" s="10" t="s">
        <v>13</v>
      </c>
      <c r="K56" s="10" t="s">
        <v>14</v>
      </c>
      <c r="L56" s="11" t="s">
        <v>15</v>
      </c>
      <c r="M56" s="262" t="s">
        <v>16</v>
      </c>
      <c r="N56" s="13" t="s">
        <v>12</v>
      </c>
      <c r="O56" s="14" t="s">
        <v>13</v>
      </c>
      <c r="P56" s="14" t="s">
        <v>14</v>
      </c>
      <c r="Q56" s="15" t="s">
        <v>15</v>
      </c>
      <c r="R56" s="263" t="s">
        <v>16</v>
      </c>
      <c r="S56" s="264" t="s">
        <v>12</v>
      </c>
      <c r="T56" s="265" t="s">
        <v>13</v>
      </c>
      <c r="U56" s="266" t="s">
        <v>14</v>
      </c>
      <c r="V56" s="267" t="s">
        <v>15</v>
      </c>
      <c r="W56" s="268" t="s">
        <v>16</v>
      </c>
    </row>
    <row r="57" spans="2:23">
      <c r="B57" s="107">
        <v>42887</v>
      </c>
      <c r="C57" s="180">
        <v>1</v>
      </c>
      <c r="D57" s="286" t="s">
        <v>112</v>
      </c>
      <c r="E57" s="270">
        <v>3</v>
      </c>
      <c r="F57" s="271">
        <v>100</v>
      </c>
      <c r="G57" s="435">
        <f>SUM(E57*F57)</f>
        <v>300</v>
      </c>
      <c r="H57" s="272">
        <v>5</v>
      </c>
      <c r="I57" s="273"/>
      <c r="J57" s="274"/>
      <c r="K57" s="274"/>
      <c r="L57" s="275">
        <v>8</v>
      </c>
      <c r="M57" s="276">
        <f>SUM(I57:L57)</f>
        <v>8</v>
      </c>
      <c r="N57" s="277"/>
      <c r="O57" s="278"/>
      <c r="P57" s="278"/>
      <c r="Q57" s="279"/>
      <c r="R57" s="324">
        <f t="shared" ref="R57:R69" si="17">SUM(N57:Q57)</f>
        <v>0</v>
      </c>
      <c r="S57" s="281">
        <f t="shared" ref="S57:S72" si="18">I57+N57</f>
        <v>0</v>
      </c>
      <c r="T57" s="282">
        <f t="shared" ref="T57:T73" si="19">J57+O57</f>
        <v>0</v>
      </c>
      <c r="U57" s="283">
        <f t="shared" ref="U57:U73" si="20">K57+P57</f>
        <v>0</v>
      </c>
      <c r="V57" s="284">
        <f t="shared" ref="V57:V73" si="21">L57+Q57</f>
        <v>8</v>
      </c>
      <c r="W57" s="285">
        <f t="shared" ref="W57:W73" si="22">SUM(S57:V57)</f>
        <v>8</v>
      </c>
    </row>
    <row r="58" spans="2:23">
      <c r="B58" s="107">
        <v>42888</v>
      </c>
      <c r="C58" s="180">
        <v>1</v>
      </c>
      <c r="D58" s="286" t="s">
        <v>101</v>
      </c>
      <c r="E58" s="287">
        <v>5</v>
      </c>
      <c r="F58" s="288">
        <v>100</v>
      </c>
      <c r="G58" s="435">
        <f>SUM(E58*F58)</f>
        <v>500</v>
      </c>
      <c r="H58" s="289">
        <v>6</v>
      </c>
      <c r="I58" s="290"/>
      <c r="J58" s="291"/>
      <c r="K58" s="291"/>
      <c r="L58" s="292">
        <v>11</v>
      </c>
      <c r="M58" s="293">
        <f>SUM(I58:L58)</f>
        <v>11</v>
      </c>
      <c r="N58" s="294">
        <v>2</v>
      </c>
      <c r="O58" s="295">
        <v>3</v>
      </c>
      <c r="P58" s="295"/>
      <c r="Q58" s="296"/>
      <c r="R58" s="300">
        <f t="shared" si="17"/>
        <v>5</v>
      </c>
      <c r="S58" s="281">
        <f t="shared" si="18"/>
        <v>2</v>
      </c>
      <c r="T58" s="301">
        <f t="shared" si="19"/>
        <v>3</v>
      </c>
      <c r="U58" s="127">
        <f t="shared" si="20"/>
        <v>0</v>
      </c>
      <c r="V58" s="128">
        <f t="shared" si="21"/>
        <v>11</v>
      </c>
      <c r="W58" s="298">
        <f t="shared" si="22"/>
        <v>16</v>
      </c>
    </row>
    <row r="59" spans="2:23">
      <c r="B59" s="107"/>
      <c r="C59" s="180">
        <v>1</v>
      </c>
      <c r="D59" s="286" t="s">
        <v>101</v>
      </c>
      <c r="E59" s="287">
        <v>3</v>
      </c>
      <c r="F59" s="288">
        <v>50</v>
      </c>
      <c r="G59" s="435">
        <f t="shared" ref="G59:G73" si="23">SUM(E59*F59)</f>
        <v>150</v>
      </c>
      <c r="H59" s="289"/>
      <c r="I59" s="290">
        <v>3</v>
      </c>
      <c r="J59" s="291"/>
      <c r="K59" s="291"/>
      <c r="L59" s="292"/>
      <c r="M59" s="293">
        <f t="shared" ref="M59:M73" si="24">SUM(I59:L59)</f>
        <v>3</v>
      </c>
      <c r="N59" s="294"/>
      <c r="O59" s="295"/>
      <c r="P59" s="295"/>
      <c r="Q59" s="296"/>
      <c r="R59" s="300">
        <f t="shared" si="17"/>
        <v>0</v>
      </c>
      <c r="S59" s="281">
        <f t="shared" si="18"/>
        <v>3</v>
      </c>
      <c r="T59" s="126">
        <f t="shared" si="19"/>
        <v>0</v>
      </c>
      <c r="U59" s="127">
        <f t="shared" si="20"/>
        <v>0</v>
      </c>
      <c r="V59" s="128">
        <f t="shared" si="21"/>
        <v>0</v>
      </c>
      <c r="W59" s="298">
        <f t="shared" si="22"/>
        <v>3</v>
      </c>
    </row>
    <row r="60" spans="2:23">
      <c r="B60" s="107">
        <v>42892</v>
      </c>
      <c r="C60" s="180">
        <v>1</v>
      </c>
      <c r="D60" s="286" t="s">
        <v>101</v>
      </c>
      <c r="E60" s="287">
        <v>3</v>
      </c>
      <c r="F60" s="288">
        <v>100</v>
      </c>
      <c r="G60" s="435">
        <f t="shared" si="23"/>
        <v>300</v>
      </c>
      <c r="H60" s="289">
        <v>1</v>
      </c>
      <c r="I60" s="290"/>
      <c r="J60" s="291"/>
      <c r="K60" s="291"/>
      <c r="L60" s="292">
        <v>4</v>
      </c>
      <c r="M60" s="293">
        <f t="shared" si="24"/>
        <v>4</v>
      </c>
      <c r="N60" s="294">
        <v>2</v>
      </c>
      <c r="O60" s="295">
        <v>2</v>
      </c>
      <c r="P60" s="295"/>
      <c r="Q60" s="296"/>
      <c r="R60" s="300">
        <f t="shared" si="17"/>
        <v>4</v>
      </c>
      <c r="S60" s="299">
        <f t="shared" si="18"/>
        <v>2</v>
      </c>
      <c r="T60" s="126">
        <f t="shared" si="19"/>
        <v>2</v>
      </c>
      <c r="U60" s="127">
        <f t="shared" si="20"/>
        <v>0</v>
      </c>
      <c r="V60" s="128">
        <f t="shared" si="21"/>
        <v>4</v>
      </c>
      <c r="W60" s="298">
        <f t="shared" si="22"/>
        <v>8</v>
      </c>
    </row>
    <row r="61" spans="2:23">
      <c r="B61" s="107">
        <v>42894</v>
      </c>
      <c r="C61" s="180">
        <v>1</v>
      </c>
      <c r="D61" s="286" t="s">
        <v>112</v>
      </c>
      <c r="E61" s="287">
        <v>7</v>
      </c>
      <c r="F61" s="288">
        <v>100</v>
      </c>
      <c r="G61" s="435">
        <f t="shared" si="23"/>
        <v>700</v>
      </c>
      <c r="H61" s="289">
        <v>2</v>
      </c>
      <c r="I61" s="290"/>
      <c r="J61" s="291"/>
      <c r="K61" s="291"/>
      <c r="L61" s="292">
        <v>9</v>
      </c>
      <c r="M61" s="293">
        <f t="shared" si="24"/>
        <v>9</v>
      </c>
      <c r="N61" s="294"/>
      <c r="O61" s="295">
        <v>8</v>
      </c>
      <c r="P61" s="295"/>
      <c r="Q61" s="296"/>
      <c r="R61" s="300">
        <f t="shared" si="17"/>
        <v>8</v>
      </c>
      <c r="S61" s="281">
        <f t="shared" si="18"/>
        <v>0</v>
      </c>
      <c r="T61" s="126">
        <f t="shared" si="19"/>
        <v>8</v>
      </c>
      <c r="U61" s="127">
        <f t="shared" si="20"/>
        <v>0</v>
      </c>
      <c r="V61" s="128">
        <f t="shared" si="21"/>
        <v>9</v>
      </c>
      <c r="W61" s="298">
        <f t="shared" si="22"/>
        <v>17</v>
      </c>
    </row>
    <row r="62" spans="2:23">
      <c r="B62" s="107">
        <v>42895</v>
      </c>
      <c r="C62" s="180">
        <v>1</v>
      </c>
      <c r="D62" s="286" t="s">
        <v>101</v>
      </c>
      <c r="E62" s="287">
        <v>2</v>
      </c>
      <c r="F62" s="288">
        <v>100</v>
      </c>
      <c r="G62" s="435">
        <f t="shared" si="23"/>
        <v>200</v>
      </c>
      <c r="H62" s="289">
        <v>1</v>
      </c>
      <c r="I62" s="290"/>
      <c r="J62" s="291"/>
      <c r="K62" s="291"/>
      <c r="L62" s="292">
        <v>3</v>
      </c>
      <c r="M62" s="293">
        <f t="shared" si="24"/>
        <v>3</v>
      </c>
      <c r="N62" s="294"/>
      <c r="O62" s="295"/>
      <c r="P62" s="295"/>
      <c r="Q62" s="296"/>
      <c r="R62" s="300">
        <f t="shared" si="17"/>
        <v>0</v>
      </c>
      <c r="S62" s="281">
        <f t="shared" si="18"/>
        <v>0</v>
      </c>
      <c r="T62" s="126">
        <f t="shared" si="19"/>
        <v>0</v>
      </c>
      <c r="U62" s="127">
        <f t="shared" si="20"/>
        <v>0</v>
      </c>
      <c r="V62" s="128">
        <f t="shared" si="21"/>
        <v>3</v>
      </c>
      <c r="W62" s="298">
        <f t="shared" si="22"/>
        <v>3</v>
      </c>
    </row>
    <row r="63" spans="2:23">
      <c r="B63" s="107">
        <v>42896</v>
      </c>
      <c r="C63" s="180">
        <v>1</v>
      </c>
      <c r="D63" s="286" t="s">
        <v>101</v>
      </c>
      <c r="E63" s="287">
        <v>2</v>
      </c>
      <c r="F63" s="288">
        <v>100</v>
      </c>
      <c r="G63" s="435">
        <f t="shared" si="23"/>
        <v>200</v>
      </c>
      <c r="H63" s="289"/>
      <c r="I63" s="290"/>
      <c r="J63" s="291"/>
      <c r="K63" s="291"/>
      <c r="L63" s="292">
        <v>2</v>
      </c>
      <c r="M63" s="293">
        <f t="shared" si="24"/>
        <v>2</v>
      </c>
      <c r="N63" s="294"/>
      <c r="O63" s="295"/>
      <c r="P63" s="295"/>
      <c r="Q63" s="296"/>
      <c r="R63" s="300">
        <f t="shared" si="17"/>
        <v>0</v>
      </c>
      <c r="S63" s="281">
        <f t="shared" si="18"/>
        <v>0</v>
      </c>
      <c r="T63" s="126">
        <f t="shared" si="19"/>
        <v>0</v>
      </c>
      <c r="U63" s="127">
        <f t="shared" si="20"/>
        <v>0</v>
      </c>
      <c r="V63" s="128">
        <f t="shared" si="21"/>
        <v>2</v>
      </c>
      <c r="W63" s="298">
        <f t="shared" si="22"/>
        <v>2</v>
      </c>
    </row>
    <row r="64" spans="2:23">
      <c r="B64" s="107">
        <v>42899</v>
      </c>
      <c r="C64" s="180">
        <v>1</v>
      </c>
      <c r="D64" s="286" t="s">
        <v>101</v>
      </c>
      <c r="E64" s="287">
        <v>7</v>
      </c>
      <c r="F64" s="288">
        <v>100</v>
      </c>
      <c r="G64" s="435">
        <f t="shared" si="23"/>
        <v>700</v>
      </c>
      <c r="H64" s="289">
        <v>4</v>
      </c>
      <c r="I64" s="290"/>
      <c r="J64" s="291"/>
      <c r="K64" s="291"/>
      <c r="L64" s="292">
        <v>11</v>
      </c>
      <c r="M64" s="293">
        <f t="shared" si="24"/>
        <v>11</v>
      </c>
      <c r="N64" s="294">
        <v>2</v>
      </c>
      <c r="O64" s="295"/>
      <c r="P64" s="295"/>
      <c r="Q64" s="296"/>
      <c r="R64" s="300">
        <f t="shared" si="17"/>
        <v>2</v>
      </c>
      <c r="S64" s="281">
        <f t="shared" si="18"/>
        <v>2</v>
      </c>
      <c r="T64" s="126">
        <f t="shared" si="19"/>
        <v>0</v>
      </c>
      <c r="U64" s="127">
        <f t="shared" si="20"/>
        <v>0</v>
      </c>
      <c r="V64" s="128">
        <f t="shared" si="21"/>
        <v>11</v>
      </c>
      <c r="W64" s="298">
        <f t="shared" si="22"/>
        <v>13</v>
      </c>
    </row>
    <row r="65" spans="2:23">
      <c r="B65" s="107">
        <v>42901</v>
      </c>
      <c r="C65" s="180">
        <v>1</v>
      </c>
      <c r="D65" s="286" t="s">
        <v>112</v>
      </c>
      <c r="E65" s="287">
        <v>7</v>
      </c>
      <c r="F65" s="288">
        <v>100</v>
      </c>
      <c r="G65" s="435">
        <f t="shared" si="23"/>
        <v>700</v>
      </c>
      <c r="H65" s="289">
        <v>1</v>
      </c>
      <c r="I65" s="290"/>
      <c r="J65" s="291"/>
      <c r="K65" s="291"/>
      <c r="L65" s="292">
        <v>8</v>
      </c>
      <c r="M65" s="293">
        <f t="shared" si="24"/>
        <v>8</v>
      </c>
      <c r="N65" s="294"/>
      <c r="O65" s="295"/>
      <c r="P65" s="295"/>
      <c r="Q65" s="296"/>
      <c r="R65" s="300">
        <f t="shared" si="17"/>
        <v>0</v>
      </c>
      <c r="S65" s="281">
        <f t="shared" si="18"/>
        <v>0</v>
      </c>
      <c r="T65" s="126">
        <f t="shared" si="19"/>
        <v>0</v>
      </c>
      <c r="U65" s="127">
        <f t="shared" si="20"/>
        <v>0</v>
      </c>
      <c r="V65" s="128">
        <f t="shared" si="21"/>
        <v>8</v>
      </c>
      <c r="W65" s="298">
        <f t="shared" si="22"/>
        <v>8</v>
      </c>
    </row>
    <row r="66" spans="2:23">
      <c r="B66" s="107">
        <v>42902</v>
      </c>
      <c r="C66" s="180">
        <v>1</v>
      </c>
      <c r="D66" s="286" t="s">
        <v>101</v>
      </c>
      <c r="E66" s="287">
        <v>8</v>
      </c>
      <c r="F66" s="288">
        <v>100</v>
      </c>
      <c r="G66" s="435">
        <f t="shared" si="23"/>
        <v>800</v>
      </c>
      <c r="H66" s="289">
        <v>2</v>
      </c>
      <c r="I66" s="290"/>
      <c r="J66" s="291"/>
      <c r="K66" s="291"/>
      <c r="L66" s="292">
        <v>10</v>
      </c>
      <c r="M66" s="293">
        <f t="shared" si="24"/>
        <v>10</v>
      </c>
      <c r="N66" s="294">
        <v>1</v>
      </c>
      <c r="O66" s="295"/>
      <c r="P66" s="295"/>
      <c r="Q66" s="296"/>
      <c r="R66" s="300">
        <f t="shared" si="17"/>
        <v>1</v>
      </c>
      <c r="S66" s="281">
        <f t="shared" si="18"/>
        <v>1</v>
      </c>
      <c r="T66" s="126">
        <f t="shared" si="19"/>
        <v>0</v>
      </c>
      <c r="U66" s="127">
        <f t="shared" si="20"/>
        <v>0</v>
      </c>
      <c r="V66" s="128">
        <f t="shared" si="21"/>
        <v>10</v>
      </c>
      <c r="W66" s="298">
        <f t="shared" si="22"/>
        <v>11</v>
      </c>
    </row>
    <row r="67" spans="2:23">
      <c r="B67" s="107"/>
      <c r="C67" s="180">
        <v>1</v>
      </c>
      <c r="D67" s="286" t="s">
        <v>101</v>
      </c>
      <c r="E67" s="287">
        <v>1</v>
      </c>
      <c r="F67" s="288">
        <v>50</v>
      </c>
      <c r="G67" s="435">
        <f t="shared" si="23"/>
        <v>50</v>
      </c>
      <c r="H67" s="289"/>
      <c r="I67" s="290"/>
      <c r="J67" s="291">
        <v>1</v>
      </c>
      <c r="K67" s="291"/>
      <c r="L67" s="292"/>
      <c r="M67" s="293">
        <f t="shared" si="24"/>
        <v>1</v>
      </c>
      <c r="N67" s="294"/>
      <c r="O67" s="295"/>
      <c r="P67" s="295"/>
      <c r="Q67" s="296"/>
      <c r="R67" s="300">
        <f t="shared" si="17"/>
        <v>0</v>
      </c>
      <c r="S67" s="281">
        <f t="shared" si="18"/>
        <v>0</v>
      </c>
      <c r="T67" s="126">
        <f t="shared" si="19"/>
        <v>1</v>
      </c>
      <c r="U67" s="127">
        <f t="shared" si="20"/>
        <v>0</v>
      </c>
      <c r="V67" s="128">
        <f t="shared" si="21"/>
        <v>0</v>
      </c>
      <c r="W67" s="298">
        <f t="shared" si="22"/>
        <v>1</v>
      </c>
    </row>
    <row r="68" spans="2:23" ht="12.75" customHeight="1">
      <c r="B68" s="107">
        <v>42906</v>
      </c>
      <c r="C68" s="180">
        <v>1</v>
      </c>
      <c r="D68" s="286" t="s">
        <v>101</v>
      </c>
      <c r="E68" s="287">
        <v>5</v>
      </c>
      <c r="F68" s="288">
        <v>100</v>
      </c>
      <c r="G68" s="435">
        <f t="shared" si="23"/>
        <v>500</v>
      </c>
      <c r="H68" s="289">
        <v>3</v>
      </c>
      <c r="I68" s="290"/>
      <c r="J68" s="291"/>
      <c r="K68" s="291"/>
      <c r="L68" s="292">
        <v>8</v>
      </c>
      <c r="M68" s="293">
        <f t="shared" si="24"/>
        <v>8</v>
      </c>
      <c r="N68" s="294">
        <v>3</v>
      </c>
      <c r="O68" s="295"/>
      <c r="P68" s="295"/>
      <c r="Q68" s="296"/>
      <c r="R68" s="300">
        <f t="shared" si="17"/>
        <v>3</v>
      </c>
      <c r="S68" s="281">
        <f t="shared" si="18"/>
        <v>3</v>
      </c>
      <c r="T68" s="126">
        <f t="shared" si="19"/>
        <v>0</v>
      </c>
      <c r="U68" s="127">
        <f t="shared" si="20"/>
        <v>0</v>
      </c>
      <c r="V68" s="128">
        <f t="shared" si="21"/>
        <v>8</v>
      </c>
      <c r="W68" s="298">
        <f t="shared" si="22"/>
        <v>11</v>
      </c>
    </row>
    <row r="69" spans="2:23" ht="12.75" customHeight="1">
      <c r="B69" s="107">
        <v>42908</v>
      </c>
      <c r="C69" s="180">
        <v>1</v>
      </c>
      <c r="D69" s="286" t="s">
        <v>112</v>
      </c>
      <c r="E69" s="287">
        <v>7</v>
      </c>
      <c r="F69" s="288">
        <v>100</v>
      </c>
      <c r="G69" s="435">
        <f t="shared" si="23"/>
        <v>700</v>
      </c>
      <c r="H69" s="289">
        <v>1</v>
      </c>
      <c r="I69" s="290"/>
      <c r="J69" s="291"/>
      <c r="K69" s="291"/>
      <c r="L69" s="292">
        <v>8</v>
      </c>
      <c r="M69" s="293">
        <f t="shared" si="24"/>
        <v>8</v>
      </c>
      <c r="N69" s="294"/>
      <c r="O69" s="295"/>
      <c r="P69" s="295"/>
      <c r="Q69" s="296"/>
      <c r="R69" s="375">
        <f t="shared" si="17"/>
        <v>0</v>
      </c>
      <c r="S69" s="281">
        <f t="shared" si="18"/>
        <v>0</v>
      </c>
      <c r="T69" s="126">
        <f t="shared" si="19"/>
        <v>0</v>
      </c>
      <c r="U69" s="127">
        <f t="shared" si="20"/>
        <v>0</v>
      </c>
      <c r="V69" s="128">
        <f t="shared" si="21"/>
        <v>8</v>
      </c>
      <c r="W69" s="298">
        <f t="shared" si="22"/>
        <v>8</v>
      </c>
    </row>
    <row r="70" spans="2:23" ht="12.75" customHeight="1">
      <c r="B70" s="107">
        <v>42909</v>
      </c>
      <c r="C70" s="180">
        <v>1</v>
      </c>
      <c r="D70" s="286" t="s">
        <v>101</v>
      </c>
      <c r="E70" s="287">
        <v>9</v>
      </c>
      <c r="F70" s="288">
        <v>100</v>
      </c>
      <c r="G70" s="435">
        <f t="shared" si="23"/>
        <v>900</v>
      </c>
      <c r="H70" s="289">
        <v>2</v>
      </c>
      <c r="I70" s="290"/>
      <c r="J70" s="291"/>
      <c r="K70" s="291"/>
      <c r="L70" s="292">
        <v>11</v>
      </c>
      <c r="M70" s="293">
        <f t="shared" si="24"/>
        <v>11</v>
      </c>
      <c r="N70" s="294">
        <v>3</v>
      </c>
      <c r="O70" s="295"/>
      <c r="P70" s="295"/>
      <c r="Q70" s="296"/>
      <c r="R70" s="375">
        <f>SUM(N70:Q70)</f>
        <v>3</v>
      </c>
      <c r="S70" s="281">
        <f t="shared" si="18"/>
        <v>3</v>
      </c>
      <c r="T70" s="126">
        <f t="shared" si="19"/>
        <v>0</v>
      </c>
      <c r="U70" s="127">
        <f t="shared" si="20"/>
        <v>0</v>
      </c>
      <c r="V70" s="128">
        <f t="shared" si="21"/>
        <v>11</v>
      </c>
      <c r="W70" s="298">
        <f t="shared" si="22"/>
        <v>14</v>
      </c>
    </row>
    <row r="71" spans="2:23" ht="12.75" customHeight="1">
      <c r="B71" s="107"/>
      <c r="C71" s="180">
        <v>1</v>
      </c>
      <c r="D71" s="286" t="s">
        <v>101</v>
      </c>
      <c r="E71" s="287">
        <v>1</v>
      </c>
      <c r="F71" s="288">
        <v>50</v>
      </c>
      <c r="G71" s="435">
        <f t="shared" si="23"/>
        <v>50</v>
      </c>
      <c r="H71" s="289"/>
      <c r="I71" s="290"/>
      <c r="J71" s="291">
        <v>1</v>
      </c>
      <c r="K71" s="291"/>
      <c r="L71" s="292"/>
      <c r="M71" s="293">
        <f t="shared" si="24"/>
        <v>1</v>
      </c>
      <c r="N71" s="294"/>
      <c r="O71" s="295"/>
      <c r="P71" s="295"/>
      <c r="Q71" s="296"/>
      <c r="R71" s="375">
        <f>SUM(N71:Q71)</f>
        <v>0</v>
      </c>
      <c r="S71" s="281">
        <f t="shared" si="18"/>
        <v>0</v>
      </c>
      <c r="T71" s="126">
        <f t="shared" si="19"/>
        <v>1</v>
      </c>
      <c r="U71" s="127">
        <f t="shared" si="20"/>
        <v>0</v>
      </c>
      <c r="V71" s="128">
        <f t="shared" si="21"/>
        <v>0</v>
      </c>
      <c r="W71" s="298">
        <f t="shared" si="22"/>
        <v>1</v>
      </c>
    </row>
    <row r="72" spans="2:23" ht="12.75" customHeight="1">
      <c r="B72" s="107">
        <v>42913</v>
      </c>
      <c r="C72" s="180">
        <v>1</v>
      </c>
      <c r="D72" s="286" t="s">
        <v>101</v>
      </c>
      <c r="E72" s="287">
        <v>3</v>
      </c>
      <c r="F72" s="288">
        <v>100</v>
      </c>
      <c r="G72" s="435">
        <f t="shared" si="23"/>
        <v>300</v>
      </c>
      <c r="H72" s="289">
        <v>2</v>
      </c>
      <c r="I72" s="290"/>
      <c r="J72" s="291"/>
      <c r="K72" s="291"/>
      <c r="L72" s="292">
        <v>5</v>
      </c>
      <c r="M72" s="293">
        <f t="shared" si="24"/>
        <v>5</v>
      </c>
      <c r="N72" s="294">
        <v>4</v>
      </c>
      <c r="O72" s="295">
        <v>1</v>
      </c>
      <c r="P72" s="295"/>
      <c r="Q72" s="296"/>
      <c r="R72" s="375">
        <f>SUM(N72:Q72)</f>
        <v>5</v>
      </c>
      <c r="S72" s="281">
        <f t="shared" si="18"/>
        <v>4</v>
      </c>
      <c r="T72" s="126">
        <f t="shared" si="19"/>
        <v>1</v>
      </c>
      <c r="U72" s="127">
        <f t="shared" si="20"/>
        <v>0</v>
      </c>
      <c r="V72" s="128">
        <f t="shared" si="21"/>
        <v>5</v>
      </c>
      <c r="W72" s="298">
        <f t="shared" si="22"/>
        <v>10</v>
      </c>
    </row>
    <row r="73" spans="2:23">
      <c r="B73" s="107">
        <v>42916</v>
      </c>
      <c r="C73" s="180">
        <v>1</v>
      </c>
      <c r="D73" s="286" t="s">
        <v>101</v>
      </c>
      <c r="E73" s="287">
        <v>6</v>
      </c>
      <c r="F73" s="288">
        <v>100</v>
      </c>
      <c r="G73" s="435">
        <f t="shared" si="23"/>
        <v>600</v>
      </c>
      <c r="H73" s="289">
        <v>1</v>
      </c>
      <c r="I73" s="290"/>
      <c r="J73" s="291"/>
      <c r="K73" s="291"/>
      <c r="L73" s="292">
        <v>7</v>
      </c>
      <c r="M73" s="293">
        <f t="shared" si="24"/>
        <v>7</v>
      </c>
      <c r="N73" s="294">
        <v>3</v>
      </c>
      <c r="O73" s="295">
        <v>1</v>
      </c>
      <c r="P73" s="295"/>
      <c r="Q73" s="296"/>
      <c r="R73" s="375">
        <f>SUM(N73:Q73)</f>
        <v>4</v>
      </c>
      <c r="S73" s="281">
        <v>3</v>
      </c>
      <c r="T73" s="126">
        <f t="shared" si="19"/>
        <v>1</v>
      </c>
      <c r="U73" s="127">
        <f t="shared" si="20"/>
        <v>0</v>
      </c>
      <c r="V73" s="128">
        <f t="shared" si="21"/>
        <v>7</v>
      </c>
      <c r="W73" s="298">
        <f t="shared" si="22"/>
        <v>11</v>
      </c>
    </row>
    <row r="74" spans="2:23" ht="22.5" customHeight="1" thickBot="1">
      <c r="B74" s="157">
        <f>COUNTA(B57:B73)</f>
        <v>14</v>
      </c>
      <c r="C74" s="157">
        <f>COUNTA(C57:C73)</f>
        <v>17</v>
      </c>
      <c r="D74" s="302" t="s">
        <v>49</v>
      </c>
      <c r="E74" s="303">
        <f>SUM(E57:E73)</f>
        <v>79</v>
      </c>
      <c r="F74" s="327"/>
      <c r="G74" s="508">
        <f t="shared" ref="G74:R74" si="25">SUM(G57:G73)</f>
        <v>7650</v>
      </c>
      <c r="H74" s="303">
        <f t="shared" si="25"/>
        <v>31</v>
      </c>
      <c r="I74" s="329">
        <f t="shared" si="25"/>
        <v>3</v>
      </c>
      <c r="J74" s="330">
        <f t="shared" si="25"/>
        <v>2</v>
      </c>
      <c r="K74" s="330">
        <f t="shared" si="25"/>
        <v>0</v>
      </c>
      <c r="L74" s="328">
        <f t="shared" si="25"/>
        <v>105</v>
      </c>
      <c r="M74" s="331">
        <f t="shared" si="25"/>
        <v>110</v>
      </c>
      <c r="N74" s="332">
        <f t="shared" si="25"/>
        <v>20</v>
      </c>
      <c r="O74" s="333">
        <f t="shared" si="25"/>
        <v>15</v>
      </c>
      <c r="P74" s="333">
        <f t="shared" si="25"/>
        <v>0</v>
      </c>
      <c r="Q74" s="334">
        <f t="shared" si="25"/>
        <v>0</v>
      </c>
      <c r="R74" s="335">
        <f t="shared" si="25"/>
        <v>35</v>
      </c>
      <c r="S74" s="336">
        <f>I74+N74</f>
        <v>23</v>
      </c>
      <c r="T74" s="337">
        <f>J74+O74</f>
        <v>17</v>
      </c>
      <c r="U74" s="338">
        <f>K74+P74</f>
        <v>0</v>
      </c>
      <c r="V74" s="339">
        <f>L74+Q74</f>
        <v>105</v>
      </c>
      <c r="W74" s="340">
        <f>SUM(S74:V74)</f>
        <v>145</v>
      </c>
    </row>
    <row r="75" spans="2:23" s="202" customFormat="1" ht="26.25" customHeight="1" thickBot="1">
      <c r="B75" s="344" t="s">
        <v>93</v>
      </c>
      <c r="C75" s="345"/>
      <c r="D75" s="345"/>
      <c r="E75" s="318">
        <f>COUNT(E57:E73)</f>
        <v>17</v>
      </c>
      <c r="F75" s="346"/>
      <c r="G75" s="510"/>
      <c r="H75" s="346"/>
      <c r="I75" s="346"/>
      <c r="J75" s="346"/>
      <c r="K75" s="346"/>
      <c r="L75" s="346"/>
      <c r="M75" s="346"/>
      <c r="N75" s="347"/>
      <c r="O75" s="347"/>
      <c r="P75" s="347"/>
      <c r="Q75" s="347"/>
      <c r="R75" s="347"/>
      <c r="S75" s="86"/>
      <c r="T75" s="86"/>
      <c r="U75" s="86"/>
      <c r="V75" s="86"/>
      <c r="W75" s="86"/>
    </row>
    <row r="76" spans="2:23" ht="13.5" customHeight="1">
      <c r="B76" s="565" t="s">
        <v>19</v>
      </c>
      <c r="C76" s="568" t="s">
        <v>20</v>
      </c>
      <c r="D76" s="571" t="s">
        <v>21</v>
      </c>
      <c r="E76" s="577" t="s">
        <v>4</v>
      </c>
      <c r="F76" s="578"/>
      <c r="G76" s="578"/>
      <c r="H76" s="578"/>
      <c r="I76" s="578"/>
      <c r="J76" s="578"/>
      <c r="K76" s="578"/>
      <c r="L76" s="578"/>
      <c r="M76" s="578"/>
      <c r="N76" s="579" t="s">
        <v>5</v>
      </c>
      <c r="O76" s="580"/>
      <c r="P76" s="580"/>
      <c r="Q76" s="580"/>
      <c r="R76" s="581"/>
      <c r="S76" s="543" t="s">
        <v>24</v>
      </c>
      <c r="T76" s="544"/>
      <c r="U76" s="544"/>
      <c r="V76" s="544"/>
      <c r="W76" s="545"/>
    </row>
    <row r="77" spans="2:23" ht="12" customHeight="1">
      <c r="B77" s="566"/>
      <c r="C77" s="569"/>
      <c r="D77" s="572"/>
      <c r="E77" s="574" t="s">
        <v>7</v>
      </c>
      <c r="F77" s="575"/>
      <c r="G77" s="575"/>
      <c r="H77" s="576"/>
      <c r="I77" s="562" t="s">
        <v>8</v>
      </c>
      <c r="J77" s="563"/>
      <c r="K77" s="563"/>
      <c r="L77" s="563"/>
      <c r="M77" s="564"/>
      <c r="N77" s="560" t="s">
        <v>8</v>
      </c>
      <c r="O77" s="560"/>
      <c r="P77" s="560"/>
      <c r="Q77" s="560"/>
      <c r="R77" s="561"/>
      <c r="S77" s="546"/>
      <c r="T77" s="547"/>
      <c r="U77" s="547"/>
      <c r="V77" s="547"/>
      <c r="W77" s="548"/>
    </row>
    <row r="78" spans="2:23" ht="12.75" thickBot="1">
      <c r="B78" s="567"/>
      <c r="C78" s="570"/>
      <c r="D78" s="573"/>
      <c r="E78" s="7" t="s">
        <v>9</v>
      </c>
      <c r="F78" s="261" t="s">
        <v>29</v>
      </c>
      <c r="G78" s="505" t="s">
        <v>10</v>
      </c>
      <c r="H78" s="7" t="s">
        <v>11</v>
      </c>
      <c r="I78" s="9" t="s">
        <v>12</v>
      </c>
      <c r="J78" s="10" t="s">
        <v>13</v>
      </c>
      <c r="K78" s="10" t="s">
        <v>14</v>
      </c>
      <c r="L78" s="11" t="s">
        <v>15</v>
      </c>
      <c r="M78" s="262" t="s">
        <v>16</v>
      </c>
      <c r="N78" s="13" t="s">
        <v>12</v>
      </c>
      <c r="O78" s="14" t="s">
        <v>13</v>
      </c>
      <c r="P78" s="14" t="s">
        <v>14</v>
      </c>
      <c r="Q78" s="15" t="s">
        <v>15</v>
      </c>
      <c r="R78" s="263" t="s">
        <v>16</v>
      </c>
      <c r="S78" s="264" t="s">
        <v>12</v>
      </c>
      <c r="T78" s="265" t="s">
        <v>13</v>
      </c>
      <c r="U78" s="266" t="s">
        <v>14</v>
      </c>
      <c r="V78" s="267" t="s">
        <v>15</v>
      </c>
      <c r="W78" s="268" t="s">
        <v>16</v>
      </c>
    </row>
    <row r="79" spans="2:23">
      <c r="B79" s="107">
        <v>42917</v>
      </c>
      <c r="C79" s="180">
        <v>1</v>
      </c>
      <c r="D79" s="286" t="s">
        <v>102</v>
      </c>
      <c r="E79" s="270"/>
      <c r="F79" s="271"/>
      <c r="G79" s="435">
        <f t="shared" ref="G79:G94" si="26">SUM(E79*F79)</f>
        <v>0</v>
      </c>
      <c r="H79" s="272">
        <v>1</v>
      </c>
      <c r="I79" s="273"/>
      <c r="J79" s="274"/>
      <c r="K79" s="274"/>
      <c r="L79" s="275">
        <v>1</v>
      </c>
      <c r="M79" s="276">
        <f>SUM(I79:L79)</f>
        <v>1</v>
      </c>
      <c r="N79" s="277">
        <v>1</v>
      </c>
      <c r="O79" s="278">
        <v>1</v>
      </c>
      <c r="P79" s="278"/>
      <c r="Q79" s="279"/>
      <c r="R79" s="324">
        <f t="shared" ref="R79:R91" si="27">SUM(N79:Q79)</f>
        <v>2</v>
      </c>
      <c r="S79" s="281">
        <f t="shared" ref="S79:S94" si="28">I79+N79</f>
        <v>1</v>
      </c>
      <c r="T79" s="282">
        <f t="shared" ref="T79:T94" si="29">J79+O79</f>
        <v>1</v>
      </c>
      <c r="U79" s="283">
        <f t="shared" ref="U79:U94" si="30">K79+P79</f>
        <v>0</v>
      </c>
      <c r="V79" s="284">
        <f t="shared" ref="V79:V94" si="31">L79+Q79</f>
        <v>1</v>
      </c>
      <c r="W79" s="285">
        <f t="shared" ref="W79:W94" si="32">SUM(S79:V79)</f>
        <v>3</v>
      </c>
    </row>
    <row r="80" spans="2:23">
      <c r="B80" s="107">
        <v>42920</v>
      </c>
      <c r="C80" s="180">
        <v>1</v>
      </c>
      <c r="D80" s="286" t="s">
        <v>115</v>
      </c>
      <c r="E80" s="287">
        <v>1</v>
      </c>
      <c r="F80" s="288">
        <v>100</v>
      </c>
      <c r="G80" s="435">
        <f t="shared" si="26"/>
        <v>100</v>
      </c>
      <c r="H80" s="289">
        <v>3</v>
      </c>
      <c r="I80" s="290"/>
      <c r="J80" s="291"/>
      <c r="K80" s="291"/>
      <c r="L80" s="292">
        <v>4</v>
      </c>
      <c r="M80" s="293">
        <f>SUM(I80:L80)</f>
        <v>4</v>
      </c>
      <c r="N80" s="294">
        <v>1</v>
      </c>
      <c r="O80" s="295">
        <v>2</v>
      </c>
      <c r="P80" s="295"/>
      <c r="Q80" s="296"/>
      <c r="R80" s="300">
        <f t="shared" si="27"/>
        <v>3</v>
      </c>
      <c r="S80" s="281">
        <f t="shared" si="28"/>
        <v>1</v>
      </c>
      <c r="T80" s="301">
        <f t="shared" si="29"/>
        <v>2</v>
      </c>
      <c r="U80" s="127">
        <f t="shared" si="30"/>
        <v>0</v>
      </c>
      <c r="V80" s="128">
        <f t="shared" si="31"/>
        <v>4</v>
      </c>
      <c r="W80" s="298">
        <f t="shared" si="32"/>
        <v>7</v>
      </c>
    </row>
    <row r="81" spans="2:23">
      <c r="B81" s="107">
        <v>42922</v>
      </c>
      <c r="C81" s="180">
        <v>1</v>
      </c>
      <c r="D81" s="286" t="s">
        <v>132</v>
      </c>
      <c r="E81" s="287">
        <v>5</v>
      </c>
      <c r="F81" s="288">
        <v>100</v>
      </c>
      <c r="G81" s="435">
        <f t="shared" si="26"/>
        <v>500</v>
      </c>
      <c r="H81" s="289">
        <v>1</v>
      </c>
      <c r="I81" s="290"/>
      <c r="J81" s="291"/>
      <c r="K81" s="291"/>
      <c r="L81" s="292">
        <v>6</v>
      </c>
      <c r="M81" s="293">
        <f t="shared" ref="M81:M94" si="33">SUM(I81:L81)</f>
        <v>6</v>
      </c>
      <c r="N81" s="294"/>
      <c r="O81" s="295"/>
      <c r="P81" s="295"/>
      <c r="Q81" s="296"/>
      <c r="R81" s="300">
        <f t="shared" si="27"/>
        <v>0</v>
      </c>
      <c r="S81" s="281">
        <f t="shared" si="28"/>
        <v>0</v>
      </c>
      <c r="T81" s="126">
        <f t="shared" si="29"/>
        <v>0</v>
      </c>
      <c r="U81" s="127">
        <f t="shared" si="30"/>
        <v>0</v>
      </c>
      <c r="V81" s="128">
        <f t="shared" si="31"/>
        <v>6</v>
      </c>
      <c r="W81" s="298">
        <f t="shared" si="32"/>
        <v>6</v>
      </c>
    </row>
    <row r="82" spans="2:23">
      <c r="B82" s="107">
        <v>42923</v>
      </c>
      <c r="C82" s="180">
        <v>1</v>
      </c>
      <c r="D82" s="286" t="s">
        <v>101</v>
      </c>
      <c r="E82" s="287">
        <v>2</v>
      </c>
      <c r="F82" s="288">
        <v>100</v>
      </c>
      <c r="G82" s="435">
        <f t="shared" si="26"/>
        <v>200</v>
      </c>
      <c r="H82" s="289"/>
      <c r="I82" s="290"/>
      <c r="J82" s="291"/>
      <c r="K82" s="291"/>
      <c r="L82" s="292">
        <v>2</v>
      </c>
      <c r="M82" s="293">
        <f t="shared" si="33"/>
        <v>2</v>
      </c>
      <c r="N82" s="294"/>
      <c r="O82" s="295">
        <v>2</v>
      </c>
      <c r="P82" s="295"/>
      <c r="Q82" s="296"/>
      <c r="R82" s="300">
        <f t="shared" si="27"/>
        <v>2</v>
      </c>
      <c r="S82" s="299">
        <f t="shared" si="28"/>
        <v>0</v>
      </c>
      <c r="T82" s="126">
        <f t="shared" si="29"/>
        <v>2</v>
      </c>
      <c r="U82" s="127">
        <f t="shared" si="30"/>
        <v>0</v>
      </c>
      <c r="V82" s="128">
        <f t="shared" si="31"/>
        <v>2</v>
      </c>
      <c r="W82" s="298">
        <f t="shared" si="32"/>
        <v>4</v>
      </c>
    </row>
    <row r="83" spans="2:23">
      <c r="B83" s="107">
        <v>42927</v>
      </c>
      <c r="C83" s="180">
        <v>1</v>
      </c>
      <c r="D83" s="286" t="s">
        <v>101</v>
      </c>
      <c r="E83" s="287">
        <v>6</v>
      </c>
      <c r="F83" s="288">
        <v>100</v>
      </c>
      <c r="G83" s="435">
        <f t="shared" si="26"/>
        <v>600</v>
      </c>
      <c r="H83" s="289">
        <v>2</v>
      </c>
      <c r="I83" s="290"/>
      <c r="J83" s="291"/>
      <c r="K83" s="291"/>
      <c r="L83" s="292">
        <v>8</v>
      </c>
      <c r="M83" s="293">
        <f t="shared" si="33"/>
        <v>8</v>
      </c>
      <c r="N83" s="294">
        <v>2</v>
      </c>
      <c r="O83" s="295"/>
      <c r="P83" s="295"/>
      <c r="Q83" s="296"/>
      <c r="R83" s="300">
        <f t="shared" si="27"/>
        <v>2</v>
      </c>
      <c r="S83" s="281">
        <f t="shared" si="28"/>
        <v>2</v>
      </c>
      <c r="T83" s="126">
        <f t="shared" si="29"/>
        <v>0</v>
      </c>
      <c r="U83" s="127">
        <f t="shared" si="30"/>
        <v>0</v>
      </c>
      <c r="V83" s="128">
        <f t="shared" si="31"/>
        <v>8</v>
      </c>
      <c r="W83" s="298">
        <f t="shared" si="32"/>
        <v>10</v>
      </c>
    </row>
    <row r="84" spans="2:23">
      <c r="B84" s="107">
        <v>42930</v>
      </c>
      <c r="C84" s="180">
        <v>1</v>
      </c>
      <c r="D84" s="286" t="s">
        <v>101</v>
      </c>
      <c r="E84" s="287">
        <v>7</v>
      </c>
      <c r="F84" s="288">
        <v>100</v>
      </c>
      <c r="G84" s="435">
        <f t="shared" si="26"/>
        <v>700</v>
      </c>
      <c r="H84" s="289">
        <v>1</v>
      </c>
      <c r="I84" s="290"/>
      <c r="J84" s="291"/>
      <c r="K84" s="291"/>
      <c r="L84" s="292">
        <v>8</v>
      </c>
      <c r="M84" s="293">
        <f t="shared" si="33"/>
        <v>8</v>
      </c>
      <c r="N84" s="294">
        <v>2</v>
      </c>
      <c r="O84" s="295"/>
      <c r="P84" s="295"/>
      <c r="Q84" s="296"/>
      <c r="R84" s="300">
        <f t="shared" si="27"/>
        <v>2</v>
      </c>
      <c r="S84" s="281">
        <f t="shared" si="28"/>
        <v>2</v>
      </c>
      <c r="T84" s="126">
        <f t="shared" si="29"/>
        <v>0</v>
      </c>
      <c r="U84" s="127">
        <f t="shared" si="30"/>
        <v>0</v>
      </c>
      <c r="V84" s="128">
        <f t="shared" si="31"/>
        <v>8</v>
      </c>
      <c r="W84" s="298">
        <f t="shared" si="32"/>
        <v>10</v>
      </c>
    </row>
    <row r="85" spans="2:23">
      <c r="B85" s="107">
        <v>42932</v>
      </c>
      <c r="C85" s="180">
        <v>1</v>
      </c>
      <c r="D85" s="286" t="s">
        <v>101</v>
      </c>
      <c r="E85" s="287">
        <v>4</v>
      </c>
      <c r="F85" s="288">
        <v>100</v>
      </c>
      <c r="G85" s="435">
        <f t="shared" si="26"/>
        <v>400</v>
      </c>
      <c r="H85" s="289"/>
      <c r="I85" s="290"/>
      <c r="J85" s="291"/>
      <c r="K85" s="291"/>
      <c r="L85" s="292">
        <v>4</v>
      </c>
      <c r="M85" s="293">
        <f t="shared" si="33"/>
        <v>4</v>
      </c>
      <c r="N85" s="294"/>
      <c r="O85" s="295"/>
      <c r="P85" s="295"/>
      <c r="Q85" s="296"/>
      <c r="R85" s="300">
        <f t="shared" si="27"/>
        <v>0</v>
      </c>
      <c r="S85" s="281">
        <f t="shared" si="28"/>
        <v>0</v>
      </c>
      <c r="T85" s="126">
        <f t="shared" si="29"/>
        <v>0</v>
      </c>
      <c r="U85" s="127">
        <f t="shared" si="30"/>
        <v>0</v>
      </c>
      <c r="V85" s="128">
        <f t="shared" si="31"/>
        <v>4</v>
      </c>
      <c r="W85" s="298">
        <f t="shared" si="32"/>
        <v>4</v>
      </c>
    </row>
    <row r="86" spans="2:23">
      <c r="B86" s="107">
        <v>42934</v>
      </c>
      <c r="C86" s="180">
        <v>1</v>
      </c>
      <c r="D86" s="286" t="s">
        <v>101</v>
      </c>
      <c r="E86" s="287">
        <v>6</v>
      </c>
      <c r="F86" s="288">
        <v>100</v>
      </c>
      <c r="G86" s="435">
        <f t="shared" si="26"/>
        <v>600</v>
      </c>
      <c r="H86" s="289">
        <v>2</v>
      </c>
      <c r="I86" s="290"/>
      <c r="J86" s="291"/>
      <c r="K86" s="291"/>
      <c r="L86" s="292">
        <v>8</v>
      </c>
      <c r="M86" s="293">
        <f t="shared" si="33"/>
        <v>8</v>
      </c>
      <c r="N86" s="294">
        <v>4</v>
      </c>
      <c r="O86" s="295">
        <v>1</v>
      </c>
      <c r="P86" s="295"/>
      <c r="Q86" s="296"/>
      <c r="R86" s="300">
        <f t="shared" si="27"/>
        <v>5</v>
      </c>
      <c r="S86" s="281">
        <f t="shared" si="28"/>
        <v>4</v>
      </c>
      <c r="T86" s="126">
        <f t="shared" si="29"/>
        <v>1</v>
      </c>
      <c r="U86" s="127">
        <f t="shared" si="30"/>
        <v>0</v>
      </c>
      <c r="V86" s="128">
        <f t="shared" si="31"/>
        <v>8</v>
      </c>
      <c r="W86" s="298">
        <f t="shared" si="32"/>
        <v>13</v>
      </c>
    </row>
    <row r="87" spans="2:23">
      <c r="B87" s="107">
        <v>42935</v>
      </c>
      <c r="C87" s="180">
        <v>1</v>
      </c>
      <c r="D87" s="286" t="s">
        <v>101</v>
      </c>
      <c r="E87" s="287">
        <v>4</v>
      </c>
      <c r="F87" s="288">
        <v>100</v>
      </c>
      <c r="G87" s="435">
        <f t="shared" si="26"/>
        <v>400</v>
      </c>
      <c r="H87" s="289"/>
      <c r="I87" s="290"/>
      <c r="J87" s="291"/>
      <c r="K87" s="291"/>
      <c r="L87" s="292">
        <v>4</v>
      </c>
      <c r="M87" s="293">
        <f t="shared" si="33"/>
        <v>4</v>
      </c>
      <c r="N87" s="294"/>
      <c r="O87" s="295"/>
      <c r="P87" s="295"/>
      <c r="Q87" s="296"/>
      <c r="R87" s="300">
        <f t="shared" si="27"/>
        <v>0</v>
      </c>
      <c r="S87" s="281">
        <f t="shared" si="28"/>
        <v>0</v>
      </c>
      <c r="T87" s="126">
        <f t="shared" si="29"/>
        <v>0</v>
      </c>
      <c r="U87" s="127">
        <f t="shared" si="30"/>
        <v>0</v>
      </c>
      <c r="V87" s="128">
        <f t="shared" si="31"/>
        <v>4</v>
      </c>
      <c r="W87" s="298">
        <f t="shared" si="32"/>
        <v>4</v>
      </c>
    </row>
    <row r="88" spans="2:23">
      <c r="B88" s="107">
        <v>42936</v>
      </c>
      <c r="C88" s="180">
        <v>1</v>
      </c>
      <c r="D88" s="286" t="s">
        <v>135</v>
      </c>
      <c r="E88" s="287">
        <v>10</v>
      </c>
      <c r="F88" s="288">
        <v>100</v>
      </c>
      <c r="G88" s="435">
        <f t="shared" si="26"/>
        <v>1000</v>
      </c>
      <c r="H88" s="289">
        <v>1</v>
      </c>
      <c r="I88" s="290"/>
      <c r="J88" s="291"/>
      <c r="K88" s="291"/>
      <c r="L88" s="292">
        <v>11</v>
      </c>
      <c r="M88" s="293">
        <f t="shared" si="33"/>
        <v>11</v>
      </c>
      <c r="N88" s="294"/>
      <c r="O88" s="295"/>
      <c r="P88" s="295"/>
      <c r="Q88" s="296"/>
      <c r="R88" s="300">
        <f t="shared" si="27"/>
        <v>0</v>
      </c>
      <c r="S88" s="281">
        <f t="shared" si="28"/>
        <v>0</v>
      </c>
      <c r="T88" s="126">
        <f t="shared" si="29"/>
        <v>0</v>
      </c>
      <c r="U88" s="127">
        <f t="shared" si="30"/>
        <v>0</v>
      </c>
      <c r="V88" s="128">
        <f t="shared" si="31"/>
        <v>11</v>
      </c>
      <c r="W88" s="298">
        <f t="shared" si="32"/>
        <v>11</v>
      </c>
    </row>
    <row r="89" spans="2:23">
      <c r="B89" s="107">
        <v>42937</v>
      </c>
      <c r="C89" s="180">
        <v>1</v>
      </c>
      <c r="D89" s="286" t="s">
        <v>101</v>
      </c>
      <c r="E89" s="287">
        <v>3</v>
      </c>
      <c r="F89" s="288">
        <v>100</v>
      </c>
      <c r="G89" s="435">
        <f t="shared" si="26"/>
        <v>300</v>
      </c>
      <c r="H89" s="289">
        <v>2</v>
      </c>
      <c r="I89" s="290"/>
      <c r="J89" s="291"/>
      <c r="K89" s="291"/>
      <c r="L89" s="292">
        <v>5</v>
      </c>
      <c r="M89" s="293">
        <f t="shared" si="33"/>
        <v>5</v>
      </c>
      <c r="N89" s="294">
        <v>2</v>
      </c>
      <c r="O89" s="295">
        <v>3</v>
      </c>
      <c r="P89" s="295"/>
      <c r="Q89" s="296"/>
      <c r="R89" s="300">
        <f t="shared" si="27"/>
        <v>5</v>
      </c>
      <c r="S89" s="281">
        <f t="shared" si="28"/>
        <v>2</v>
      </c>
      <c r="T89" s="126">
        <f t="shared" si="29"/>
        <v>3</v>
      </c>
      <c r="U89" s="127">
        <f t="shared" si="30"/>
        <v>0</v>
      </c>
      <c r="V89" s="128">
        <f t="shared" si="31"/>
        <v>5</v>
      </c>
      <c r="W89" s="298">
        <f t="shared" si="32"/>
        <v>10</v>
      </c>
    </row>
    <row r="90" spans="2:23" ht="12.75" customHeight="1">
      <c r="B90" s="107">
        <v>42939</v>
      </c>
      <c r="C90" s="180">
        <v>1</v>
      </c>
      <c r="D90" s="286" t="s">
        <v>102</v>
      </c>
      <c r="E90" s="287"/>
      <c r="F90" s="288"/>
      <c r="G90" s="435">
        <f t="shared" si="26"/>
        <v>0</v>
      </c>
      <c r="H90" s="289">
        <v>1</v>
      </c>
      <c r="I90" s="290"/>
      <c r="J90" s="291"/>
      <c r="K90" s="291"/>
      <c r="L90" s="292">
        <v>1</v>
      </c>
      <c r="M90" s="293">
        <f t="shared" si="33"/>
        <v>1</v>
      </c>
      <c r="N90" s="294"/>
      <c r="O90" s="295">
        <v>1</v>
      </c>
      <c r="P90" s="295"/>
      <c r="Q90" s="296"/>
      <c r="R90" s="300">
        <f t="shared" si="27"/>
        <v>1</v>
      </c>
      <c r="S90" s="281">
        <f t="shared" si="28"/>
        <v>0</v>
      </c>
      <c r="T90" s="126">
        <f t="shared" si="29"/>
        <v>1</v>
      </c>
      <c r="U90" s="127">
        <f t="shared" si="30"/>
        <v>0</v>
      </c>
      <c r="V90" s="128">
        <f t="shared" si="31"/>
        <v>1</v>
      </c>
      <c r="W90" s="298">
        <f t="shared" si="32"/>
        <v>2</v>
      </c>
    </row>
    <row r="91" spans="2:23" ht="12.75" customHeight="1">
      <c r="B91" s="107">
        <v>42941</v>
      </c>
      <c r="C91" s="180">
        <v>1</v>
      </c>
      <c r="D91" s="286" t="s">
        <v>101</v>
      </c>
      <c r="E91" s="287">
        <v>2</v>
      </c>
      <c r="F91" s="288">
        <v>100</v>
      </c>
      <c r="G91" s="435">
        <f t="shared" si="26"/>
        <v>200</v>
      </c>
      <c r="H91" s="289">
        <v>1</v>
      </c>
      <c r="I91" s="290"/>
      <c r="J91" s="291"/>
      <c r="K91" s="291"/>
      <c r="L91" s="292">
        <v>3</v>
      </c>
      <c r="M91" s="293">
        <f t="shared" si="33"/>
        <v>3</v>
      </c>
      <c r="N91" s="294">
        <v>4</v>
      </c>
      <c r="O91" s="295"/>
      <c r="P91" s="295"/>
      <c r="Q91" s="296"/>
      <c r="R91" s="375">
        <f t="shared" si="27"/>
        <v>4</v>
      </c>
      <c r="S91" s="281">
        <f t="shared" si="28"/>
        <v>4</v>
      </c>
      <c r="T91" s="126">
        <f t="shared" si="29"/>
        <v>0</v>
      </c>
      <c r="U91" s="127">
        <f t="shared" si="30"/>
        <v>0</v>
      </c>
      <c r="V91" s="128">
        <f t="shared" si="31"/>
        <v>3</v>
      </c>
      <c r="W91" s="298">
        <f t="shared" si="32"/>
        <v>7</v>
      </c>
    </row>
    <row r="92" spans="2:23" ht="12.75" customHeight="1">
      <c r="B92" s="107">
        <v>42943</v>
      </c>
      <c r="C92" s="180">
        <v>1</v>
      </c>
      <c r="D92" s="286" t="s">
        <v>136</v>
      </c>
      <c r="E92" s="287">
        <v>7</v>
      </c>
      <c r="F92" s="288">
        <v>100</v>
      </c>
      <c r="G92" s="435">
        <f t="shared" si="26"/>
        <v>700</v>
      </c>
      <c r="H92" s="289"/>
      <c r="I92" s="290"/>
      <c r="J92" s="291"/>
      <c r="K92" s="291"/>
      <c r="L92" s="292">
        <v>7</v>
      </c>
      <c r="M92" s="293">
        <f t="shared" si="33"/>
        <v>7</v>
      </c>
      <c r="N92" s="294"/>
      <c r="O92" s="295"/>
      <c r="P92" s="295">
        <v>1</v>
      </c>
      <c r="Q92" s="296"/>
      <c r="R92" s="375">
        <f>SUM(N92:Q92)</f>
        <v>1</v>
      </c>
      <c r="S92" s="281">
        <f t="shared" si="28"/>
        <v>0</v>
      </c>
      <c r="T92" s="126">
        <f t="shared" si="29"/>
        <v>0</v>
      </c>
      <c r="U92" s="127">
        <f t="shared" si="30"/>
        <v>1</v>
      </c>
      <c r="V92" s="128">
        <f t="shared" si="31"/>
        <v>7</v>
      </c>
      <c r="W92" s="298">
        <f t="shared" si="32"/>
        <v>8</v>
      </c>
    </row>
    <row r="93" spans="2:23" ht="12.75" customHeight="1">
      <c r="B93" s="107">
        <v>42944</v>
      </c>
      <c r="C93" s="180">
        <v>1</v>
      </c>
      <c r="D93" s="286" t="s">
        <v>101</v>
      </c>
      <c r="E93" s="287">
        <v>3</v>
      </c>
      <c r="F93" s="288">
        <v>100</v>
      </c>
      <c r="G93" s="435">
        <f t="shared" si="26"/>
        <v>300</v>
      </c>
      <c r="H93" s="289">
        <v>3</v>
      </c>
      <c r="I93" s="290"/>
      <c r="J93" s="291"/>
      <c r="K93" s="291"/>
      <c r="L93" s="292">
        <v>6</v>
      </c>
      <c r="M93" s="293">
        <f t="shared" si="33"/>
        <v>6</v>
      </c>
      <c r="N93" s="294">
        <v>3</v>
      </c>
      <c r="O93" s="295"/>
      <c r="P93" s="295"/>
      <c r="Q93" s="296"/>
      <c r="R93" s="375">
        <f>SUM(N93:Q93)</f>
        <v>3</v>
      </c>
      <c r="S93" s="281">
        <f t="shared" si="28"/>
        <v>3</v>
      </c>
      <c r="T93" s="126">
        <f t="shared" si="29"/>
        <v>0</v>
      </c>
      <c r="U93" s="127">
        <f t="shared" si="30"/>
        <v>0</v>
      </c>
      <c r="V93" s="128">
        <f t="shared" si="31"/>
        <v>6</v>
      </c>
      <c r="W93" s="298">
        <f t="shared" si="32"/>
        <v>9</v>
      </c>
    </row>
    <row r="94" spans="2:23" ht="12.75" customHeight="1">
      <c r="B94" s="107"/>
      <c r="C94" s="180">
        <v>1</v>
      </c>
      <c r="D94" s="286" t="s">
        <v>101</v>
      </c>
      <c r="E94" s="287">
        <v>3</v>
      </c>
      <c r="F94" s="288">
        <v>50</v>
      </c>
      <c r="G94" s="435">
        <f t="shared" si="26"/>
        <v>150</v>
      </c>
      <c r="H94" s="289"/>
      <c r="I94" s="290">
        <v>3</v>
      </c>
      <c r="J94" s="291"/>
      <c r="K94" s="291"/>
      <c r="L94" s="292"/>
      <c r="M94" s="293">
        <f t="shared" si="33"/>
        <v>3</v>
      </c>
      <c r="N94" s="294"/>
      <c r="O94" s="295"/>
      <c r="P94" s="295"/>
      <c r="Q94" s="296"/>
      <c r="R94" s="375">
        <f>SUM(N94:Q94)</f>
        <v>0</v>
      </c>
      <c r="S94" s="281">
        <f t="shared" si="28"/>
        <v>3</v>
      </c>
      <c r="T94" s="126">
        <f t="shared" si="29"/>
        <v>0</v>
      </c>
      <c r="U94" s="127">
        <f t="shared" si="30"/>
        <v>0</v>
      </c>
      <c r="V94" s="128">
        <f t="shared" si="31"/>
        <v>0</v>
      </c>
      <c r="W94" s="298">
        <f t="shared" si="32"/>
        <v>3</v>
      </c>
    </row>
    <row r="95" spans="2:23" ht="22.5" customHeight="1" thickBot="1">
      <c r="B95" s="157">
        <f>COUNTA(B79:B94)</f>
        <v>15</v>
      </c>
      <c r="C95" s="157">
        <f>COUNTA(C79:C94)</f>
        <v>16</v>
      </c>
      <c r="D95" s="302" t="s">
        <v>49</v>
      </c>
      <c r="E95" s="303">
        <f>SUM(E79:E94)</f>
        <v>63</v>
      </c>
      <c r="F95" s="327"/>
      <c r="G95" s="508">
        <f t="shared" ref="G95:R95" si="34">SUM(G79:G94)</f>
        <v>6150</v>
      </c>
      <c r="H95" s="303">
        <f t="shared" si="34"/>
        <v>18</v>
      </c>
      <c r="I95" s="329">
        <f t="shared" si="34"/>
        <v>3</v>
      </c>
      <c r="J95" s="330">
        <f t="shared" si="34"/>
        <v>0</v>
      </c>
      <c r="K95" s="330">
        <f t="shared" si="34"/>
        <v>0</v>
      </c>
      <c r="L95" s="328">
        <f t="shared" si="34"/>
        <v>78</v>
      </c>
      <c r="M95" s="331">
        <f t="shared" si="34"/>
        <v>81</v>
      </c>
      <c r="N95" s="332">
        <f t="shared" si="34"/>
        <v>19</v>
      </c>
      <c r="O95" s="333">
        <f t="shared" si="34"/>
        <v>10</v>
      </c>
      <c r="P95" s="333">
        <f t="shared" si="34"/>
        <v>1</v>
      </c>
      <c r="Q95" s="334">
        <f t="shared" si="34"/>
        <v>0</v>
      </c>
      <c r="R95" s="335">
        <f t="shared" si="34"/>
        <v>30</v>
      </c>
      <c r="S95" s="336">
        <f>I95+N95</f>
        <v>22</v>
      </c>
      <c r="T95" s="337">
        <f>J95+O95</f>
        <v>10</v>
      </c>
      <c r="U95" s="338">
        <f>K95+P95</f>
        <v>1</v>
      </c>
      <c r="V95" s="339">
        <f>L95+Q95</f>
        <v>78</v>
      </c>
      <c r="W95" s="340">
        <f>SUM(S95:V95)</f>
        <v>111</v>
      </c>
    </row>
    <row r="96" spans="2:23" ht="26.25" customHeight="1" thickBot="1">
      <c r="B96" s="344" t="s">
        <v>94</v>
      </c>
      <c r="C96" s="86"/>
      <c r="D96" s="86"/>
      <c r="E96" s="318">
        <f>COUNT(E79:E94)</f>
        <v>14</v>
      </c>
      <c r="G96" s="511"/>
      <c r="H96" s="348"/>
    </row>
    <row r="97" spans="2:23" ht="13.5" customHeight="1">
      <c r="B97" s="565" t="s">
        <v>19</v>
      </c>
      <c r="C97" s="568" t="s">
        <v>20</v>
      </c>
      <c r="D97" s="571" t="s">
        <v>21</v>
      </c>
      <c r="E97" s="577" t="s">
        <v>4</v>
      </c>
      <c r="F97" s="578"/>
      <c r="G97" s="578"/>
      <c r="H97" s="578"/>
      <c r="I97" s="578"/>
      <c r="J97" s="578"/>
      <c r="K97" s="578"/>
      <c r="L97" s="578"/>
      <c r="M97" s="578"/>
      <c r="N97" s="579" t="s">
        <v>5</v>
      </c>
      <c r="O97" s="580"/>
      <c r="P97" s="580"/>
      <c r="Q97" s="580"/>
      <c r="R97" s="581"/>
      <c r="S97" s="543" t="s">
        <v>24</v>
      </c>
      <c r="T97" s="544"/>
      <c r="U97" s="544"/>
      <c r="V97" s="544"/>
      <c r="W97" s="545"/>
    </row>
    <row r="98" spans="2:23" ht="13.5" customHeight="1">
      <c r="B98" s="566"/>
      <c r="C98" s="569"/>
      <c r="D98" s="572"/>
      <c r="E98" s="574" t="s">
        <v>7</v>
      </c>
      <c r="F98" s="575"/>
      <c r="G98" s="575"/>
      <c r="H98" s="576"/>
      <c r="I98" s="562" t="s">
        <v>8</v>
      </c>
      <c r="J98" s="563"/>
      <c r="K98" s="563"/>
      <c r="L98" s="563"/>
      <c r="M98" s="564"/>
      <c r="N98" s="560" t="s">
        <v>8</v>
      </c>
      <c r="O98" s="560"/>
      <c r="P98" s="560"/>
      <c r="Q98" s="560"/>
      <c r="R98" s="561"/>
      <c r="S98" s="546"/>
      <c r="T98" s="547"/>
      <c r="U98" s="547"/>
      <c r="V98" s="547"/>
      <c r="W98" s="548"/>
    </row>
    <row r="99" spans="2:23" ht="12.75" thickBot="1">
      <c r="B99" s="567"/>
      <c r="C99" s="570"/>
      <c r="D99" s="573"/>
      <c r="E99" s="7" t="s">
        <v>9</v>
      </c>
      <c r="F99" s="261" t="s">
        <v>29</v>
      </c>
      <c r="G99" s="505" t="s">
        <v>10</v>
      </c>
      <c r="H99" s="7" t="s">
        <v>11</v>
      </c>
      <c r="I99" s="9" t="s">
        <v>12</v>
      </c>
      <c r="J99" s="10" t="s">
        <v>13</v>
      </c>
      <c r="K99" s="10" t="s">
        <v>14</v>
      </c>
      <c r="L99" s="11" t="s">
        <v>15</v>
      </c>
      <c r="M99" s="262" t="s">
        <v>16</v>
      </c>
      <c r="N99" s="13" t="s">
        <v>12</v>
      </c>
      <c r="O99" s="14" t="s">
        <v>13</v>
      </c>
      <c r="P99" s="14" t="s">
        <v>14</v>
      </c>
      <c r="Q99" s="15" t="s">
        <v>15</v>
      </c>
      <c r="R99" s="263" t="s">
        <v>16</v>
      </c>
      <c r="S99" s="264" t="s">
        <v>12</v>
      </c>
      <c r="T99" s="265" t="s">
        <v>13</v>
      </c>
      <c r="U99" s="266" t="s">
        <v>14</v>
      </c>
      <c r="V99" s="267" t="s">
        <v>15</v>
      </c>
      <c r="W99" s="268" t="s">
        <v>16</v>
      </c>
    </row>
    <row r="100" spans="2:23">
      <c r="B100" s="107">
        <v>42948</v>
      </c>
      <c r="C100" s="180">
        <v>1</v>
      </c>
      <c r="D100" s="286" t="s">
        <v>101</v>
      </c>
      <c r="E100" s="270">
        <v>2</v>
      </c>
      <c r="F100" s="271">
        <v>100</v>
      </c>
      <c r="G100" s="435">
        <f>SUM(E100*F100)</f>
        <v>200</v>
      </c>
      <c r="H100" s="272">
        <v>2</v>
      </c>
      <c r="I100" s="273"/>
      <c r="J100" s="274"/>
      <c r="K100" s="274"/>
      <c r="L100" s="275">
        <v>4</v>
      </c>
      <c r="M100" s="276">
        <f>SUM(I100:L100)</f>
        <v>4</v>
      </c>
      <c r="N100" s="277"/>
      <c r="O100" s="278"/>
      <c r="P100" s="278"/>
      <c r="Q100" s="279"/>
      <c r="R100" s="324">
        <f t="shared" ref="R100:R112" si="35">SUM(N100:Q100)</f>
        <v>0</v>
      </c>
      <c r="S100" s="281">
        <f t="shared" ref="S100:S116" si="36">I100+N100</f>
        <v>0</v>
      </c>
      <c r="T100" s="282">
        <f t="shared" ref="T100:T116" si="37">J100+O100</f>
        <v>0</v>
      </c>
      <c r="U100" s="283">
        <f t="shared" ref="U100:U116" si="38">K100+P100</f>
        <v>0</v>
      </c>
      <c r="V100" s="284">
        <f t="shared" ref="V100:V116" si="39">L100+Q100</f>
        <v>4</v>
      </c>
      <c r="W100" s="285">
        <f t="shared" ref="W100:W117" si="40">SUM(S100:V100)</f>
        <v>4</v>
      </c>
    </row>
    <row r="101" spans="2:23">
      <c r="B101" s="107">
        <v>42950</v>
      </c>
      <c r="C101" s="180">
        <v>1</v>
      </c>
      <c r="D101" s="286" t="s">
        <v>112</v>
      </c>
      <c r="E101" s="287">
        <v>6</v>
      </c>
      <c r="F101" s="288">
        <v>100</v>
      </c>
      <c r="G101" s="435">
        <f>SUM(E101*F101)</f>
        <v>600</v>
      </c>
      <c r="H101" s="289">
        <v>1</v>
      </c>
      <c r="I101" s="290"/>
      <c r="J101" s="291"/>
      <c r="K101" s="291"/>
      <c r="L101" s="292">
        <v>7</v>
      </c>
      <c r="M101" s="293">
        <f>SUM(I101:L101)</f>
        <v>7</v>
      </c>
      <c r="N101" s="294"/>
      <c r="O101" s="295"/>
      <c r="P101" s="295"/>
      <c r="Q101" s="296"/>
      <c r="R101" s="300">
        <f t="shared" si="35"/>
        <v>0</v>
      </c>
      <c r="S101" s="281">
        <f t="shared" si="36"/>
        <v>0</v>
      </c>
      <c r="T101" s="301">
        <f t="shared" si="37"/>
        <v>0</v>
      </c>
      <c r="U101" s="127">
        <f t="shared" si="38"/>
        <v>0</v>
      </c>
      <c r="V101" s="128">
        <f t="shared" si="39"/>
        <v>7</v>
      </c>
      <c r="W101" s="298">
        <f t="shared" si="40"/>
        <v>7</v>
      </c>
    </row>
    <row r="102" spans="2:23">
      <c r="B102" s="107">
        <v>42951</v>
      </c>
      <c r="C102" s="180">
        <v>1</v>
      </c>
      <c r="D102" s="286" t="s">
        <v>101</v>
      </c>
      <c r="E102" s="287">
        <v>4</v>
      </c>
      <c r="F102" s="288">
        <v>100</v>
      </c>
      <c r="G102" s="435">
        <f t="shared" ref="G102:G117" si="41">SUM(E102*F102)</f>
        <v>400</v>
      </c>
      <c r="H102" s="289"/>
      <c r="I102" s="290"/>
      <c r="J102" s="291"/>
      <c r="K102" s="291"/>
      <c r="L102" s="292">
        <v>4</v>
      </c>
      <c r="M102" s="293">
        <f t="shared" ref="M102:M117" si="42">SUM(I102:L102)</f>
        <v>4</v>
      </c>
      <c r="N102" s="294"/>
      <c r="O102" s="295"/>
      <c r="P102" s="295"/>
      <c r="Q102" s="296"/>
      <c r="R102" s="300">
        <f t="shared" si="35"/>
        <v>0</v>
      </c>
      <c r="S102" s="281">
        <f t="shared" si="36"/>
        <v>0</v>
      </c>
      <c r="T102" s="126">
        <f t="shared" si="37"/>
        <v>0</v>
      </c>
      <c r="U102" s="127">
        <f t="shared" si="38"/>
        <v>0</v>
      </c>
      <c r="V102" s="128">
        <f t="shared" si="39"/>
        <v>4</v>
      </c>
      <c r="W102" s="298">
        <f t="shared" si="40"/>
        <v>4</v>
      </c>
    </row>
    <row r="103" spans="2:23">
      <c r="B103" s="107">
        <v>42955</v>
      </c>
      <c r="C103" s="180">
        <v>1</v>
      </c>
      <c r="D103" s="286" t="s">
        <v>102</v>
      </c>
      <c r="E103" s="287">
        <v>3</v>
      </c>
      <c r="F103" s="288">
        <v>100</v>
      </c>
      <c r="G103" s="435">
        <f t="shared" si="41"/>
        <v>300</v>
      </c>
      <c r="H103" s="289"/>
      <c r="I103" s="290"/>
      <c r="J103" s="291"/>
      <c r="K103" s="291"/>
      <c r="L103" s="292">
        <v>3</v>
      </c>
      <c r="M103" s="293">
        <f t="shared" si="42"/>
        <v>3</v>
      </c>
      <c r="N103" s="294"/>
      <c r="O103" s="295"/>
      <c r="P103" s="295"/>
      <c r="Q103" s="296"/>
      <c r="R103" s="300">
        <f t="shared" si="35"/>
        <v>0</v>
      </c>
      <c r="S103" s="299">
        <f t="shared" si="36"/>
        <v>0</v>
      </c>
      <c r="T103" s="126">
        <f t="shared" si="37"/>
        <v>0</v>
      </c>
      <c r="U103" s="127">
        <f t="shared" si="38"/>
        <v>0</v>
      </c>
      <c r="V103" s="128">
        <f t="shared" si="39"/>
        <v>3</v>
      </c>
      <c r="W103" s="298">
        <f t="shared" si="40"/>
        <v>3</v>
      </c>
    </row>
    <row r="104" spans="2:23">
      <c r="B104" s="107">
        <v>42958</v>
      </c>
      <c r="C104" s="180">
        <v>1</v>
      </c>
      <c r="D104" s="286" t="s">
        <v>101</v>
      </c>
      <c r="E104" s="287">
        <v>7</v>
      </c>
      <c r="F104" s="288">
        <v>100</v>
      </c>
      <c r="G104" s="435">
        <f t="shared" si="41"/>
        <v>700</v>
      </c>
      <c r="H104" s="289">
        <v>4</v>
      </c>
      <c r="I104" s="290"/>
      <c r="J104" s="291"/>
      <c r="K104" s="291"/>
      <c r="L104" s="292">
        <v>11</v>
      </c>
      <c r="M104" s="293">
        <f t="shared" si="42"/>
        <v>11</v>
      </c>
      <c r="N104" s="294"/>
      <c r="O104" s="295"/>
      <c r="P104" s="295">
        <v>1</v>
      </c>
      <c r="Q104" s="296"/>
      <c r="R104" s="300">
        <f t="shared" si="35"/>
        <v>1</v>
      </c>
      <c r="S104" s="281">
        <f t="shared" si="36"/>
        <v>0</v>
      </c>
      <c r="T104" s="126">
        <f t="shared" si="37"/>
        <v>0</v>
      </c>
      <c r="U104" s="127">
        <f t="shared" si="38"/>
        <v>1</v>
      </c>
      <c r="V104" s="128">
        <f t="shared" si="39"/>
        <v>11</v>
      </c>
      <c r="W104" s="298">
        <f t="shared" si="40"/>
        <v>12</v>
      </c>
    </row>
    <row r="105" spans="2:23">
      <c r="B105" s="107"/>
      <c r="C105" s="180">
        <v>1</v>
      </c>
      <c r="D105" s="286" t="s">
        <v>101</v>
      </c>
      <c r="E105" s="287">
        <v>3</v>
      </c>
      <c r="F105" s="288">
        <v>50</v>
      </c>
      <c r="G105" s="435">
        <f t="shared" si="41"/>
        <v>150</v>
      </c>
      <c r="H105" s="289"/>
      <c r="I105" s="290">
        <v>1</v>
      </c>
      <c r="J105" s="291">
        <v>2</v>
      </c>
      <c r="K105" s="291"/>
      <c r="L105" s="292"/>
      <c r="M105" s="293">
        <f t="shared" si="42"/>
        <v>3</v>
      </c>
      <c r="N105" s="294"/>
      <c r="O105" s="295"/>
      <c r="P105" s="295"/>
      <c r="Q105" s="296"/>
      <c r="R105" s="300">
        <f t="shared" si="35"/>
        <v>0</v>
      </c>
      <c r="S105" s="281">
        <f t="shared" si="36"/>
        <v>1</v>
      </c>
      <c r="T105" s="126">
        <f t="shared" si="37"/>
        <v>2</v>
      </c>
      <c r="U105" s="127">
        <f t="shared" si="38"/>
        <v>0</v>
      </c>
      <c r="V105" s="128">
        <f t="shared" si="39"/>
        <v>0</v>
      </c>
      <c r="W105" s="298">
        <f t="shared" si="40"/>
        <v>3</v>
      </c>
    </row>
    <row r="106" spans="2:23">
      <c r="B106" s="107">
        <v>42959</v>
      </c>
      <c r="C106" s="180">
        <v>1</v>
      </c>
      <c r="D106" s="286" t="s">
        <v>139</v>
      </c>
      <c r="E106" s="287">
        <v>2</v>
      </c>
      <c r="F106" s="288">
        <v>100</v>
      </c>
      <c r="G106" s="435">
        <f t="shared" si="41"/>
        <v>200</v>
      </c>
      <c r="H106" s="289">
        <v>2</v>
      </c>
      <c r="I106" s="290"/>
      <c r="J106" s="291"/>
      <c r="K106" s="291"/>
      <c r="L106" s="292">
        <v>4</v>
      </c>
      <c r="M106" s="293">
        <f t="shared" si="42"/>
        <v>4</v>
      </c>
      <c r="N106" s="294"/>
      <c r="O106" s="295"/>
      <c r="P106" s="295"/>
      <c r="Q106" s="296"/>
      <c r="R106" s="300">
        <f t="shared" si="35"/>
        <v>0</v>
      </c>
      <c r="S106" s="281">
        <f t="shared" si="36"/>
        <v>0</v>
      </c>
      <c r="T106" s="126">
        <f t="shared" si="37"/>
        <v>0</v>
      </c>
      <c r="U106" s="127">
        <f t="shared" si="38"/>
        <v>0</v>
      </c>
      <c r="V106" s="128">
        <f t="shared" si="39"/>
        <v>4</v>
      </c>
      <c r="W106" s="298">
        <f t="shared" si="40"/>
        <v>4</v>
      </c>
    </row>
    <row r="107" spans="2:23">
      <c r="B107" s="107">
        <v>42961</v>
      </c>
      <c r="C107" s="180">
        <v>1</v>
      </c>
      <c r="D107" s="286" t="s">
        <v>101</v>
      </c>
      <c r="E107" s="287">
        <v>3</v>
      </c>
      <c r="F107" s="288">
        <v>100</v>
      </c>
      <c r="G107" s="435">
        <f t="shared" si="41"/>
        <v>300</v>
      </c>
      <c r="H107" s="289"/>
      <c r="I107" s="290"/>
      <c r="J107" s="291"/>
      <c r="K107" s="291"/>
      <c r="L107" s="292">
        <v>3</v>
      </c>
      <c r="M107" s="293">
        <f t="shared" si="42"/>
        <v>3</v>
      </c>
      <c r="N107" s="294"/>
      <c r="O107" s="295"/>
      <c r="P107" s="295"/>
      <c r="Q107" s="296"/>
      <c r="R107" s="300">
        <f t="shared" si="35"/>
        <v>0</v>
      </c>
      <c r="S107" s="281">
        <f t="shared" si="36"/>
        <v>0</v>
      </c>
      <c r="T107" s="126">
        <f t="shared" si="37"/>
        <v>0</v>
      </c>
      <c r="U107" s="127">
        <f t="shared" si="38"/>
        <v>0</v>
      </c>
      <c r="V107" s="128">
        <f t="shared" si="39"/>
        <v>3</v>
      </c>
      <c r="W107" s="298">
        <f t="shared" si="40"/>
        <v>3</v>
      </c>
    </row>
    <row r="108" spans="2:23">
      <c r="B108" s="107"/>
      <c r="C108" s="180">
        <v>1</v>
      </c>
      <c r="D108" s="286" t="s">
        <v>140</v>
      </c>
      <c r="E108" s="287">
        <v>1</v>
      </c>
      <c r="F108" s="288">
        <v>50</v>
      </c>
      <c r="G108" s="435">
        <f>SUM(E108*F108)</f>
        <v>50</v>
      </c>
      <c r="H108" s="289"/>
      <c r="I108" s="290"/>
      <c r="J108" s="291">
        <v>1</v>
      </c>
      <c r="K108" s="291"/>
      <c r="L108" s="292"/>
      <c r="M108" s="293">
        <f t="shared" si="42"/>
        <v>1</v>
      </c>
      <c r="N108" s="294"/>
      <c r="O108" s="295"/>
      <c r="P108" s="295">
        <v>2</v>
      </c>
      <c r="Q108" s="296"/>
      <c r="R108" s="300">
        <f t="shared" si="35"/>
        <v>2</v>
      </c>
      <c r="S108" s="281">
        <f t="shared" si="36"/>
        <v>0</v>
      </c>
      <c r="T108" s="126">
        <f t="shared" si="37"/>
        <v>1</v>
      </c>
      <c r="U108" s="127">
        <f t="shared" si="38"/>
        <v>2</v>
      </c>
      <c r="V108" s="128">
        <f t="shared" si="39"/>
        <v>0</v>
      </c>
      <c r="W108" s="298">
        <f t="shared" si="40"/>
        <v>3</v>
      </c>
    </row>
    <row r="109" spans="2:23">
      <c r="B109" s="107">
        <v>42962</v>
      </c>
      <c r="C109" s="180">
        <v>1</v>
      </c>
      <c r="D109" s="286" t="s">
        <v>101</v>
      </c>
      <c r="E109" s="287"/>
      <c r="F109" s="288"/>
      <c r="G109" s="435">
        <f t="shared" si="41"/>
        <v>0</v>
      </c>
      <c r="H109" s="289">
        <v>3</v>
      </c>
      <c r="I109" s="290"/>
      <c r="J109" s="291"/>
      <c r="K109" s="291"/>
      <c r="L109" s="292">
        <v>3</v>
      </c>
      <c r="M109" s="293">
        <f t="shared" si="42"/>
        <v>3</v>
      </c>
      <c r="N109" s="294"/>
      <c r="O109" s="295"/>
      <c r="P109" s="295"/>
      <c r="Q109" s="296"/>
      <c r="R109" s="300">
        <f t="shared" si="35"/>
        <v>0</v>
      </c>
      <c r="S109" s="281">
        <f t="shared" si="36"/>
        <v>0</v>
      </c>
      <c r="T109" s="126">
        <f t="shared" si="37"/>
        <v>0</v>
      </c>
      <c r="U109" s="127">
        <f t="shared" si="38"/>
        <v>0</v>
      </c>
      <c r="V109" s="128">
        <f t="shared" si="39"/>
        <v>3</v>
      </c>
      <c r="W109" s="298">
        <f t="shared" si="40"/>
        <v>3</v>
      </c>
    </row>
    <row r="110" spans="2:23">
      <c r="B110" s="107">
        <v>42963</v>
      </c>
      <c r="C110" s="180">
        <v>1</v>
      </c>
      <c r="D110" s="286" t="s">
        <v>101</v>
      </c>
      <c r="E110" s="287"/>
      <c r="F110" s="288"/>
      <c r="G110" s="435">
        <f t="shared" si="41"/>
        <v>0</v>
      </c>
      <c r="H110" s="289">
        <v>2</v>
      </c>
      <c r="I110" s="290"/>
      <c r="J110" s="291"/>
      <c r="K110" s="291"/>
      <c r="L110" s="292">
        <v>2</v>
      </c>
      <c r="M110" s="293">
        <f t="shared" si="42"/>
        <v>2</v>
      </c>
      <c r="N110" s="294"/>
      <c r="O110" s="295"/>
      <c r="P110" s="295"/>
      <c r="Q110" s="296"/>
      <c r="R110" s="300">
        <f t="shared" si="35"/>
        <v>0</v>
      </c>
      <c r="S110" s="281">
        <f t="shared" si="36"/>
        <v>0</v>
      </c>
      <c r="T110" s="126">
        <f t="shared" si="37"/>
        <v>0</v>
      </c>
      <c r="U110" s="127">
        <f t="shared" si="38"/>
        <v>0</v>
      </c>
      <c r="V110" s="128">
        <f t="shared" si="39"/>
        <v>2</v>
      </c>
      <c r="W110" s="298">
        <f t="shared" si="40"/>
        <v>2</v>
      </c>
    </row>
    <row r="111" spans="2:23" ht="12.75" customHeight="1">
      <c r="B111" s="107">
        <v>42964</v>
      </c>
      <c r="C111" s="180">
        <v>1</v>
      </c>
      <c r="D111" s="286" t="s">
        <v>112</v>
      </c>
      <c r="E111" s="287">
        <v>6</v>
      </c>
      <c r="F111" s="288">
        <v>100</v>
      </c>
      <c r="G111" s="435">
        <f t="shared" si="41"/>
        <v>600</v>
      </c>
      <c r="H111" s="289">
        <v>3</v>
      </c>
      <c r="I111" s="290"/>
      <c r="J111" s="291"/>
      <c r="K111" s="291"/>
      <c r="L111" s="292"/>
      <c r="M111" s="293">
        <f t="shared" si="42"/>
        <v>0</v>
      </c>
      <c r="N111" s="294"/>
      <c r="O111" s="295"/>
      <c r="P111" s="295"/>
      <c r="Q111" s="296"/>
      <c r="R111" s="300">
        <f t="shared" si="35"/>
        <v>0</v>
      </c>
      <c r="S111" s="281">
        <f t="shared" si="36"/>
        <v>0</v>
      </c>
      <c r="T111" s="126">
        <f t="shared" si="37"/>
        <v>0</v>
      </c>
      <c r="U111" s="127">
        <f t="shared" si="38"/>
        <v>0</v>
      </c>
      <c r="V111" s="128">
        <f t="shared" si="39"/>
        <v>0</v>
      </c>
      <c r="W111" s="298">
        <f t="shared" si="40"/>
        <v>0</v>
      </c>
    </row>
    <row r="112" spans="2:23" ht="12.75" customHeight="1">
      <c r="B112" s="107">
        <v>42965</v>
      </c>
      <c r="C112" s="180">
        <v>1</v>
      </c>
      <c r="D112" s="286" t="s">
        <v>101</v>
      </c>
      <c r="E112" s="287">
        <v>2</v>
      </c>
      <c r="F112" s="288">
        <v>100</v>
      </c>
      <c r="G112" s="435">
        <f t="shared" si="41"/>
        <v>200</v>
      </c>
      <c r="H112" s="289"/>
      <c r="I112" s="290"/>
      <c r="J112" s="291"/>
      <c r="K112" s="291"/>
      <c r="L112" s="292">
        <v>2</v>
      </c>
      <c r="M112" s="293">
        <f t="shared" si="42"/>
        <v>2</v>
      </c>
      <c r="N112" s="294"/>
      <c r="O112" s="295"/>
      <c r="P112" s="295"/>
      <c r="Q112" s="296"/>
      <c r="R112" s="375">
        <f t="shared" si="35"/>
        <v>0</v>
      </c>
      <c r="S112" s="281">
        <f t="shared" si="36"/>
        <v>0</v>
      </c>
      <c r="T112" s="126">
        <f t="shared" si="37"/>
        <v>0</v>
      </c>
      <c r="U112" s="127">
        <f t="shared" si="38"/>
        <v>0</v>
      </c>
      <c r="V112" s="128">
        <f t="shared" si="39"/>
        <v>2</v>
      </c>
      <c r="W112" s="298">
        <f t="shared" si="40"/>
        <v>2</v>
      </c>
    </row>
    <row r="113" spans="2:23" ht="12.75" customHeight="1">
      <c r="B113" s="107">
        <v>42969</v>
      </c>
      <c r="C113" s="180">
        <v>1</v>
      </c>
      <c r="D113" s="286" t="s">
        <v>115</v>
      </c>
      <c r="E113" s="287">
        <v>7</v>
      </c>
      <c r="F113" s="288">
        <v>100</v>
      </c>
      <c r="G113" s="435">
        <f>SUM(E113*F113)</f>
        <v>700</v>
      </c>
      <c r="H113" s="289">
        <v>2</v>
      </c>
      <c r="I113" s="290"/>
      <c r="J113" s="291"/>
      <c r="K113" s="291"/>
      <c r="L113" s="292">
        <v>9</v>
      </c>
      <c r="M113" s="293">
        <f>SUM(I113:L113)</f>
        <v>9</v>
      </c>
      <c r="N113" s="294">
        <v>1</v>
      </c>
      <c r="O113" s="295"/>
      <c r="P113" s="295"/>
      <c r="Q113" s="296"/>
      <c r="R113" s="375">
        <f>SUM(N113:Q113)</f>
        <v>1</v>
      </c>
      <c r="S113" s="281">
        <f t="shared" si="36"/>
        <v>1</v>
      </c>
      <c r="T113" s="126">
        <f t="shared" si="37"/>
        <v>0</v>
      </c>
      <c r="U113" s="127">
        <f t="shared" si="38"/>
        <v>0</v>
      </c>
      <c r="V113" s="128">
        <f t="shared" si="39"/>
        <v>9</v>
      </c>
      <c r="W113" s="298">
        <f t="shared" si="40"/>
        <v>10</v>
      </c>
    </row>
    <row r="114" spans="2:23" ht="12.75" customHeight="1">
      <c r="B114" s="107">
        <v>42971</v>
      </c>
      <c r="C114" s="180">
        <v>1</v>
      </c>
      <c r="D114" s="286" t="s">
        <v>142</v>
      </c>
      <c r="E114" s="287">
        <v>7</v>
      </c>
      <c r="F114" s="288">
        <v>100</v>
      </c>
      <c r="G114" s="435">
        <f t="shared" si="41"/>
        <v>700</v>
      </c>
      <c r="H114" s="289">
        <v>2</v>
      </c>
      <c r="I114" s="290"/>
      <c r="J114" s="291"/>
      <c r="K114" s="291"/>
      <c r="L114" s="292">
        <v>9</v>
      </c>
      <c r="M114" s="293">
        <f t="shared" si="42"/>
        <v>9</v>
      </c>
      <c r="N114" s="294"/>
      <c r="O114" s="295"/>
      <c r="P114" s="295"/>
      <c r="Q114" s="296"/>
      <c r="R114" s="375">
        <f>SUM(N114:Q114)</f>
        <v>0</v>
      </c>
      <c r="S114" s="281">
        <f t="shared" si="36"/>
        <v>0</v>
      </c>
      <c r="T114" s="126">
        <f t="shared" si="37"/>
        <v>0</v>
      </c>
      <c r="U114" s="127">
        <f t="shared" si="38"/>
        <v>0</v>
      </c>
      <c r="V114" s="128">
        <f t="shared" si="39"/>
        <v>9</v>
      </c>
      <c r="W114" s="298">
        <f t="shared" si="40"/>
        <v>9</v>
      </c>
    </row>
    <row r="115" spans="2:23" ht="12.75" customHeight="1">
      <c r="B115" s="107">
        <v>42972</v>
      </c>
      <c r="C115" s="180">
        <v>1</v>
      </c>
      <c r="D115" s="286" t="s">
        <v>101</v>
      </c>
      <c r="E115" s="287">
        <v>7</v>
      </c>
      <c r="F115" s="288">
        <v>100</v>
      </c>
      <c r="G115" s="435">
        <f t="shared" si="41"/>
        <v>700</v>
      </c>
      <c r="H115" s="289"/>
      <c r="I115" s="290"/>
      <c r="J115" s="291"/>
      <c r="K115" s="291"/>
      <c r="L115" s="292">
        <v>7</v>
      </c>
      <c r="M115" s="293">
        <f t="shared" si="42"/>
        <v>7</v>
      </c>
      <c r="N115" s="294"/>
      <c r="O115" s="295"/>
      <c r="P115" s="295"/>
      <c r="Q115" s="296"/>
      <c r="R115" s="375">
        <f>SUM(N115:Q115)</f>
        <v>0</v>
      </c>
      <c r="S115" s="281">
        <f t="shared" si="36"/>
        <v>0</v>
      </c>
      <c r="T115" s="126">
        <f t="shared" si="37"/>
        <v>0</v>
      </c>
      <c r="U115" s="127">
        <f t="shared" si="38"/>
        <v>0</v>
      </c>
      <c r="V115" s="128">
        <f t="shared" si="39"/>
        <v>7</v>
      </c>
      <c r="W115" s="298">
        <f t="shared" si="40"/>
        <v>7</v>
      </c>
    </row>
    <row r="116" spans="2:23">
      <c r="B116" s="107">
        <v>42973</v>
      </c>
      <c r="C116" s="180">
        <v>1</v>
      </c>
      <c r="D116" s="286" t="s">
        <v>101</v>
      </c>
      <c r="E116" s="287">
        <v>4</v>
      </c>
      <c r="F116" s="288">
        <v>100</v>
      </c>
      <c r="G116" s="435">
        <f t="shared" si="41"/>
        <v>400</v>
      </c>
      <c r="H116" s="289"/>
      <c r="I116" s="290"/>
      <c r="J116" s="291"/>
      <c r="K116" s="291"/>
      <c r="L116" s="292">
        <v>4</v>
      </c>
      <c r="M116" s="293">
        <f t="shared" si="42"/>
        <v>4</v>
      </c>
      <c r="N116" s="294"/>
      <c r="O116" s="295"/>
      <c r="P116" s="295"/>
      <c r="Q116" s="296"/>
      <c r="R116" s="375">
        <f>SUM(N116:Q116)</f>
        <v>0</v>
      </c>
      <c r="S116" s="281">
        <f t="shared" si="36"/>
        <v>0</v>
      </c>
      <c r="T116" s="126">
        <f t="shared" si="37"/>
        <v>0</v>
      </c>
      <c r="U116" s="127">
        <f t="shared" si="38"/>
        <v>0</v>
      </c>
      <c r="V116" s="128">
        <f t="shared" si="39"/>
        <v>4</v>
      </c>
      <c r="W116" s="298">
        <f t="shared" si="40"/>
        <v>4</v>
      </c>
    </row>
    <row r="117" spans="2:23">
      <c r="B117" s="107">
        <v>42978</v>
      </c>
      <c r="C117" s="180">
        <v>1</v>
      </c>
      <c r="D117" s="286" t="s">
        <v>145</v>
      </c>
      <c r="E117" s="287">
        <v>6</v>
      </c>
      <c r="F117" s="288">
        <v>100</v>
      </c>
      <c r="G117" s="435">
        <f t="shared" si="41"/>
        <v>600</v>
      </c>
      <c r="H117" s="289"/>
      <c r="I117" s="290"/>
      <c r="J117" s="291"/>
      <c r="K117" s="291"/>
      <c r="L117" s="292">
        <v>6</v>
      </c>
      <c r="M117" s="293">
        <f t="shared" si="42"/>
        <v>6</v>
      </c>
      <c r="N117" s="294"/>
      <c r="O117" s="295"/>
      <c r="P117" s="295"/>
      <c r="Q117" s="296"/>
      <c r="R117" s="375">
        <f>SUM(N117:Q117)</f>
        <v>0</v>
      </c>
      <c r="S117" s="281">
        <f t="shared" ref="S117:V118" si="43">I117+N117</f>
        <v>0</v>
      </c>
      <c r="T117" s="126">
        <f t="shared" si="43"/>
        <v>0</v>
      </c>
      <c r="U117" s="127">
        <f t="shared" si="43"/>
        <v>0</v>
      </c>
      <c r="V117" s="128">
        <f t="shared" si="43"/>
        <v>6</v>
      </c>
      <c r="W117" s="298">
        <f t="shared" si="40"/>
        <v>6</v>
      </c>
    </row>
    <row r="118" spans="2:23" ht="22.5" customHeight="1" thickBot="1">
      <c r="B118" s="157">
        <f>COUNTA(B100:B117)</f>
        <v>16</v>
      </c>
      <c r="C118" s="157">
        <f>COUNTA(C100:C117)</f>
        <v>18</v>
      </c>
      <c r="D118" s="302" t="s">
        <v>49</v>
      </c>
      <c r="E118" s="303">
        <f>SUM(E100:E117)</f>
        <v>70</v>
      </c>
      <c r="F118" s="327"/>
      <c r="G118" s="508">
        <f t="shared" ref="G118:R118" si="44">SUM(G100:G117)</f>
        <v>6800</v>
      </c>
      <c r="H118" s="303">
        <f t="shared" si="44"/>
        <v>21</v>
      </c>
      <c r="I118" s="329">
        <f t="shared" si="44"/>
        <v>1</v>
      </c>
      <c r="J118" s="330">
        <f t="shared" si="44"/>
        <v>3</v>
      </c>
      <c r="K118" s="330">
        <f t="shared" si="44"/>
        <v>0</v>
      </c>
      <c r="L118" s="328">
        <f t="shared" si="44"/>
        <v>78</v>
      </c>
      <c r="M118" s="331">
        <f t="shared" si="44"/>
        <v>82</v>
      </c>
      <c r="N118" s="332">
        <f t="shared" si="44"/>
        <v>1</v>
      </c>
      <c r="O118" s="333">
        <f t="shared" si="44"/>
        <v>0</v>
      </c>
      <c r="P118" s="333">
        <f t="shared" si="44"/>
        <v>3</v>
      </c>
      <c r="Q118" s="334">
        <f t="shared" si="44"/>
        <v>0</v>
      </c>
      <c r="R118" s="335">
        <f t="shared" si="44"/>
        <v>4</v>
      </c>
      <c r="S118" s="336">
        <f t="shared" si="43"/>
        <v>2</v>
      </c>
      <c r="T118" s="337">
        <f t="shared" si="43"/>
        <v>3</v>
      </c>
      <c r="U118" s="338">
        <f t="shared" si="43"/>
        <v>3</v>
      </c>
      <c r="V118" s="339">
        <f t="shared" si="43"/>
        <v>78</v>
      </c>
      <c r="W118" s="340">
        <f>SUM(S118:V118)</f>
        <v>86</v>
      </c>
    </row>
    <row r="119" spans="2:23" ht="27" customHeight="1" thickBot="1">
      <c r="B119" s="344" t="s">
        <v>95</v>
      </c>
      <c r="C119" s="86"/>
      <c r="D119" s="86"/>
      <c r="E119" s="318">
        <f>COUNT(E100:E117)</f>
        <v>16</v>
      </c>
      <c r="G119" s="511"/>
      <c r="H119" s="348"/>
      <c r="L119" s="446"/>
    </row>
    <row r="120" spans="2:23" ht="13.5" customHeight="1">
      <c r="B120" s="565" t="s">
        <v>19</v>
      </c>
      <c r="C120" s="568" t="s">
        <v>20</v>
      </c>
      <c r="D120" s="571" t="s">
        <v>21</v>
      </c>
      <c r="E120" s="577" t="s">
        <v>4</v>
      </c>
      <c r="F120" s="578"/>
      <c r="G120" s="578"/>
      <c r="H120" s="578"/>
      <c r="I120" s="578"/>
      <c r="J120" s="578"/>
      <c r="K120" s="578"/>
      <c r="L120" s="578"/>
      <c r="M120" s="578"/>
      <c r="N120" s="579" t="s">
        <v>5</v>
      </c>
      <c r="O120" s="580"/>
      <c r="P120" s="580"/>
      <c r="Q120" s="580"/>
      <c r="R120" s="581"/>
      <c r="S120" s="543" t="s">
        <v>24</v>
      </c>
      <c r="T120" s="544"/>
      <c r="U120" s="544"/>
      <c r="V120" s="544"/>
      <c r="W120" s="545"/>
    </row>
    <row r="121" spans="2:23" ht="13.5" customHeight="1">
      <c r="B121" s="566"/>
      <c r="C121" s="569"/>
      <c r="D121" s="572"/>
      <c r="E121" s="574" t="s">
        <v>7</v>
      </c>
      <c r="F121" s="575"/>
      <c r="G121" s="575"/>
      <c r="H121" s="576"/>
      <c r="I121" s="562" t="s">
        <v>8</v>
      </c>
      <c r="J121" s="563"/>
      <c r="K121" s="563"/>
      <c r="L121" s="563"/>
      <c r="M121" s="564"/>
      <c r="N121" s="560" t="s">
        <v>8</v>
      </c>
      <c r="O121" s="560"/>
      <c r="P121" s="560"/>
      <c r="Q121" s="560"/>
      <c r="R121" s="561"/>
      <c r="S121" s="546"/>
      <c r="T121" s="547"/>
      <c r="U121" s="547"/>
      <c r="V121" s="547"/>
      <c r="W121" s="548"/>
    </row>
    <row r="122" spans="2:23" ht="12.75" thickBot="1">
      <c r="B122" s="567"/>
      <c r="C122" s="570"/>
      <c r="D122" s="573"/>
      <c r="E122" s="7" t="s">
        <v>9</v>
      </c>
      <c r="F122" s="261" t="s">
        <v>29</v>
      </c>
      <c r="G122" s="505" t="s">
        <v>10</v>
      </c>
      <c r="H122" s="7" t="s">
        <v>11</v>
      </c>
      <c r="I122" s="9" t="s">
        <v>12</v>
      </c>
      <c r="J122" s="10" t="s">
        <v>13</v>
      </c>
      <c r="K122" s="10" t="s">
        <v>14</v>
      </c>
      <c r="L122" s="11" t="s">
        <v>15</v>
      </c>
      <c r="M122" s="262" t="s">
        <v>16</v>
      </c>
      <c r="N122" s="13" t="s">
        <v>12</v>
      </c>
      <c r="O122" s="14" t="s">
        <v>13</v>
      </c>
      <c r="P122" s="14" t="s">
        <v>14</v>
      </c>
      <c r="Q122" s="15" t="s">
        <v>15</v>
      </c>
      <c r="R122" s="263" t="s">
        <v>16</v>
      </c>
      <c r="S122" s="264" t="s">
        <v>12</v>
      </c>
      <c r="T122" s="265" t="s">
        <v>13</v>
      </c>
      <c r="U122" s="266" t="s">
        <v>14</v>
      </c>
      <c r="V122" s="267" t="s">
        <v>15</v>
      </c>
      <c r="W122" s="268" t="s">
        <v>16</v>
      </c>
    </row>
    <row r="123" spans="2:23">
      <c r="B123" s="107">
        <v>42979</v>
      </c>
      <c r="C123" s="180">
        <v>1</v>
      </c>
      <c r="D123" s="286" t="s">
        <v>101</v>
      </c>
      <c r="E123" s="270">
        <v>2</v>
      </c>
      <c r="F123" s="271">
        <v>100</v>
      </c>
      <c r="G123" s="435">
        <f>SUM(E123*F123)</f>
        <v>200</v>
      </c>
      <c r="H123" s="272"/>
      <c r="I123" s="273"/>
      <c r="J123" s="274"/>
      <c r="K123" s="274"/>
      <c r="L123" s="275">
        <v>2</v>
      </c>
      <c r="M123" s="276">
        <f>SUM(I123:L123)</f>
        <v>2</v>
      </c>
      <c r="N123" s="277"/>
      <c r="O123" s="278"/>
      <c r="P123" s="278"/>
      <c r="Q123" s="279"/>
      <c r="R123" s="324">
        <f t="shared" ref="R123:R134" si="45">SUM(N123:Q123)</f>
        <v>0</v>
      </c>
      <c r="S123" s="281">
        <f t="shared" ref="S123:S134" si="46">I123+N123</f>
        <v>0</v>
      </c>
      <c r="T123" s="282">
        <f t="shared" ref="T123:T134" si="47">J123+O123</f>
        <v>0</v>
      </c>
      <c r="U123" s="283">
        <f t="shared" ref="U123:U134" si="48">K123+P123</f>
        <v>0</v>
      </c>
      <c r="V123" s="284">
        <f t="shared" ref="V123:V134" si="49">L123+Q123</f>
        <v>2</v>
      </c>
      <c r="W123" s="285">
        <f t="shared" ref="W123:W134" si="50">SUM(S123:V123)</f>
        <v>2</v>
      </c>
    </row>
    <row r="124" spans="2:23">
      <c r="B124" s="107">
        <v>42983</v>
      </c>
      <c r="C124" s="180">
        <v>1</v>
      </c>
      <c r="D124" s="286" t="s">
        <v>101</v>
      </c>
      <c r="E124" s="287">
        <v>1</v>
      </c>
      <c r="F124" s="288">
        <v>100</v>
      </c>
      <c r="G124" s="435">
        <f>SUM(E124*F124)</f>
        <v>100</v>
      </c>
      <c r="H124" s="289"/>
      <c r="I124" s="290"/>
      <c r="J124" s="291"/>
      <c r="K124" s="291"/>
      <c r="L124" s="292">
        <v>1</v>
      </c>
      <c r="M124" s="293">
        <f>SUM(I124:L124)</f>
        <v>1</v>
      </c>
      <c r="N124" s="294">
        <v>2</v>
      </c>
      <c r="O124" s="295"/>
      <c r="P124" s="295"/>
      <c r="Q124" s="296"/>
      <c r="R124" s="300">
        <f t="shared" si="45"/>
        <v>2</v>
      </c>
      <c r="S124" s="281">
        <f t="shared" si="46"/>
        <v>2</v>
      </c>
      <c r="T124" s="301">
        <f t="shared" si="47"/>
        <v>0</v>
      </c>
      <c r="U124" s="127">
        <f t="shared" si="48"/>
        <v>0</v>
      </c>
      <c r="V124" s="128">
        <f t="shared" si="49"/>
        <v>1</v>
      </c>
      <c r="W124" s="298">
        <f t="shared" si="50"/>
        <v>3</v>
      </c>
    </row>
    <row r="125" spans="2:23">
      <c r="B125" s="107">
        <v>42985</v>
      </c>
      <c r="C125" s="180">
        <v>1</v>
      </c>
      <c r="D125" s="286" t="s">
        <v>147</v>
      </c>
      <c r="E125" s="287">
        <v>7</v>
      </c>
      <c r="F125" s="288">
        <v>100</v>
      </c>
      <c r="G125" s="435">
        <f t="shared" ref="G125:G139" si="51">SUM(E125*F125)</f>
        <v>700</v>
      </c>
      <c r="H125" s="289">
        <v>1</v>
      </c>
      <c r="I125" s="290"/>
      <c r="J125" s="291"/>
      <c r="K125" s="291"/>
      <c r="L125" s="292">
        <v>8</v>
      </c>
      <c r="M125" s="293">
        <f t="shared" ref="M125:M139" si="52">SUM(I125:L125)</f>
        <v>8</v>
      </c>
      <c r="N125" s="294"/>
      <c r="O125" s="295"/>
      <c r="P125" s="295"/>
      <c r="Q125" s="296"/>
      <c r="R125" s="300">
        <f t="shared" si="45"/>
        <v>0</v>
      </c>
      <c r="S125" s="281">
        <f t="shared" si="46"/>
        <v>0</v>
      </c>
      <c r="T125" s="126">
        <f t="shared" si="47"/>
        <v>0</v>
      </c>
      <c r="U125" s="127">
        <f t="shared" si="48"/>
        <v>0</v>
      </c>
      <c r="V125" s="128">
        <f t="shared" si="49"/>
        <v>8</v>
      </c>
      <c r="W125" s="298">
        <f t="shared" si="50"/>
        <v>8</v>
      </c>
    </row>
    <row r="126" spans="2:23">
      <c r="B126" s="107">
        <v>42986</v>
      </c>
      <c r="C126" s="180">
        <v>1</v>
      </c>
      <c r="D126" s="286" t="s">
        <v>101</v>
      </c>
      <c r="E126" s="287">
        <v>5</v>
      </c>
      <c r="F126" s="288">
        <v>100</v>
      </c>
      <c r="G126" s="435">
        <f t="shared" si="51"/>
        <v>500</v>
      </c>
      <c r="H126" s="289">
        <v>1</v>
      </c>
      <c r="I126" s="290"/>
      <c r="J126" s="291"/>
      <c r="K126" s="291">
        <v>1</v>
      </c>
      <c r="L126" s="292">
        <v>5</v>
      </c>
      <c r="M126" s="293">
        <f t="shared" si="52"/>
        <v>6</v>
      </c>
      <c r="N126" s="294">
        <v>1</v>
      </c>
      <c r="O126" s="295"/>
      <c r="P126" s="295"/>
      <c r="Q126" s="296"/>
      <c r="R126" s="300">
        <f t="shared" si="45"/>
        <v>1</v>
      </c>
      <c r="S126" s="281">
        <f t="shared" si="46"/>
        <v>1</v>
      </c>
      <c r="T126" s="126">
        <f t="shared" si="47"/>
        <v>0</v>
      </c>
      <c r="U126" s="127">
        <f t="shared" si="48"/>
        <v>1</v>
      </c>
      <c r="V126" s="128">
        <f t="shared" si="49"/>
        <v>5</v>
      </c>
      <c r="W126" s="298">
        <f t="shared" si="50"/>
        <v>7</v>
      </c>
    </row>
    <row r="127" spans="2:23">
      <c r="B127" s="107"/>
      <c r="C127" s="180">
        <v>1</v>
      </c>
      <c r="D127" s="286" t="s">
        <v>101</v>
      </c>
      <c r="E127" s="287">
        <v>1</v>
      </c>
      <c r="F127" s="288">
        <v>50</v>
      </c>
      <c r="G127" s="435">
        <f t="shared" si="51"/>
        <v>50</v>
      </c>
      <c r="H127" s="289"/>
      <c r="I127" s="290">
        <v>1</v>
      </c>
      <c r="J127" s="291"/>
      <c r="K127" s="291"/>
      <c r="L127" s="292"/>
      <c r="M127" s="293">
        <f t="shared" si="52"/>
        <v>1</v>
      </c>
      <c r="N127" s="294"/>
      <c r="O127" s="295"/>
      <c r="P127" s="295"/>
      <c r="Q127" s="296"/>
      <c r="R127" s="300">
        <f t="shared" si="45"/>
        <v>0</v>
      </c>
      <c r="S127" s="299">
        <f t="shared" si="46"/>
        <v>1</v>
      </c>
      <c r="T127" s="126">
        <f t="shared" si="47"/>
        <v>0</v>
      </c>
      <c r="U127" s="127">
        <f t="shared" si="48"/>
        <v>0</v>
      </c>
      <c r="V127" s="128">
        <f t="shared" si="49"/>
        <v>0</v>
      </c>
      <c r="W127" s="298">
        <f t="shared" si="50"/>
        <v>1</v>
      </c>
    </row>
    <row r="128" spans="2:23">
      <c r="B128" s="107">
        <v>42988</v>
      </c>
      <c r="C128" s="180">
        <v>1</v>
      </c>
      <c r="D128" s="286" t="s">
        <v>101</v>
      </c>
      <c r="E128" s="287">
        <v>2</v>
      </c>
      <c r="F128" s="288">
        <v>100</v>
      </c>
      <c r="G128" s="435">
        <f t="shared" si="51"/>
        <v>200</v>
      </c>
      <c r="H128" s="289"/>
      <c r="I128" s="290"/>
      <c r="J128" s="291"/>
      <c r="K128" s="291"/>
      <c r="L128" s="292">
        <v>2</v>
      </c>
      <c r="M128" s="293">
        <f t="shared" si="52"/>
        <v>2</v>
      </c>
      <c r="N128" s="294"/>
      <c r="O128" s="295"/>
      <c r="P128" s="295"/>
      <c r="Q128" s="296"/>
      <c r="R128" s="300">
        <f t="shared" si="45"/>
        <v>0</v>
      </c>
      <c r="S128" s="281">
        <f t="shared" si="46"/>
        <v>0</v>
      </c>
      <c r="T128" s="126">
        <f t="shared" si="47"/>
        <v>0</v>
      </c>
      <c r="U128" s="127">
        <f t="shared" si="48"/>
        <v>0</v>
      </c>
      <c r="V128" s="128">
        <f t="shared" si="49"/>
        <v>2</v>
      </c>
      <c r="W128" s="298">
        <f t="shared" si="50"/>
        <v>2</v>
      </c>
    </row>
    <row r="129" spans="2:23">
      <c r="B129" s="107">
        <v>42990</v>
      </c>
      <c r="C129" s="180">
        <v>1</v>
      </c>
      <c r="D129" s="286" t="s">
        <v>101</v>
      </c>
      <c r="E129" s="287">
        <v>5</v>
      </c>
      <c r="F129" s="288">
        <v>100</v>
      </c>
      <c r="G129" s="435">
        <f t="shared" si="51"/>
        <v>500</v>
      </c>
      <c r="H129" s="289"/>
      <c r="I129" s="290"/>
      <c r="J129" s="291"/>
      <c r="K129" s="291"/>
      <c r="L129" s="292">
        <v>5</v>
      </c>
      <c r="M129" s="293">
        <f t="shared" si="52"/>
        <v>5</v>
      </c>
      <c r="N129" s="294">
        <v>3</v>
      </c>
      <c r="O129" s="295"/>
      <c r="P129" s="295"/>
      <c r="Q129" s="296"/>
      <c r="R129" s="300">
        <f t="shared" si="45"/>
        <v>3</v>
      </c>
      <c r="S129" s="281">
        <f t="shared" si="46"/>
        <v>3</v>
      </c>
      <c r="T129" s="126">
        <f t="shared" si="47"/>
        <v>0</v>
      </c>
      <c r="U129" s="127">
        <f t="shared" si="48"/>
        <v>0</v>
      </c>
      <c r="V129" s="128">
        <f t="shared" si="49"/>
        <v>5</v>
      </c>
      <c r="W129" s="298">
        <f t="shared" si="50"/>
        <v>8</v>
      </c>
    </row>
    <row r="130" spans="2:23">
      <c r="B130" s="107"/>
      <c r="C130" s="180">
        <v>1</v>
      </c>
      <c r="D130" s="286" t="s">
        <v>101</v>
      </c>
      <c r="E130" s="287">
        <v>3</v>
      </c>
      <c r="F130" s="288">
        <v>50</v>
      </c>
      <c r="G130" s="435">
        <f t="shared" si="51"/>
        <v>150</v>
      </c>
      <c r="H130" s="289"/>
      <c r="I130" s="290">
        <v>3</v>
      </c>
      <c r="J130" s="291"/>
      <c r="K130" s="291"/>
      <c r="L130" s="292"/>
      <c r="M130" s="293">
        <f t="shared" si="52"/>
        <v>3</v>
      </c>
      <c r="N130" s="294"/>
      <c r="O130" s="295"/>
      <c r="P130" s="295"/>
      <c r="Q130" s="296"/>
      <c r="R130" s="300">
        <f t="shared" si="45"/>
        <v>0</v>
      </c>
      <c r="S130" s="281">
        <f t="shared" si="46"/>
        <v>3</v>
      </c>
      <c r="T130" s="126">
        <f t="shared" si="47"/>
        <v>0</v>
      </c>
      <c r="U130" s="127">
        <f t="shared" si="48"/>
        <v>0</v>
      </c>
      <c r="V130" s="128">
        <f t="shared" si="49"/>
        <v>0</v>
      </c>
      <c r="W130" s="298">
        <f t="shared" si="50"/>
        <v>3</v>
      </c>
    </row>
    <row r="131" spans="2:23">
      <c r="B131" s="107">
        <v>42993</v>
      </c>
      <c r="C131" s="180">
        <v>1</v>
      </c>
      <c r="D131" s="286" t="s">
        <v>101</v>
      </c>
      <c r="E131" s="287">
        <v>5</v>
      </c>
      <c r="F131" s="288">
        <v>100</v>
      </c>
      <c r="G131" s="435">
        <f t="shared" si="51"/>
        <v>500</v>
      </c>
      <c r="H131" s="289">
        <v>1</v>
      </c>
      <c r="I131" s="290"/>
      <c r="J131" s="291"/>
      <c r="K131" s="291"/>
      <c r="L131" s="292">
        <v>6</v>
      </c>
      <c r="M131" s="293">
        <f t="shared" si="52"/>
        <v>6</v>
      </c>
      <c r="N131" s="294"/>
      <c r="O131" s="295">
        <v>5</v>
      </c>
      <c r="P131" s="295"/>
      <c r="Q131" s="296"/>
      <c r="R131" s="300">
        <f t="shared" si="45"/>
        <v>5</v>
      </c>
      <c r="S131" s="281">
        <f t="shared" si="46"/>
        <v>0</v>
      </c>
      <c r="T131" s="126">
        <f t="shared" si="47"/>
        <v>5</v>
      </c>
      <c r="U131" s="127">
        <f t="shared" si="48"/>
        <v>0</v>
      </c>
      <c r="V131" s="128">
        <f t="shared" si="49"/>
        <v>6</v>
      </c>
      <c r="W131" s="298">
        <f t="shared" si="50"/>
        <v>11</v>
      </c>
    </row>
    <row r="132" spans="2:23">
      <c r="B132" s="107"/>
      <c r="C132" s="180">
        <v>1</v>
      </c>
      <c r="D132" s="286" t="s">
        <v>101</v>
      </c>
      <c r="E132" s="287">
        <v>5</v>
      </c>
      <c r="F132" s="288">
        <v>50</v>
      </c>
      <c r="G132" s="435">
        <f t="shared" si="51"/>
        <v>250</v>
      </c>
      <c r="H132" s="289"/>
      <c r="I132" s="290">
        <v>1</v>
      </c>
      <c r="J132" s="291">
        <v>4</v>
      </c>
      <c r="K132" s="291"/>
      <c r="L132" s="292"/>
      <c r="M132" s="293">
        <f t="shared" si="52"/>
        <v>5</v>
      </c>
      <c r="N132" s="294"/>
      <c r="O132" s="295"/>
      <c r="P132" s="295"/>
      <c r="Q132" s="296"/>
      <c r="R132" s="300">
        <f t="shared" si="45"/>
        <v>0</v>
      </c>
      <c r="S132" s="281">
        <f t="shared" si="46"/>
        <v>1</v>
      </c>
      <c r="T132" s="126">
        <f t="shared" si="47"/>
        <v>4</v>
      </c>
      <c r="U132" s="127">
        <f t="shared" si="48"/>
        <v>0</v>
      </c>
      <c r="V132" s="128">
        <f t="shared" si="49"/>
        <v>0</v>
      </c>
      <c r="W132" s="298">
        <f t="shared" si="50"/>
        <v>5</v>
      </c>
    </row>
    <row r="133" spans="2:23">
      <c r="B133" s="107">
        <v>42995</v>
      </c>
      <c r="C133" s="180">
        <v>1</v>
      </c>
      <c r="D133" s="286" t="s">
        <v>101</v>
      </c>
      <c r="E133" s="287"/>
      <c r="F133" s="288"/>
      <c r="G133" s="435">
        <f t="shared" si="51"/>
        <v>0</v>
      </c>
      <c r="H133" s="289"/>
      <c r="I133" s="290"/>
      <c r="J133" s="291"/>
      <c r="K133" s="291"/>
      <c r="L133" s="292"/>
      <c r="M133" s="293">
        <f t="shared" si="52"/>
        <v>0</v>
      </c>
      <c r="N133" s="294">
        <v>1</v>
      </c>
      <c r="O133" s="295">
        <v>2</v>
      </c>
      <c r="P133" s="295"/>
      <c r="Q133" s="296"/>
      <c r="R133" s="300">
        <f t="shared" si="45"/>
        <v>3</v>
      </c>
      <c r="S133" s="281">
        <f t="shared" si="46"/>
        <v>1</v>
      </c>
      <c r="T133" s="126">
        <f t="shared" si="47"/>
        <v>2</v>
      </c>
      <c r="U133" s="127">
        <f t="shared" si="48"/>
        <v>0</v>
      </c>
      <c r="V133" s="128">
        <f t="shared" si="49"/>
        <v>0</v>
      </c>
      <c r="W133" s="298">
        <f t="shared" si="50"/>
        <v>3</v>
      </c>
    </row>
    <row r="134" spans="2:23">
      <c r="B134" s="107">
        <v>42997</v>
      </c>
      <c r="C134" s="180">
        <v>1</v>
      </c>
      <c r="D134" s="286" t="s">
        <v>101</v>
      </c>
      <c r="E134" s="287">
        <v>5</v>
      </c>
      <c r="F134" s="288">
        <v>100</v>
      </c>
      <c r="G134" s="435">
        <f t="shared" si="51"/>
        <v>500</v>
      </c>
      <c r="H134" s="289">
        <v>1</v>
      </c>
      <c r="I134" s="290"/>
      <c r="J134" s="291"/>
      <c r="K134" s="291"/>
      <c r="L134" s="292">
        <v>6</v>
      </c>
      <c r="M134" s="293">
        <f t="shared" si="52"/>
        <v>6</v>
      </c>
      <c r="N134" s="294">
        <v>2</v>
      </c>
      <c r="O134" s="295">
        <v>2</v>
      </c>
      <c r="P134" s="295"/>
      <c r="Q134" s="296"/>
      <c r="R134" s="300">
        <f t="shared" si="45"/>
        <v>4</v>
      </c>
      <c r="S134" s="281">
        <f t="shared" si="46"/>
        <v>2</v>
      </c>
      <c r="T134" s="126">
        <f t="shared" si="47"/>
        <v>2</v>
      </c>
      <c r="U134" s="127">
        <f t="shared" si="48"/>
        <v>0</v>
      </c>
      <c r="V134" s="128">
        <f t="shared" si="49"/>
        <v>6</v>
      </c>
      <c r="W134" s="298">
        <f t="shared" si="50"/>
        <v>10</v>
      </c>
    </row>
    <row r="135" spans="2:23">
      <c r="B135" s="107">
        <v>43000</v>
      </c>
      <c r="C135" s="180">
        <v>1</v>
      </c>
      <c r="D135" s="286" t="s">
        <v>101</v>
      </c>
      <c r="E135" s="287">
        <v>3</v>
      </c>
      <c r="F135" s="288">
        <v>100</v>
      </c>
      <c r="G135" s="435">
        <f t="shared" si="51"/>
        <v>300</v>
      </c>
      <c r="H135" s="289">
        <v>1</v>
      </c>
      <c r="I135" s="290"/>
      <c r="J135" s="291"/>
      <c r="K135" s="291"/>
      <c r="L135" s="292">
        <v>4</v>
      </c>
      <c r="M135" s="293">
        <f t="shared" si="52"/>
        <v>4</v>
      </c>
      <c r="N135" s="294"/>
      <c r="O135" s="295">
        <v>1</v>
      </c>
      <c r="P135" s="295"/>
      <c r="Q135" s="296"/>
      <c r="R135" s="300">
        <f t="shared" ref="R135:R140" si="53">SUM(N135:Q135)</f>
        <v>1</v>
      </c>
      <c r="S135" s="281">
        <f t="shared" ref="S135:V138" si="54">I135+N135</f>
        <v>0</v>
      </c>
      <c r="T135" s="126">
        <f t="shared" si="54"/>
        <v>1</v>
      </c>
      <c r="U135" s="127">
        <f t="shared" si="54"/>
        <v>0</v>
      </c>
      <c r="V135" s="128">
        <f t="shared" si="54"/>
        <v>4</v>
      </c>
      <c r="W135" s="298">
        <f t="shared" ref="W135:W140" si="55">SUM(S135:V135)</f>
        <v>5</v>
      </c>
    </row>
    <row r="136" spans="2:23">
      <c r="B136" s="107"/>
      <c r="C136" s="180">
        <v>1</v>
      </c>
      <c r="D136" s="286" t="s">
        <v>101</v>
      </c>
      <c r="E136" s="287">
        <v>1</v>
      </c>
      <c r="F136" s="288">
        <v>50</v>
      </c>
      <c r="G136" s="435">
        <f t="shared" si="51"/>
        <v>50</v>
      </c>
      <c r="H136" s="289"/>
      <c r="I136" s="290"/>
      <c r="J136" s="291">
        <v>1</v>
      </c>
      <c r="K136" s="291"/>
      <c r="L136" s="292"/>
      <c r="M136" s="293">
        <f t="shared" si="52"/>
        <v>1</v>
      </c>
      <c r="N136" s="294"/>
      <c r="O136" s="295"/>
      <c r="P136" s="295"/>
      <c r="Q136" s="296"/>
      <c r="R136" s="300">
        <f t="shared" si="53"/>
        <v>0</v>
      </c>
      <c r="S136" s="281">
        <f t="shared" si="54"/>
        <v>0</v>
      </c>
      <c r="T136" s="126">
        <f t="shared" si="54"/>
        <v>1</v>
      </c>
      <c r="U136" s="127">
        <f t="shared" si="54"/>
        <v>0</v>
      </c>
      <c r="V136" s="128">
        <f t="shared" si="54"/>
        <v>0</v>
      </c>
      <c r="W136" s="298">
        <f t="shared" si="55"/>
        <v>1</v>
      </c>
    </row>
    <row r="137" spans="2:23" ht="12.75" customHeight="1">
      <c r="B137" s="107">
        <v>43004</v>
      </c>
      <c r="C137" s="180">
        <v>1</v>
      </c>
      <c r="D137" s="286" t="s">
        <v>101</v>
      </c>
      <c r="E137" s="287">
        <v>9</v>
      </c>
      <c r="F137" s="288">
        <v>100</v>
      </c>
      <c r="G137" s="435">
        <f>SUM(E137*F137)</f>
        <v>900</v>
      </c>
      <c r="H137" s="289"/>
      <c r="I137" s="290"/>
      <c r="J137" s="291"/>
      <c r="K137" s="291"/>
      <c r="L137" s="292">
        <v>9</v>
      </c>
      <c r="M137" s="293">
        <f>SUM(I137:L137)</f>
        <v>9</v>
      </c>
      <c r="N137" s="294"/>
      <c r="O137" s="295">
        <v>2</v>
      </c>
      <c r="P137" s="295"/>
      <c r="Q137" s="296"/>
      <c r="R137" s="300">
        <f t="shared" si="53"/>
        <v>2</v>
      </c>
      <c r="S137" s="281">
        <f t="shared" si="54"/>
        <v>0</v>
      </c>
      <c r="T137" s="126">
        <f t="shared" si="54"/>
        <v>2</v>
      </c>
      <c r="U137" s="127">
        <f t="shared" si="54"/>
        <v>0</v>
      </c>
      <c r="V137" s="128">
        <f t="shared" si="54"/>
        <v>9</v>
      </c>
      <c r="W137" s="298">
        <f t="shared" si="55"/>
        <v>11</v>
      </c>
    </row>
    <row r="138" spans="2:23" ht="12.75" customHeight="1">
      <c r="B138" s="107"/>
      <c r="C138" s="180">
        <v>1</v>
      </c>
      <c r="D138" s="286" t="s">
        <v>101</v>
      </c>
      <c r="E138" s="287">
        <v>4</v>
      </c>
      <c r="F138" s="288">
        <v>50</v>
      </c>
      <c r="G138" s="435">
        <f>SUM(E138*F138)</f>
        <v>200</v>
      </c>
      <c r="H138" s="289"/>
      <c r="I138" s="290">
        <v>3</v>
      </c>
      <c r="J138" s="291">
        <v>1</v>
      </c>
      <c r="K138" s="291"/>
      <c r="L138" s="292"/>
      <c r="M138" s="293">
        <f>SUM(I138:L138)</f>
        <v>4</v>
      </c>
      <c r="N138" s="294"/>
      <c r="O138" s="295"/>
      <c r="P138" s="295"/>
      <c r="Q138" s="296"/>
      <c r="R138" s="300">
        <f t="shared" si="53"/>
        <v>0</v>
      </c>
      <c r="S138" s="281">
        <f t="shared" si="54"/>
        <v>3</v>
      </c>
      <c r="T138" s="126">
        <f t="shared" si="54"/>
        <v>1</v>
      </c>
      <c r="U138" s="127">
        <f t="shared" si="54"/>
        <v>0</v>
      </c>
      <c r="V138" s="128">
        <f t="shared" si="54"/>
        <v>0</v>
      </c>
      <c r="W138" s="298">
        <f t="shared" si="55"/>
        <v>4</v>
      </c>
    </row>
    <row r="139" spans="2:23" ht="12.75" customHeight="1">
      <c r="B139" s="107">
        <v>43006</v>
      </c>
      <c r="C139" s="180">
        <v>1</v>
      </c>
      <c r="D139" s="286" t="s">
        <v>156</v>
      </c>
      <c r="E139" s="287">
        <v>8</v>
      </c>
      <c r="F139" s="288">
        <v>100</v>
      </c>
      <c r="G139" s="435">
        <f t="shared" si="51"/>
        <v>800</v>
      </c>
      <c r="H139" s="289">
        <v>1</v>
      </c>
      <c r="I139" s="290"/>
      <c r="J139" s="291"/>
      <c r="K139" s="291"/>
      <c r="L139" s="292">
        <v>9</v>
      </c>
      <c r="M139" s="293">
        <f t="shared" si="52"/>
        <v>9</v>
      </c>
      <c r="N139" s="294"/>
      <c r="O139" s="295"/>
      <c r="P139" s="295"/>
      <c r="Q139" s="296"/>
      <c r="R139" s="300">
        <f t="shared" si="53"/>
        <v>0</v>
      </c>
      <c r="S139" s="281">
        <f t="shared" ref="S139:V141" si="56">I139+N139</f>
        <v>0</v>
      </c>
      <c r="T139" s="126">
        <f t="shared" si="56"/>
        <v>0</v>
      </c>
      <c r="U139" s="127">
        <f t="shared" si="56"/>
        <v>0</v>
      </c>
      <c r="V139" s="128">
        <f t="shared" si="56"/>
        <v>9</v>
      </c>
      <c r="W139" s="298">
        <f t="shared" si="55"/>
        <v>9</v>
      </c>
    </row>
    <row r="140" spans="2:23" ht="12.75" customHeight="1">
      <c r="B140" s="107">
        <v>43007</v>
      </c>
      <c r="C140" s="180">
        <v>1</v>
      </c>
      <c r="D140" s="286" t="s">
        <v>101</v>
      </c>
      <c r="E140" s="287">
        <v>1</v>
      </c>
      <c r="F140" s="288">
        <v>100</v>
      </c>
      <c r="G140" s="435">
        <f>SUM(E140*F140)</f>
        <v>100</v>
      </c>
      <c r="H140" s="289"/>
      <c r="I140" s="290"/>
      <c r="J140" s="291"/>
      <c r="K140" s="291"/>
      <c r="L140" s="292">
        <v>1</v>
      </c>
      <c r="M140" s="293">
        <f>SUM(I140:L140)</f>
        <v>1</v>
      </c>
      <c r="N140" s="294"/>
      <c r="O140" s="295"/>
      <c r="P140" s="295"/>
      <c r="Q140" s="296"/>
      <c r="R140" s="300">
        <f t="shared" si="53"/>
        <v>0</v>
      </c>
      <c r="S140" s="281">
        <f t="shared" si="56"/>
        <v>0</v>
      </c>
      <c r="T140" s="126">
        <f t="shared" si="56"/>
        <v>0</v>
      </c>
      <c r="U140" s="127">
        <f t="shared" si="56"/>
        <v>0</v>
      </c>
      <c r="V140" s="128">
        <f t="shared" si="56"/>
        <v>1</v>
      </c>
      <c r="W140" s="298">
        <f t="shared" si="55"/>
        <v>1</v>
      </c>
    </row>
    <row r="141" spans="2:23" ht="12.75" customHeight="1">
      <c r="B141" s="107"/>
      <c r="C141" s="180">
        <v>1</v>
      </c>
      <c r="D141" s="286" t="s">
        <v>101</v>
      </c>
      <c r="E141" s="287">
        <v>3</v>
      </c>
      <c r="F141" s="288">
        <v>50</v>
      </c>
      <c r="G141" s="435">
        <f>SUM(E141*F141)</f>
        <v>150</v>
      </c>
      <c r="H141" s="289"/>
      <c r="I141" s="290">
        <v>3</v>
      </c>
      <c r="J141" s="291"/>
      <c r="K141" s="291"/>
      <c r="L141" s="292"/>
      <c r="M141" s="293">
        <f>SUM(I141:L141)</f>
        <v>3</v>
      </c>
      <c r="N141" s="294"/>
      <c r="O141" s="295"/>
      <c r="P141" s="295"/>
      <c r="Q141" s="296"/>
      <c r="R141" s="300">
        <f>SUM(N141:Q141)</f>
        <v>0</v>
      </c>
      <c r="S141" s="281">
        <f t="shared" si="56"/>
        <v>3</v>
      </c>
      <c r="T141" s="126">
        <f t="shared" si="56"/>
        <v>0</v>
      </c>
      <c r="U141" s="127">
        <f t="shared" si="56"/>
        <v>0</v>
      </c>
      <c r="V141" s="128">
        <f t="shared" si="56"/>
        <v>0</v>
      </c>
      <c r="W141" s="298">
        <f>SUM(S141:V141)</f>
        <v>3</v>
      </c>
    </row>
    <row r="142" spans="2:23" ht="22.5" customHeight="1" thickBot="1">
      <c r="B142" s="157">
        <f>COUNTA(B123:B141)</f>
        <v>13</v>
      </c>
      <c r="C142" s="157">
        <f>COUNTA(C123:C141)</f>
        <v>19</v>
      </c>
      <c r="D142" s="302" t="s">
        <v>49</v>
      </c>
      <c r="E142" s="303">
        <f>SUM(E123:E141)</f>
        <v>70</v>
      </c>
      <c r="F142" s="327"/>
      <c r="G142" s="508">
        <f t="shared" ref="G142:R142" si="57">SUM(G123:G141)</f>
        <v>6150</v>
      </c>
      <c r="H142" s="303">
        <f t="shared" si="57"/>
        <v>6</v>
      </c>
      <c r="I142" s="329">
        <f t="shared" si="57"/>
        <v>11</v>
      </c>
      <c r="J142" s="330">
        <f t="shared" si="57"/>
        <v>6</v>
      </c>
      <c r="K142" s="330">
        <f t="shared" si="57"/>
        <v>1</v>
      </c>
      <c r="L142" s="328">
        <f t="shared" si="57"/>
        <v>58</v>
      </c>
      <c r="M142" s="331">
        <f t="shared" si="57"/>
        <v>76</v>
      </c>
      <c r="N142" s="332">
        <f t="shared" si="57"/>
        <v>9</v>
      </c>
      <c r="O142" s="333">
        <f t="shared" si="57"/>
        <v>12</v>
      </c>
      <c r="P142" s="333">
        <f t="shared" si="57"/>
        <v>0</v>
      </c>
      <c r="Q142" s="334">
        <f t="shared" si="57"/>
        <v>0</v>
      </c>
      <c r="R142" s="335">
        <f t="shared" si="57"/>
        <v>21</v>
      </c>
      <c r="S142" s="336">
        <f>I142+N142</f>
        <v>20</v>
      </c>
      <c r="T142" s="337">
        <f>J142+O142</f>
        <v>18</v>
      </c>
      <c r="U142" s="338">
        <f>K142+P142</f>
        <v>1</v>
      </c>
      <c r="V142" s="339">
        <f>L142+Q142</f>
        <v>58</v>
      </c>
      <c r="W142" s="340">
        <f>SUM(S142:V142)</f>
        <v>97</v>
      </c>
    </row>
    <row r="143" spans="2:23" ht="33" customHeight="1" thickBot="1">
      <c r="B143" s="344" t="s">
        <v>96</v>
      </c>
      <c r="C143" s="86"/>
      <c r="D143" s="86"/>
      <c r="E143" s="318">
        <f>COUNT(E123:E141)</f>
        <v>18</v>
      </c>
      <c r="G143" s="511"/>
      <c r="H143" s="348"/>
    </row>
    <row r="144" spans="2:23" ht="13.5" customHeight="1">
      <c r="B144" s="565" t="s">
        <v>19</v>
      </c>
      <c r="C144" s="568" t="s">
        <v>20</v>
      </c>
      <c r="D144" s="571" t="s">
        <v>21</v>
      </c>
      <c r="E144" s="577" t="s">
        <v>4</v>
      </c>
      <c r="F144" s="578"/>
      <c r="G144" s="578"/>
      <c r="H144" s="578"/>
      <c r="I144" s="578"/>
      <c r="J144" s="578"/>
      <c r="K144" s="578"/>
      <c r="L144" s="578"/>
      <c r="M144" s="578"/>
      <c r="N144" s="579" t="s">
        <v>5</v>
      </c>
      <c r="O144" s="580"/>
      <c r="P144" s="580"/>
      <c r="Q144" s="580"/>
      <c r="R144" s="581"/>
      <c r="S144" s="543" t="s">
        <v>24</v>
      </c>
      <c r="T144" s="544"/>
      <c r="U144" s="544"/>
      <c r="V144" s="544"/>
      <c r="W144" s="545"/>
    </row>
    <row r="145" spans="2:23" ht="13.5" customHeight="1">
      <c r="B145" s="566"/>
      <c r="C145" s="569"/>
      <c r="D145" s="572"/>
      <c r="E145" s="574" t="s">
        <v>7</v>
      </c>
      <c r="F145" s="575"/>
      <c r="G145" s="575"/>
      <c r="H145" s="576"/>
      <c r="I145" s="562" t="s">
        <v>8</v>
      </c>
      <c r="J145" s="563"/>
      <c r="K145" s="563"/>
      <c r="L145" s="563"/>
      <c r="M145" s="564"/>
      <c r="N145" s="560" t="s">
        <v>8</v>
      </c>
      <c r="O145" s="560"/>
      <c r="P145" s="560"/>
      <c r="Q145" s="560"/>
      <c r="R145" s="561"/>
      <c r="S145" s="546"/>
      <c r="T145" s="547"/>
      <c r="U145" s="547"/>
      <c r="V145" s="547"/>
      <c r="W145" s="548"/>
    </row>
    <row r="146" spans="2:23" ht="12.75" thickBot="1">
      <c r="B146" s="567"/>
      <c r="C146" s="570"/>
      <c r="D146" s="573"/>
      <c r="E146" s="7" t="s">
        <v>9</v>
      </c>
      <c r="F146" s="261" t="s">
        <v>29</v>
      </c>
      <c r="G146" s="505" t="s">
        <v>10</v>
      </c>
      <c r="H146" s="7" t="s">
        <v>11</v>
      </c>
      <c r="I146" s="9" t="s">
        <v>12</v>
      </c>
      <c r="J146" s="10" t="s">
        <v>13</v>
      </c>
      <c r="K146" s="10" t="s">
        <v>14</v>
      </c>
      <c r="L146" s="11" t="s">
        <v>15</v>
      </c>
      <c r="M146" s="262" t="s">
        <v>16</v>
      </c>
      <c r="N146" s="13" t="s">
        <v>12</v>
      </c>
      <c r="O146" s="14" t="s">
        <v>13</v>
      </c>
      <c r="P146" s="14" t="s">
        <v>14</v>
      </c>
      <c r="Q146" s="15" t="s">
        <v>15</v>
      </c>
      <c r="R146" s="263" t="s">
        <v>16</v>
      </c>
      <c r="S146" s="264" t="s">
        <v>12</v>
      </c>
      <c r="T146" s="265" t="s">
        <v>13</v>
      </c>
      <c r="U146" s="266" t="s">
        <v>14</v>
      </c>
      <c r="V146" s="267" t="s">
        <v>15</v>
      </c>
      <c r="W146" s="268" t="s">
        <v>16</v>
      </c>
    </row>
    <row r="147" spans="2:23" ht="12.75" customHeight="1">
      <c r="B147" s="107">
        <v>43011</v>
      </c>
      <c r="C147" s="180">
        <v>1</v>
      </c>
      <c r="D147" s="286" t="s">
        <v>101</v>
      </c>
      <c r="E147" s="287">
        <v>4</v>
      </c>
      <c r="F147" s="288">
        <v>100</v>
      </c>
      <c r="G147" s="435">
        <f>SUM(E147*F147)</f>
        <v>400</v>
      </c>
      <c r="H147" s="289"/>
      <c r="I147" s="290"/>
      <c r="J147" s="291"/>
      <c r="K147" s="291"/>
      <c r="L147" s="292">
        <v>4</v>
      </c>
      <c r="M147" s="293">
        <f>SUM(I147:L147)</f>
        <v>4</v>
      </c>
      <c r="N147" s="294">
        <v>1</v>
      </c>
      <c r="O147" s="295"/>
      <c r="P147" s="295"/>
      <c r="Q147" s="296"/>
      <c r="R147" s="300">
        <f t="shared" ref="R147:R152" si="58">SUM(N147:Q147)</f>
        <v>1</v>
      </c>
      <c r="S147" s="281">
        <f t="shared" ref="S147:V152" si="59">I147+N147</f>
        <v>1</v>
      </c>
      <c r="T147" s="126">
        <f t="shared" si="59"/>
        <v>0</v>
      </c>
      <c r="U147" s="127">
        <f t="shared" si="59"/>
        <v>0</v>
      </c>
      <c r="V147" s="128">
        <f t="shared" si="59"/>
        <v>4</v>
      </c>
      <c r="W147" s="298">
        <f t="shared" ref="W147:W152" si="60">SUM(S147:V147)</f>
        <v>5</v>
      </c>
    </row>
    <row r="148" spans="2:23" ht="13.5" customHeight="1">
      <c r="B148" s="107"/>
      <c r="C148" s="180">
        <v>1</v>
      </c>
      <c r="D148" s="286" t="s">
        <v>101</v>
      </c>
      <c r="E148" s="287">
        <v>2</v>
      </c>
      <c r="F148" s="288">
        <v>50</v>
      </c>
      <c r="G148" s="435">
        <f>SUM(E148*F148)</f>
        <v>100</v>
      </c>
      <c r="H148" s="289"/>
      <c r="I148" s="290">
        <v>2</v>
      </c>
      <c r="J148" s="291"/>
      <c r="K148" s="291"/>
      <c r="L148" s="292"/>
      <c r="M148" s="293">
        <f>SUM(I148:L148)</f>
        <v>2</v>
      </c>
      <c r="N148" s="294"/>
      <c r="O148" s="295"/>
      <c r="P148" s="295"/>
      <c r="Q148" s="296"/>
      <c r="R148" s="300">
        <f t="shared" si="58"/>
        <v>0</v>
      </c>
      <c r="S148" s="281">
        <f t="shared" si="59"/>
        <v>2</v>
      </c>
      <c r="T148" s="126">
        <f t="shared" si="59"/>
        <v>0</v>
      </c>
      <c r="U148" s="127">
        <f t="shared" si="59"/>
        <v>0</v>
      </c>
      <c r="V148" s="128">
        <f t="shared" si="59"/>
        <v>0</v>
      </c>
      <c r="W148" s="298">
        <f t="shared" si="60"/>
        <v>2</v>
      </c>
    </row>
    <row r="149" spans="2:23" ht="12.75" customHeight="1">
      <c r="B149" s="107">
        <v>43013</v>
      </c>
      <c r="C149" s="180">
        <v>1</v>
      </c>
      <c r="D149" s="286" t="s">
        <v>161</v>
      </c>
      <c r="E149" s="287">
        <v>9</v>
      </c>
      <c r="F149" s="288">
        <v>100</v>
      </c>
      <c r="G149" s="435">
        <f t="shared" ref="G149:G160" si="61">SUM(E149*F149)</f>
        <v>900</v>
      </c>
      <c r="H149" s="289">
        <v>2</v>
      </c>
      <c r="I149" s="290"/>
      <c r="J149" s="291"/>
      <c r="K149" s="291"/>
      <c r="L149" s="292">
        <v>11</v>
      </c>
      <c r="M149" s="293">
        <f t="shared" ref="M149:M160" si="62">SUM(I149:L149)</f>
        <v>11</v>
      </c>
      <c r="N149" s="294"/>
      <c r="O149" s="295"/>
      <c r="P149" s="295"/>
      <c r="Q149" s="296"/>
      <c r="R149" s="375">
        <f t="shared" si="58"/>
        <v>0</v>
      </c>
      <c r="S149" s="281">
        <f t="shared" si="59"/>
        <v>0</v>
      </c>
      <c r="T149" s="126">
        <f t="shared" si="59"/>
        <v>0</v>
      </c>
      <c r="U149" s="127">
        <f t="shared" si="59"/>
        <v>0</v>
      </c>
      <c r="V149" s="128">
        <f t="shared" si="59"/>
        <v>11</v>
      </c>
      <c r="W149" s="298">
        <f t="shared" si="60"/>
        <v>11</v>
      </c>
    </row>
    <row r="150" spans="2:23" ht="12.75" customHeight="1">
      <c r="B150" s="107">
        <v>43014</v>
      </c>
      <c r="C150" s="180">
        <v>1</v>
      </c>
      <c r="D150" s="286" t="s">
        <v>101</v>
      </c>
      <c r="E150" s="287">
        <v>5</v>
      </c>
      <c r="F150" s="288">
        <v>100</v>
      </c>
      <c r="G150" s="435">
        <f t="shared" si="61"/>
        <v>500</v>
      </c>
      <c r="H150" s="289"/>
      <c r="I150" s="290"/>
      <c r="J150" s="291"/>
      <c r="K150" s="291">
        <v>1</v>
      </c>
      <c r="L150" s="292">
        <v>4</v>
      </c>
      <c r="M150" s="293">
        <f t="shared" si="62"/>
        <v>5</v>
      </c>
      <c r="N150" s="294"/>
      <c r="O150" s="295">
        <v>2</v>
      </c>
      <c r="P150" s="295"/>
      <c r="Q150" s="296"/>
      <c r="R150" s="375">
        <f t="shared" si="58"/>
        <v>2</v>
      </c>
      <c r="S150" s="281">
        <f t="shared" si="59"/>
        <v>0</v>
      </c>
      <c r="T150" s="126">
        <f t="shared" si="59"/>
        <v>2</v>
      </c>
      <c r="U150" s="127">
        <f t="shared" si="59"/>
        <v>1</v>
      </c>
      <c r="V150" s="128">
        <f t="shared" si="59"/>
        <v>4</v>
      </c>
      <c r="W150" s="298">
        <f t="shared" si="60"/>
        <v>7</v>
      </c>
    </row>
    <row r="151" spans="2:23">
      <c r="B151" s="107"/>
      <c r="C151" s="180">
        <v>1</v>
      </c>
      <c r="D151" s="286" t="s">
        <v>101</v>
      </c>
      <c r="E151" s="287">
        <v>5</v>
      </c>
      <c r="F151" s="288">
        <v>50</v>
      </c>
      <c r="G151" s="435">
        <f t="shared" si="61"/>
        <v>250</v>
      </c>
      <c r="H151" s="289"/>
      <c r="I151" s="290">
        <v>3</v>
      </c>
      <c r="J151" s="291">
        <v>2</v>
      </c>
      <c r="K151" s="291"/>
      <c r="L151" s="292"/>
      <c r="M151" s="293">
        <f t="shared" si="62"/>
        <v>5</v>
      </c>
      <c r="N151" s="294"/>
      <c r="O151" s="295"/>
      <c r="P151" s="295"/>
      <c r="Q151" s="296"/>
      <c r="R151" s="375">
        <f t="shared" si="58"/>
        <v>0</v>
      </c>
      <c r="S151" s="281">
        <f t="shared" si="59"/>
        <v>3</v>
      </c>
      <c r="T151" s="126">
        <f t="shared" si="59"/>
        <v>2</v>
      </c>
      <c r="U151" s="127">
        <f t="shared" si="59"/>
        <v>0</v>
      </c>
      <c r="V151" s="128">
        <f t="shared" si="59"/>
        <v>0</v>
      </c>
      <c r="W151" s="298">
        <f t="shared" si="60"/>
        <v>5</v>
      </c>
    </row>
    <row r="152" spans="2:23">
      <c r="B152" s="107">
        <v>43018</v>
      </c>
      <c r="C152" s="180">
        <v>1</v>
      </c>
      <c r="D152" s="286" t="s">
        <v>101</v>
      </c>
      <c r="E152" s="287">
        <v>4</v>
      </c>
      <c r="F152" s="288">
        <v>100</v>
      </c>
      <c r="G152" s="435">
        <f t="shared" si="61"/>
        <v>400</v>
      </c>
      <c r="H152" s="289">
        <v>1</v>
      </c>
      <c r="I152" s="290"/>
      <c r="J152" s="291"/>
      <c r="K152" s="291"/>
      <c r="L152" s="292">
        <v>4</v>
      </c>
      <c r="M152" s="293">
        <f t="shared" si="62"/>
        <v>4</v>
      </c>
      <c r="N152" s="294"/>
      <c r="O152" s="295"/>
      <c r="P152" s="295"/>
      <c r="Q152" s="296"/>
      <c r="R152" s="375">
        <f t="shared" si="58"/>
        <v>0</v>
      </c>
      <c r="S152" s="281">
        <f t="shared" si="59"/>
        <v>0</v>
      </c>
      <c r="T152" s="126">
        <f t="shared" si="59"/>
        <v>0</v>
      </c>
      <c r="U152" s="127">
        <f t="shared" si="59"/>
        <v>0</v>
      </c>
      <c r="V152" s="128">
        <f t="shared" si="59"/>
        <v>4</v>
      </c>
      <c r="W152" s="298">
        <f t="shared" si="60"/>
        <v>4</v>
      </c>
    </row>
    <row r="153" spans="2:23">
      <c r="B153" s="107"/>
      <c r="C153" s="180">
        <v>1</v>
      </c>
      <c r="D153" s="286" t="s">
        <v>101</v>
      </c>
      <c r="E153" s="287">
        <v>4</v>
      </c>
      <c r="F153" s="288">
        <v>50</v>
      </c>
      <c r="G153" s="435">
        <f>SUM(E153*F153)</f>
        <v>200</v>
      </c>
      <c r="H153" s="289"/>
      <c r="I153" s="290">
        <v>4</v>
      </c>
      <c r="J153" s="291"/>
      <c r="K153" s="291"/>
      <c r="L153" s="292"/>
      <c r="M153" s="293">
        <f t="shared" si="62"/>
        <v>4</v>
      </c>
      <c r="N153" s="294"/>
      <c r="O153" s="295"/>
      <c r="P153" s="295"/>
      <c r="Q153" s="296"/>
      <c r="R153" s="300">
        <f t="shared" ref="R153:R159" si="63">SUM(N153:Q153)</f>
        <v>0</v>
      </c>
      <c r="S153" s="281">
        <f t="shared" ref="S153:S164" si="64">I153+N153</f>
        <v>4</v>
      </c>
      <c r="T153" s="126">
        <f t="shared" ref="T153:T164" si="65">J153+O153</f>
        <v>0</v>
      </c>
      <c r="U153" s="127">
        <f t="shared" ref="U153:U164" si="66">K153+P153</f>
        <v>0</v>
      </c>
      <c r="V153" s="128">
        <f t="shared" ref="V153:V164" si="67">L153+Q153</f>
        <v>0</v>
      </c>
      <c r="W153" s="298">
        <f t="shared" ref="W153:W164" si="68">SUM(S153:V153)</f>
        <v>4</v>
      </c>
    </row>
    <row r="154" spans="2:23">
      <c r="B154" s="107">
        <v>43020</v>
      </c>
      <c r="C154" s="180">
        <v>1</v>
      </c>
      <c r="D154" s="286" t="s">
        <v>165</v>
      </c>
      <c r="E154" s="287">
        <v>9</v>
      </c>
      <c r="F154" s="288">
        <v>100</v>
      </c>
      <c r="G154" s="435">
        <f t="shared" si="61"/>
        <v>900</v>
      </c>
      <c r="H154" s="289">
        <v>2</v>
      </c>
      <c r="I154" s="290"/>
      <c r="J154" s="291"/>
      <c r="K154" s="291"/>
      <c r="L154" s="292">
        <v>11</v>
      </c>
      <c r="M154" s="293">
        <f t="shared" si="62"/>
        <v>11</v>
      </c>
      <c r="N154" s="294"/>
      <c r="O154" s="295"/>
      <c r="P154" s="295"/>
      <c r="Q154" s="296"/>
      <c r="R154" s="300">
        <f t="shared" si="63"/>
        <v>0</v>
      </c>
      <c r="S154" s="281">
        <f t="shared" si="64"/>
        <v>0</v>
      </c>
      <c r="T154" s="126">
        <f t="shared" si="65"/>
        <v>0</v>
      </c>
      <c r="U154" s="127">
        <f t="shared" si="66"/>
        <v>0</v>
      </c>
      <c r="V154" s="128">
        <f t="shared" si="67"/>
        <v>11</v>
      </c>
      <c r="W154" s="298">
        <f t="shared" si="68"/>
        <v>11</v>
      </c>
    </row>
    <row r="155" spans="2:23">
      <c r="B155" s="107">
        <v>43021</v>
      </c>
      <c r="C155" s="180">
        <v>1</v>
      </c>
      <c r="D155" s="286" t="s">
        <v>101</v>
      </c>
      <c r="E155" s="287">
        <v>3</v>
      </c>
      <c r="F155" s="288">
        <v>100</v>
      </c>
      <c r="G155" s="435">
        <f t="shared" si="61"/>
        <v>300</v>
      </c>
      <c r="H155" s="289">
        <v>2</v>
      </c>
      <c r="I155" s="290"/>
      <c r="J155" s="291"/>
      <c r="K155" s="291">
        <v>1</v>
      </c>
      <c r="L155" s="292">
        <v>4</v>
      </c>
      <c r="M155" s="293">
        <f t="shared" si="62"/>
        <v>5</v>
      </c>
      <c r="N155" s="294"/>
      <c r="O155" s="295"/>
      <c r="P155" s="295"/>
      <c r="Q155" s="296"/>
      <c r="R155" s="300">
        <f t="shared" si="63"/>
        <v>0</v>
      </c>
      <c r="S155" s="281">
        <f t="shared" si="64"/>
        <v>0</v>
      </c>
      <c r="T155" s="126">
        <f t="shared" si="65"/>
        <v>0</v>
      </c>
      <c r="U155" s="127">
        <f t="shared" si="66"/>
        <v>1</v>
      </c>
      <c r="V155" s="128">
        <f t="shared" si="67"/>
        <v>4</v>
      </c>
      <c r="W155" s="298">
        <f t="shared" si="68"/>
        <v>5</v>
      </c>
    </row>
    <row r="156" spans="2:23">
      <c r="B156" s="107"/>
      <c r="C156" s="180">
        <v>1</v>
      </c>
      <c r="D156" s="286" t="s">
        <v>101</v>
      </c>
      <c r="E156" s="287">
        <v>3</v>
      </c>
      <c r="F156" s="288">
        <v>50</v>
      </c>
      <c r="G156" s="435">
        <f t="shared" si="61"/>
        <v>150</v>
      </c>
      <c r="H156" s="289"/>
      <c r="I156" s="290">
        <v>3</v>
      </c>
      <c r="J156" s="291"/>
      <c r="K156" s="291"/>
      <c r="L156" s="292"/>
      <c r="M156" s="293">
        <f t="shared" si="62"/>
        <v>3</v>
      </c>
      <c r="N156" s="294"/>
      <c r="O156" s="295"/>
      <c r="P156" s="295"/>
      <c r="Q156" s="296"/>
      <c r="R156" s="300">
        <f t="shared" si="63"/>
        <v>0</v>
      </c>
      <c r="S156" s="281">
        <f t="shared" si="64"/>
        <v>3</v>
      </c>
      <c r="T156" s="126">
        <f t="shared" si="65"/>
        <v>0</v>
      </c>
      <c r="U156" s="127">
        <f t="shared" si="66"/>
        <v>0</v>
      </c>
      <c r="V156" s="128">
        <f t="shared" si="67"/>
        <v>0</v>
      </c>
      <c r="W156" s="298">
        <f t="shared" si="68"/>
        <v>3</v>
      </c>
    </row>
    <row r="157" spans="2:23">
      <c r="B157" s="107">
        <v>43022</v>
      </c>
      <c r="C157" s="180">
        <v>1</v>
      </c>
      <c r="D157" s="286" t="s">
        <v>101</v>
      </c>
      <c r="E157" s="287">
        <v>4</v>
      </c>
      <c r="F157" s="288">
        <v>100</v>
      </c>
      <c r="G157" s="435">
        <f t="shared" si="61"/>
        <v>400</v>
      </c>
      <c r="H157" s="289"/>
      <c r="I157" s="290">
        <v>4</v>
      </c>
      <c r="J157" s="291"/>
      <c r="K157" s="291"/>
      <c r="L157" s="292"/>
      <c r="M157" s="293">
        <f t="shared" si="62"/>
        <v>4</v>
      </c>
      <c r="N157" s="294"/>
      <c r="O157" s="295"/>
      <c r="P157" s="295"/>
      <c r="Q157" s="296"/>
      <c r="R157" s="300">
        <f t="shared" si="63"/>
        <v>0</v>
      </c>
      <c r="S157" s="281">
        <f t="shared" si="64"/>
        <v>4</v>
      </c>
      <c r="T157" s="126">
        <f t="shared" si="65"/>
        <v>0</v>
      </c>
      <c r="U157" s="127">
        <f t="shared" si="66"/>
        <v>0</v>
      </c>
      <c r="V157" s="128">
        <f t="shared" si="67"/>
        <v>0</v>
      </c>
      <c r="W157" s="298">
        <f t="shared" si="68"/>
        <v>4</v>
      </c>
    </row>
    <row r="158" spans="2:23" ht="12.75" customHeight="1">
      <c r="B158" s="107">
        <v>43025</v>
      </c>
      <c r="C158" s="180">
        <v>1</v>
      </c>
      <c r="D158" s="286" t="s">
        <v>101</v>
      </c>
      <c r="E158" s="287">
        <v>4</v>
      </c>
      <c r="F158" s="288">
        <v>100</v>
      </c>
      <c r="G158" s="435">
        <f>SUM(E158*F158)</f>
        <v>400</v>
      </c>
      <c r="H158" s="289">
        <v>2</v>
      </c>
      <c r="I158" s="290"/>
      <c r="J158" s="291"/>
      <c r="K158" s="291"/>
      <c r="L158" s="292">
        <v>6</v>
      </c>
      <c r="M158" s="293">
        <f t="shared" si="62"/>
        <v>6</v>
      </c>
      <c r="N158" s="294">
        <v>2</v>
      </c>
      <c r="O158" s="295"/>
      <c r="P158" s="295"/>
      <c r="Q158" s="296"/>
      <c r="R158" s="300">
        <f t="shared" si="63"/>
        <v>2</v>
      </c>
      <c r="S158" s="281">
        <f t="shared" si="64"/>
        <v>2</v>
      </c>
      <c r="T158" s="126">
        <f t="shared" si="65"/>
        <v>0</v>
      </c>
      <c r="U158" s="127">
        <f t="shared" si="66"/>
        <v>0</v>
      </c>
      <c r="V158" s="128">
        <f t="shared" si="67"/>
        <v>6</v>
      </c>
      <c r="W158" s="298">
        <f t="shared" si="68"/>
        <v>8</v>
      </c>
    </row>
    <row r="159" spans="2:23" ht="12.75" customHeight="1">
      <c r="B159" s="107"/>
      <c r="C159" s="180">
        <v>1</v>
      </c>
      <c r="D159" s="286" t="s">
        <v>101</v>
      </c>
      <c r="E159" s="287">
        <v>5</v>
      </c>
      <c r="F159" s="288">
        <v>50</v>
      </c>
      <c r="G159" s="435">
        <f t="shared" si="61"/>
        <v>250</v>
      </c>
      <c r="H159" s="289"/>
      <c r="I159" s="290">
        <v>5</v>
      </c>
      <c r="J159" s="291"/>
      <c r="K159" s="291"/>
      <c r="L159" s="292"/>
      <c r="M159" s="293">
        <f t="shared" si="62"/>
        <v>5</v>
      </c>
      <c r="N159" s="294"/>
      <c r="O159" s="295"/>
      <c r="P159" s="295"/>
      <c r="Q159" s="296"/>
      <c r="R159" s="375">
        <f t="shared" si="63"/>
        <v>0</v>
      </c>
      <c r="S159" s="281">
        <f t="shared" si="64"/>
        <v>5</v>
      </c>
      <c r="T159" s="126">
        <f t="shared" si="65"/>
        <v>0</v>
      </c>
      <c r="U159" s="127">
        <f t="shared" si="66"/>
        <v>0</v>
      </c>
      <c r="V159" s="128">
        <f t="shared" si="67"/>
        <v>0</v>
      </c>
      <c r="W159" s="298">
        <f t="shared" si="68"/>
        <v>5</v>
      </c>
    </row>
    <row r="160" spans="2:23" ht="12.75" customHeight="1">
      <c r="B160" s="107">
        <v>43027</v>
      </c>
      <c r="C160" s="180">
        <v>1</v>
      </c>
      <c r="D160" s="286" t="s">
        <v>168</v>
      </c>
      <c r="E160" s="287">
        <v>7</v>
      </c>
      <c r="F160" s="288">
        <v>100</v>
      </c>
      <c r="G160" s="435">
        <f t="shared" si="61"/>
        <v>700</v>
      </c>
      <c r="H160" s="289"/>
      <c r="I160" s="290"/>
      <c r="J160" s="291"/>
      <c r="K160" s="291"/>
      <c r="L160" s="292">
        <v>7</v>
      </c>
      <c r="M160" s="293">
        <f t="shared" si="62"/>
        <v>7</v>
      </c>
      <c r="N160" s="294"/>
      <c r="O160" s="295"/>
      <c r="P160" s="295"/>
      <c r="Q160" s="296"/>
      <c r="R160" s="375">
        <f t="shared" ref="R160:R168" si="69">SUM(N160:Q160)</f>
        <v>0</v>
      </c>
      <c r="S160" s="281">
        <f t="shared" si="64"/>
        <v>0</v>
      </c>
      <c r="T160" s="126">
        <f t="shared" si="65"/>
        <v>0</v>
      </c>
      <c r="U160" s="127">
        <f t="shared" si="66"/>
        <v>0</v>
      </c>
      <c r="V160" s="128">
        <f t="shared" si="67"/>
        <v>7</v>
      </c>
      <c r="W160" s="298">
        <f t="shared" si="68"/>
        <v>7</v>
      </c>
    </row>
    <row r="161" spans="2:23" ht="12.75" customHeight="1">
      <c r="B161" s="107">
        <v>43028</v>
      </c>
      <c r="C161" s="180">
        <v>1</v>
      </c>
      <c r="D161" s="286" t="s">
        <v>140</v>
      </c>
      <c r="E161" s="287">
        <v>16</v>
      </c>
      <c r="F161" s="288">
        <v>100</v>
      </c>
      <c r="G161" s="435">
        <f t="shared" ref="G161:G168" si="70">SUM(E161*F161)</f>
        <v>1600</v>
      </c>
      <c r="H161" s="289">
        <v>2</v>
      </c>
      <c r="I161" s="290"/>
      <c r="J161" s="291"/>
      <c r="K161" s="291"/>
      <c r="L161" s="292">
        <v>18</v>
      </c>
      <c r="M161" s="293">
        <f t="shared" ref="M161:M168" si="71">SUM(I161:L161)</f>
        <v>18</v>
      </c>
      <c r="N161" s="294">
        <v>1</v>
      </c>
      <c r="O161" s="295">
        <v>1</v>
      </c>
      <c r="P161" s="295"/>
      <c r="Q161" s="296"/>
      <c r="R161" s="375">
        <f t="shared" si="69"/>
        <v>2</v>
      </c>
      <c r="S161" s="281">
        <f t="shared" si="64"/>
        <v>1</v>
      </c>
      <c r="T161" s="126">
        <f t="shared" si="65"/>
        <v>1</v>
      </c>
      <c r="U161" s="127">
        <f t="shared" si="66"/>
        <v>0</v>
      </c>
      <c r="V161" s="128">
        <f t="shared" si="67"/>
        <v>18</v>
      </c>
      <c r="W161" s="298">
        <f t="shared" si="68"/>
        <v>20</v>
      </c>
    </row>
    <row r="162" spans="2:23" ht="12.75" customHeight="1">
      <c r="B162" s="107"/>
      <c r="C162" s="180">
        <v>1</v>
      </c>
      <c r="D162" s="286" t="s">
        <v>101</v>
      </c>
      <c r="E162" s="287">
        <v>3</v>
      </c>
      <c r="F162" s="288">
        <v>50</v>
      </c>
      <c r="G162" s="435">
        <f>SUM(E162*F162)</f>
        <v>150</v>
      </c>
      <c r="H162" s="289"/>
      <c r="I162" s="290">
        <v>3</v>
      </c>
      <c r="J162" s="291"/>
      <c r="K162" s="291"/>
      <c r="L162" s="292"/>
      <c r="M162" s="293">
        <f t="shared" si="71"/>
        <v>3</v>
      </c>
      <c r="N162" s="294"/>
      <c r="O162" s="295"/>
      <c r="P162" s="295"/>
      <c r="Q162" s="296"/>
      <c r="R162" s="375">
        <f t="shared" si="69"/>
        <v>0</v>
      </c>
      <c r="S162" s="281">
        <f t="shared" si="64"/>
        <v>3</v>
      </c>
      <c r="T162" s="126">
        <f t="shared" si="65"/>
        <v>0</v>
      </c>
      <c r="U162" s="127">
        <f t="shared" si="66"/>
        <v>0</v>
      </c>
      <c r="V162" s="128">
        <f t="shared" si="67"/>
        <v>0</v>
      </c>
      <c r="W162" s="298">
        <f t="shared" si="68"/>
        <v>3</v>
      </c>
    </row>
    <row r="163" spans="2:23">
      <c r="B163" s="107">
        <v>43032</v>
      </c>
      <c r="C163" s="180">
        <v>1</v>
      </c>
      <c r="D163" s="286" t="s">
        <v>101</v>
      </c>
      <c r="E163" s="287">
        <v>5</v>
      </c>
      <c r="F163" s="288">
        <v>100</v>
      </c>
      <c r="G163" s="435">
        <f t="shared" si="70"/>
        <v>500</v>
      </c>
      <c r="H163" s="289">
        <v>1</v>
      </c>
      <c r="I163" s="290"/>
      <c r="J163" s="291"/>
      <c r="K163" s="291"/>
      <c r="L163" s="292">
        <v>6</v>
      </c>
      <c r="M163" s="293">
        <f t="shared" si="71"/>
        <v>6</v>
      </c>
      <c r="N163" s="294">
        <v>3</v>
      </c>
      <c r="O163" s="295"/>
      <c r="P163" s="295"/>
      <c r="Q163" s="296"/>
      <c r="R163" s="375">
        <f t="shared" si="69"/>
        <v>3</v>
      </c>
      <c r="S163" s="281">
        <f t="shared" si="64"/>
        <v>3</v>
      </c>
      <c r="T163" s="126">
        <f t="shared" si="65"/>
        <v>0</v>
      </c>
      <c r="U163" s="127">
        <f t="shared" si="66"/>
        <v>0</v>
      </c>
      <c r="V163" s="128">
        <f t="shared" si="67"/>
        <v>6</v>
      </c>
      <c r="W163" s="298">
        <f t="shared" si="68"/>
        <v>9</v>
      </c>
    </row>
    <row r="164" spans="2:23">
      <c r="B164" s="107"/>
      <c r="C164" s="180">
        <v>1</v>
      </c>
      <c r="D164" s="286" t="s">
        <v>101</v>
      </c>
      <c r="E164" s="287">
        <v>4</v>
      </c>
      <c r="F164" s="288">
        <v>50</v>
      </c>
      <c r="G164" s="435">
        <f t="shared" si="70"/>
        <v>200</v>
      </c>
      <c r="H164" s="289"/>
      <c r="I164" s="290">
        <v>4</v>
      </c>
      <c r="J164" s="291"/>
      <c r="K164" s="291"/>
      <c r="L164" s="292"/>
      <c r="M164" s="293">
        <f t="shared" si="71"/>
        <v>4</v>
      </c>
      <c r="N164" s="294"/>
      <c r="O164" s="295"/>
      <c r="P164" s="295"/>
      <c r="Q164" s="296"/>
      <c r="R164" s="375">
        <f t="shared" si="69"/>
        <v>0</v>
      </c>
      <c r="S164" s="281">
        <f t="shared" si="64"/>
        <v>4</v>
      </c>
      <c r="T164" s="126">
        <f t="shared" si="65"/>
        <v>0</v>
      </c>
      <c r="U164" s="127">
        <f t="shared" si="66"/>
        <v>0</v>
      </c>
      <c r="V164" s="128">
        <f t="shared" si="67"/>
        <v>0</v>
      </c>
      <c r="W164" s="298">
        <f t="shared" si="68"/>
        <v>4</v>
      </c>
    </row>
    <row r="165" spans="2:23">
      <c r="B165" s="107">
        <v>43038</v>
      </c>
      <c r="C165" s="180">
        <v>1</v>
      </c>
      <c r="D165" s="286" t="s">
        <v>140</v>
      </c>
      <c r="E165" s="287">
        <v>1</v>
      </c>
      <c r="F165" s="288">
        <v>100</v>
      </c>
      <c r="G165" s="435">
        <f t="shared" si="70"/>
        <v>100</v>
      </c>
      <c r="H165" s="289">
        <v>2</v>
      </c>
      <c r="I165" s="290"/>
      <c r="J165" s="291"/>
      <c r="K165" s="291"/>
      <c r="L165" s="292">
        <v>3</v>
      </c>
      <c r="M165" s="293">
        <f t="shared" si="71"/>
        <v>3</v>
      </c>
      <c r="N165" s="294"/>
      <c r="O165" s="295">
        <v>1</v>
      </c>
      <c r="P165" s="295"/>
      <c r="Q165" s="296"/>
      <c r="R165" s="375">
        <f t="shared" si="69"/>
        <v>1</v>
      </c>
      <c r="S165" s="281">
        <f t="shared" ref="S165:V169" si="72">I165+N165</f>
        <v>0</v>
      </c>
      <c r="T165" s="126">
        <f t="shared" si="72"/>
        <v>1</v>
      </c>
      <c r="U165" s="127">
        <f t="shared" si="72"/>
        <v>0</v>
      </c>
      <c r="V165" s="128">
        <f t="shared" si="72"/>
        <v>3</v>
      </c>
      <c r="W165" s="298">
        <f>SUM(S165:V165)</f>
        <v>4</v>
      </c>
    </row>
    <row r="166" spans="2:23">
      <c r="B166" s="107">
        <v>43039</v>
      </c>
      <c r="C166" s="180">
        <v>1</v>
      </c>
      <c r="D166" s="286" t="s">
        <v>101</v>
      </c>
      <c r="E166" s="287">
        <v>4</v>
      </c>
      <c r="F166" s="288">
        <v>100</v>
      </c>
      <c r="G166" s="435">
        <f>SUM(E166*F166)</f>
        <v>400</v>
      </c>
      <c r="H166" s="289">
        <v>2</v>
      </c>
      <c r="I166" s="290"/>
      <c r="J166" s="291"/>
      <c r="K166" s="291"/>
      <c r="L166" s="292">
        <v>6</v>
      </c>
      <c r="M166" s="293">
        <f t="shared" si="71"/>
        <v>6</v>
      </c>
      <c r="N166" s="294">
        <v>4</v>
      </c>
      <c r="O166" s="295"/>
      <c r="P166" s="295"/>
      <c r="Q166" s="296"/>
      <c r="R166" s="375">
        <f t="shared" si="69"/>
        <v>4</v>
      </c>
      <c r="S166" s="281">
        <f t="shared" si="72"/>
        <v>4</v>
      </c>
      <c r="T166" s="126">
        <f t="shared" si="72"/>
        <v>0</v>
      </c>
      <c r="U166" s="127">
        <f t="shared" si="72"/>
        <v>0</v>
      </c>
      <c r="V166" s="128">
        <f t="shared" si="72"/>
        <v>6</v>
      </c>
      <c r="W166" s="298">
        <f>SUM(S166:V166)</f>
        <v>10</v>
      </c>
    </row>
    <row r="167" spans="2:23">
      <c r="B167" s="107"/>
      <c r="C167" s="180">
        <v>1</v>
      </c>
      <c r="D167" s="286" t="s">
        <v>101</v>
      </c>
      <c r="E167" s="287">
        <v>2</v>
      </c>
      <c r="F167" s="288">
        <v>50</v>
      </c>
      <c r="G167" s="435">
        <f t="shared" si="70"/>
        <v>100</v>
      </c>
      <c r="H167" s="289"/>
      <c r="I167" s="290">
        <v>2</v>
      </c>
      <c r="J167" s="291"/>
      <c r="K167" s="291"/>
      <c r="L167" s="292"/>
      <c r="M167" s="293">
        <f t="shared" si="71"/>
        <v>2</v>
      </c>
      <c r="N167" s="294"/>
      <c r="O167" s="295"/>
      <c r="P167" s="295"/>
      <c r="Q167" s="296"/>
      <c r="R167" s="375">
        <f t="shared" si="69"/>
        <v>0</v>
      </c>
      <c r="S167" s="281">
        <f t="shared" si="72"/>
        <v>2</v>
      </c>
      <c r="T167" s="126">
        <f t="shared" si="72"/>
        <v>0</v>
      </c>
      <c r="U167" s="127">
        <f t="shared" si="72"/>
        <v>0</v>
      </c>
      <c r="V167" s="128">
        <f t="shared" si="72"/>
        <v>0</v>
      </c>
      <c r="W167" s="298">
        <f>SUM(S167:V167)</f>
        <v>2</v>
      </c>
    </row>
    <row r="168" spans="2:23">
      <c r="B168" s="107"/>
      <c r="C168" s="180"/>
      <c r="D168" s="286"/>
      <c r="E168" s="287"/>
      <c r="F168" s="288"/>
      <c r="G168" s="435">
        <f t="shared" si="70"/>
        <v>0</v>
      </c>
      <c r="H168" s="289"/>
      <c r="I168" s="290"/>
      <c r="J168" s="291"/>
      <c r="K168" s="291"/>
      <c r="L168" s="292"/>
      <c r="M168" s="293">
        <f t="shared" si="71"/>
        <v>0</v>
      </c>
      <c r="N168" s="294"/>
      <c r="O168" s="295"/>
      <c r="P168" s="295"/>
      <c r="Q168" s="296"/>
      <c r="R168" s="375">
        <f t="shared" si="69"/>
        <v>0</v>
      </c>
      <c r="S168" s="281">
        <f t="shared" si="72"/>
        <v>0</v>
      </c>
      <c r="T168" s="126">
        <f t="shared" si="72"/>
        <v>0</v>
      </c>
      <c r="U168" s="127">
        <f t="shared" si="72"/>
        <v>0</v>
      </c>
      <c r="V168" s="128">
        <f t="shared" si="72"/>
        <v>0</v>
      </c>
      <c r="W168" s="298">
        <f>SUM(S168:V168)</f>
        <v>0</v>
      </c>
    </row>
    <row r="169" spans="2:23" ht="22.5" customHeight="1" thickBot="1">
      <c r="B169" s="157">
        <f>COUNTA(B147:B168)</f>
        <v>13</v>
      </c>
      <c r="C169" s="157">
        <f>COUNTA(C147:C168)</f>
        <v>21</v>
      </c>
      <c r="D169" s="302" t="s">
        <v>49</v>
      </c>
      <c r="E169" s="303">
        <f>SUM(E147:E168)</f>
        <v>103</v>
      </c>
      <c r="F169" s="327"/>
      <c r="G169" s="508">
        <f t="shared" ref="G169:R169" si="73">SUM(G147:G168)</f>
        <v>8900</v>
      </c>
      <c r="H169" s="303">
        <f t="shared" si="73"/>
        <v>16</v>
      </c>
      <c r="I169" s="329">
        <f t="shared" si="73"/>
        <v>30</v>
      </c>
      <c r="J169" s="330">
        <f t="shared" si="73"/>
        <v>2</v>
      </c>
      <c r="K169" s="330">
        <f t="shared" si="73"/>
        <v>2</v>
      </c>
      <c r="L169" s="328">
        <f t="shared" si="73"/>
        <v>84</v>
      </c>
      <c r="M169" s="331">
        <f t="shared" si="73"/>
        <v>118</v>
      </c>
      <c r="N169" s="332">
        <f t="shared" si="73"/>
        <v>11</v>
      </c>
      <c r="O169" s="333">
        <f t="shared" si="73"/>
        <v>4</v>
      </c>
      <c r="P169" s="333">
        <f t="shared" si="73"/>
        <v>0</v>
      </c>
      <c r="Q169" s="334">
        <f t="shared" si="73"/>
        <v>0</v>
      </c>
      <c r="R169" s="335">
        <f t="shared" si="73"/>
        <v>15</v>
      </c>
      <c r="S169" s="336">
        <f t="shared" si="72"/>
        <v>41</v>
      </c>
      <c r="T169" s="337">
        <f t="shared" si="72"/>
        <v>6</v>
      </c>
      <c r="U169" s="338">
        <f t="shared" si="72"/>
        <v>2</v>
      </c>
      <c r="V169" s="339">
        <f t="shared" si="72"/>
        <v>84</v>
      </c>
      <c r="W169" s="340">
        <f>SUM(S169:V169)</f>
        <v>133</v>
      </c>
    </row>
    <row r="170" spans="2:23" ht="25.5" customHeight="1" thickBot="1">
      <c r="B170" s="344" t="s">
        <v>97</v>
      </c>
      <c r="C170" s="86"/>
      <c r="D170" s="86"/>
      <c r="E170" s="318">
        <f>COUNT(E147:E168)</f>
        <v>21</v>
      </c>
      <c r="G170" s="511"/>
      <c r="H170" s="348"/>
    </row>
    <row r="171" spans="2:23" ht="13.5" customHeight="1">
      <c r="B171" s="565" t="s">
        <v>19</v>
      </c>
      <c r="C171" s="568" t="s">
        <v>20</v>
      </c>
      <c r="D171" s="571" t="s">
        <v>21</v>
      </c>
      <c r="E171" s="577" t="s">
        <v>4</v>
      </c>
      <c r="F171" s="578"/>
      <c r="G171" s="578"/>
      <c r="H171" s="578"/>
      <c r="I171" s="578"/>
      <c r="J171" s="578"/>
      <c r="K171" s="578"/>
      <c r="L171" s="578"/>
      <c r="M171" s="578"/>
      <c r="N171" s="579" t="s">
        <v>5</v>
      </c>
      <c r="O171" s="580"/>
      <c r="P171" s="580"/>
      <c r="Q171" s="580"/>
      <c r="R171" s="581"/>
      <c r="S171" s="543" t="s">
        <v>24</v>
      </c>
      <c r="T171" s="544"/>
      <c r="U171" s="544"/>
      <c r="V171" s="544"/>
      <c r="W171" s="545"/>
    </row>
    <row r="172" spans="2:23" ht="13.5" customHeight="1">
      <c r="B172" s="566"/>
      <c r="C172" s="569"/>
      <c r="D172" s="572"/>
      <c r="E172" s="574" t="s">
        <v>7</v>
      </c>
      <c r="F172" s="575"/>
      <c r="G172" s="575"/>
      <c r="H172" s="576"/>
      <c r="I172" s="562" t="s">
        <v>8</v>
      </c>
      <c r="J172" s="563"/>
      <c r="K172" s="563"/>
      <c r="L172" s="563"/>
      <c r="M172" s="564"/>
      <c r="N172" s="560" t="s">
        <v>8</v>
      </c>
      <c r="O172" s="560"/>
      <c r="P172" s="560"/>
      <c r="Q172" s="560"/>
      <c r="R172" s="561"/>
      <c r="S172" s="546"/>
      <c r="T172" s="547"/>
      <c r="U172" s="547"/>
      <c r="V172" s="547"/>
      <c r="W172" s="548"/>
    </row>
    <row r="173" spans="2:23" ht="12.75" thickBot="1">
      <c r="B173" s="567"/>
      <c r="C173" s="570"/>
      <c r="D173" s="573"/>
      <c r="E173" s="7" t="s">
        <v>9</v>
      </c>
      <c r="F173" s="261" t="s">
        <v>29</v>
      </c>
      <c r="G173" s="505" t="s">
        <v>10</v>
      </c>
      <c r="H173" s="7" t="s">
        <v>11</v>
      </c>
      <c r="I173" s="9" t="s">
        <v>12</v>
      </c>
      <c r="J173" s="10" t="s">
        <v>13</v>
      </c>
      <c r="K173" s="10" t="s">
        <v>14</v>
      </c>
      <c r="L173" s="11" t="s">
        <v>15</v>
      </c>
      <c r="M173" s="262" t="s">
        <v>16</v>
      </c>
      <c r="N173" s="13" t="s">
        <v>12</v>
      </c>
      <c r="O173" s="14" t="s">
        <v>13</v>
      </c>
      <c r="P173" s="14" t="s">
        <v>14</v>
      </c>
      <c r="Q173" s="15" t="s">
        <v>15</v>
      </c>
      <c r="R173" s="263" t="s">
        <v>16</v>
      </c>
      <c r="S173" s="264" t="s">
        <v>12</v>
      </c>
      <c r="T173" s="265" t="s">
        <v>13</v>
      </c>
      <c r="U173" s="266" t="s">
        <v>14</v>
      </c>
      <c r="V173" s="267" t="s">
        <v>15</v>
      </c>
      <c r="W173" s="268" t="s">
        <v>16</v>
      </c>
    </row>
    <row r="174" spans="2:23">
      <c r="B174" s="107">
        <v>43040</v>
      </c>
      <c r="C174" s="180">
        <v>1</v>
      </c>
      <c r="D174" s="286" t="s">
        <v>101</v>
      </c>
      <c r="E174" s="270">
        <v>1</v>
      </c>
      <c r="F174" s="271">
        <v>100</v>
      </c>
      <c r="G174" s="435">
        <f t="shared" ref="G174:G182" si="74">SUM(E174*F174)</f>
        <v>100</v>
      </c>
      <c r="H174" s="272">
        <v>3</v>
      </c>
      <c r="I174" s="273"/>
      <c r="J174" s="274"/>
      <c r="K174" s="274"/>
      <c r="L174" s="275">
        <v>4</v>
      </c>
      <c r="M174" s="276">
        <f t="shared" ref="M174:M182" si="75">SUM(I174:L174)</f>
        <v>4</v>
      </c>
      <c r="N174" s="277"/>
      <c r="O174" s="278"/>
      <c r="P174" s="278"/>
      <c r="Q174" s="279"/>
      <c r="R174" s="324">
        <f t="shared" ref="R174:R186" si="76">SUM(N174:Q174)</f>
        <v>0</v>
      </c>
      <c r="S174" s="281">
        <f t="shared" ref="S174:S195" si="77">I174+N174</f>
        <v>0</v>
      </c>
      <c r="T174" s="282">
        <f t="shared" ref="T174:T195" si="78">J174+O174</f>
        <v>0</v>
      </c>
      <c r="U174" s="283">
        <f t="shared" ref="U174:U195" si="79">K174+P174</f>
        <v>0</v>
      </c>
      <c r="V174" s="284">
        <f t="shared" ref="V174:V195" si="80">L174+Q174</f>
        <v>4</v>
      </c>
      <c r="W174" s="285">
        <f t="shared" ref="W174:W186" si="81">SUM(S174:V174)</f>
        <v>4</v>
      </c>
    </row>
    <row r="175" spans="2:23">
      <c r="B175" s="107">
        <v>43041</v>
      </c>
      <c r="C175" s="180">
        <v>1</v>
      </c>
      <c r="D175" s="286" t="s">
        <v>173</v>
      </c>
      <c r="E175" s="287">
        <v>6</v>
      </c>
      <c r="F175" s="288">
        <v>100</v>
      </c>
      <c r="G175" s="435">
        <f t="shared" si="74"/>
        <v>600</v>
      </c>
      <c r="H175" s="289">
        <v>1</v>
      </c>
      <c r="I175" s="290"/>
      <c r="J175" s="291"/>
      <c r="K175" s="291"/>
      <c r="L175" s="292">
        <v>7</v>
      </c>
      <c r="M175" s="293">
        <f t="shared" si="75"/>
        <v>7</v>
      </c>
      <c r="N175" s="294"/>
      <c r="O175" s="295"/>
      <c r="P175" s="295"/>
      <c r="Q175" s="296"/>
      <c r="R175" s="300">
        <f t="shared" si="76"/>
        <v>0</v>
      </c>
      <c r="S175" s="281">
        <f t="shared" si="77"/>
        <v>0</v>
      </c>
      <c r="T175" s="301">
        <f t="shared" si="78"/>
        <v>0</v>
      </c>
      <c r="U175" s="127">
        <f t="shared" si="79"/>
        <v>0</v>
      </c>
      <c r="V175" s="128">
        <f t="shared" si="80"/>
        <v>7</v>
      </c>
      <c r="W175" s="298">
        <f t="shared" si="81"/>
        <v>7</v>
      </c>
    </row>
    <row r="176" spans="2:23">
      <c r="B176" s="107">
        <v>43042</v>
      </c>
      <c r="C176" s="180">
        <v>1</v>
      </c>
      <c r="D176" s="286" t="s">
        <v>101</v>
      </c>
      <c r="E176" s="287">
        <v>7</v>
      </c>
      <c r="F176" s="288">
        <v>100</v>
      </c>
      <c r="G176" s="435">
        <f t="shared" si="74"/>
        <v>700</v>
      </c>
      <c r="H176" s="289"/>
      <c r="I176" s="290"/>
      <c r="J176" s="291"/>
      <c r="K176" s="291">
        <v>1</v>
      </c>
      <c r="L176" s="292">
        <v>6</v>
      </c>
      <c r="M176" s="293">
        <f t="shared" si="75"/>
        <v>7</v>
      </c>
      <c r="N176" s="294"/>
      <c r="O176" s="295"/>
      <c r="P176" s="295"/>
      <c r="Q176" s="296"/>
      <c r="R176" s="300">
        <f t="shared" si="76"/>
        <v>0</v>
      </c>
      <c r="S176" s="281">
        <f t="shared" si="77"/>
        <v>0</v>
      </c>
      <c r="T176" s="126">
        <f t="shared" si="78"/>
        <v>0</v>
      </c>
      <c r="U176" s="127">
        <f t="shared" si="79"/>
        <v>1</v>
      </c>
      <c r="V176" s="128">
        <f t="shared" si="80"/>
        <v>6</v>
      </c>
      <c r="W176" s="298">
        <f t="shared" si="81"/>
        <v>7</v>
      </c>
    </row>
    <row r="177" spans="2:23">
      <c r="B177" s="107"/>
      <c r="C177" s="180">
        <v>1</v>
      </c>
      <c r="D177" s="286" t="s">
        <v>101</v>
      </c>
      <c r="E177" s="287">
        <v>4</v>
      </c>
      <c r="F177" s="288">
        <v>50</v>
      </c>
      <c r="G177" s="435">
        <f t="shared" si="74"/>
        <v>200</v>
      </c>
      <c r="H177" s="289"/>
      <c r="I177" s="290">
        <v>4</v>
      </c>
      <c r="J177" s="291"/>
      <c r="K177" s="291"/>
      <c r="L177" s="292"/>
      <c r="M177" s="293">
        <f t="shared" si="75"/>
        <v>4</v>
      </c>
      <c r="N177" s="294"/>
      <c r="O177" s="295"/>
      <c r="P177" s="295"/>
      <c r="Q177" s="296"/>
      <c r="R177" s="300">
        <f t="shared" si="76"/>
        <v>0</v>
      </c>
      <c r="S177" s="299">
        <f t="shared" si="77"/>
        <v>4</v>
      </c>
      <c r="T177" s="126">
        <f t="shared" si="78"/>
        <v>0</v>
      </c>
      <c r="U177" s="127">
        <f t="shared" si="79"/>
        <v>0</v>
      </c>
      <c r="V177" s="128">
        <f t="shared" si="80"/>
        <v>0</v>
      </c>
      <c r="W177" s="298">
        <f t="shared" si="81"/>
        <v>4</v>
      </c>
    </row>
    <row r="178" spans="2:23">
      <c r="B178" s="107">
        <v>43046</v>
      </c>
      <c r="C178" s="180">
        <v>1</v>
      </c>
      <c r="D178" s="286" t="s">
        <v>101</v>
      </c>
      <c r="E178" s="287">
        <v>4</v>
      </c>
      <c r="F178" s="288">
        <v>100</v>
      </c>
      <c r="G178" s="435">
        <f t="shared" si="74"/>
        <v>400</v>
      </c>
      <c r="H178" s="289">
        <v>2</v>
      </c>
      <c r="I178" s="290"/>
      <c r="J178" s="291"/>
      <c r="K178" s="291"/>
      <c r="L178" s="292">
        <v>6</v>
      </c>
      <c r="M178" s="293">
        <f t="shared" si="75"/>
        <v>6</v>
      </c>
      <c r="N178" s="294"/>
      <c r="O178" s="295"/>
      <c r="P178" s="295"/>
      <c r="Q178" s="296"/>
      <c r="R178" s="300">
        <f t="shared" si="76"/>
        <v>0</v>
      </c>
      <c r="S178" s="281">
        <f t="shared" si="77"/>
        <v>0</v>
      </c>
      <c r="T178" s="126">
        <f t="shared" si="78"/>
        <v>0</v>
      </c>
      <c r="U178" s="127">
        <f t="shared" si="79"/>
        <v>0</v>
      </c>
      <c r="V178" s="128">
        <f t="shared" si="80"/>
        <v>6</v>
      </c>
      <c r="W178" s="298">
        <f t="shared" si="81"/>
        <v>6</v>
      </c>
    </row>
    <row r="179" spans="2:23">
      <c r="B179" s="107"/>
      <c r="C179" s="180">
        <v>1</v>
      </c>
      <c r="D179" s="286" t="s">
        <v>101</v>
      </c>
      <c r="E179" s="287">
        <v>2</v>
      </c>
      <c r="F179" s="288">
        <v>50</v>
      </c>
      <c r="G179" s="435">
        <f t="shared" si="74"/>
        <v>100</v>
      </c>
      <c r="H179" s="289"/>
      <c r="I179" s="290">
        <v>2</v>
      </c>
      <c r="J179" s="291"/>
      <c r="K179" s="291"/>
      <c r="L179" s="292"/>
      <c r="M179" s="293">
        <f t="shared" si="75"/>
        <v>2</v>
      </c>
      <c r="N179" s="294"/>
      <c r="O179" s="295"/>
      <c r="P179" s="295"/>
      <c r="Q179" s="296"/>
      <c r="R179" s="300">
        <f t="shared" si="76"/>
        <v>0</v>
      </c>
      <c r="S179" s="281">
        <f t="shared" si="77"/>
        <v>2</v>
      </c>
      <c r="T179" s="126">
        <f t="shared" si="78"/>
        <v>0</v>
      </c>
      <c r="U179" s="127">
        <f t="shared" si="79"/>
        <v>0</v>
      </c>
      <c r="V179" s="128">
        <f t="shared" si="80"/>
        <v>0</v>
      </c>
      <c r="W179" s="298">
        <f t="shared" si="81"/>
        <v>2</v>
      </c>
    </row>
    <row r="180" spans="2:23">
      <c r="B180" s="107">
        <v>43049</v>
      </c>
      <c r="C180" s="180">
        <v>1</v>
      </c>
      <c r="D180" s="286" t="s">
        <v>101</v>
      </c>
      <c r="E180" s="287">
        <v>4</v>
      </c>
      <c r="F180" s="288">
        <v>100</v>
      </c>
      <c r="G180" s="435">
        <f t="shared" si="74"/>
        <v>400</v>
      </c>
      <c r="H180" s="289">
        <v>2</v>
      </c>
      <c r="I180" s="290"/>
      <c r="J180" s="291"/>
      <c r="K180" s="291"/>
      <c r="L180" s="292">
        <v>4</v>
      </c>
      <c r="M180" s="293">
        <f t="shared" si="75"/>
        <v>4</v>
      </c>
      <c r="N180" s="294"/>
      <c r="O180" s="295">
        <v>2</v>
      </c>
      <c r="P180" s="295"/>
      <c r="Q180" s="296"/>
      <c r="R180" s="300">
        <f t="shared" si="76"/>
        <v>2</v>
      </c>
      <c r="S180" s="281">
        <f t="shared" si="77"/>
        <v>0</v>
      </c>
      <c r="T180" s="126">
        <f t="shared" si="78"/>
        <v>2</v>
      </c>
      <c r="U180" s="127">
        <f t="shared" si="79"/>
        <v>0</v>
      </c>
      <c r="V180" s="128">
        <f t="shared" si="80"/>
        <v>4</v>
      </c>
      <c r="W180" s="298">
        <f t="shared" si="81"/>
        <v>6</v>
      </c>
    </row>
    <row r="181" spans="2:23">
      <c r="B181" s="107"/>
      <c r="C181" s="180">
        <v>1</v>
      </c>
      <c r="D181" s="286" t="s">
        <v>101</v>
      </c>
      <c r="E181" s="287">
        <v>4</v>
      </c>
      <c r="F181" s="288">
        <v>50</v>
      </c>
      <c r="G181" s="435">
        <f t="shared" si="74"/>
        <v>200</v>
      </c>
      <c r="H181" s="289"/>
      <c r="I181" s="290">
        <v>3</v>
      </c>
      <c r="J181" s="291">
        <v>1</v>
      </c>
      <c r="K181" s="291"/>
      <c r="L181" s="292"/>
      <c r="M181" s="293">
        <f t="shared" si="75"/>
        <v>4</v>
      </c>
      <c r="N181" s="294"/>
      <c r="O181" s="295"/>
      <c r="P181" s="295"/>
      <c r="Q181" s="296"/>
      <c r="R181" s="300">
        <f t="shared" si="76"/>
        <v>0</v>
      </c>
      <c r="S181" s="281">
        <f t="shared" si="77"/>
        <v>3</v>
      </c>
      <c r="T181" s="126">
        <f t="shared" si="78"/>
        <v>1</v>
      </c>
      <c r="U181" s="127">
        <f t="shared" si="79"/>
        <v>0</v>
      </c>
      <c r="V181" s="128">
        <f t="shared" si="80"/>
        <v>0</v>
      </c>
      <c r="W181" s="298">
        <f t="shared" si="81"/>
        <v>4</v>
      </c>
    </row>
    <row r="182" spans="2:23">
      <c r="B182" s="107">
        <v>43053</v>
      </c>
      <c r="C182" s="180">
        <v>1</v>
      </c>
      <c r="D182" s="286" t="s">
        <v>101</v>
      </c>
      <c r="E182" s="287">
        <v>5</v>
      </c>
      <c r="F182" s="288">
        <v>100</v>
      </c>
      <c r="G182" s="435">
        <f t="shared" si="74"/>
        <v>500</v>
      </c>
      <c r="H182" s="289">
        <v>3</v>
      </c>
      <c r="I182" s="290"/>
      <c r="J182" s="291"/>
      <c r="K182" s="291"/>
      <c r="L182" s="292">
        <v>8</v>
      </c>
      <c r="M182" s="293">
        <f t="shared" si="75"/>
        <v>8</v>
      </c>
      <c r="N182" s="294">
        <v>1</v>
      </c>
      <c r="O182" s="295"/>
      <c r="P182" s="295"/>
      <c r="Q182" s="296"/>
      <c r="R182" s="300">
        <f t="shared" si="76"/>
        <v>1</v>
      </c>
      <c r="S182" s="281">
        <f t="shared" si="77"/>
        <v>1</v>
      </c>
      <c r="T182" s="126">
        <f t="shared" si="78"/>
        <v>0</v>
      </c>
      <c r="U182" s="127">
        <f t="shared" si="79"/>
        <v>0</v>
      </c>
      <c r="V182" s="128">
        <f t="shared" si="80"/>
        <v>8</v>
      </c>
      <c r="W182" s="298">
        <f t="shared" si="81"/>
        <v>9</v>
      </c>
    </row>
    <row r="183" spans="2:23">
      <c r="B183" s="107"/>
      <c r="C183" s="180">
        <v>1</v>
      </c>
      <c r="D183" s="286" t="s">
        <v>101</v>
      </c>
      <c r="E183" s="287">
        <v>2</v>
      </c>
      <c r="F183" s="288">
        <v>50</v>
      </c>
      <c r="G183" s="435">
        <f t="shared" ref="G183:G196" si="82">SUM(E183*F183)</f>
        <v>100</v>
      </c>
      <c r="H183" s="289"/>
      <c r="I183" s="290">
        <v>2</v>
      </c>
      <c r="J183" s="291"/>
      <c r="K183" s="291"/>
      <c r="L183" s="292"/>
      <c r="M183" s="293">
        <f t="shared" ref="M183:M196" si="83">SUM(I183:L183)</f>
        <v>2</v>
      </c>
      <c r="N183" s="294">
        <v>2</v>
      </c>
      <c r="O183" s="295"/>
      <c r="P183" s="295"/>
      <c r="Q183" s="296"/>
      <c r="R183" s="300">
        <f t="shared" si="76"/>
        <v>2</v>
      </c>
      <c r="S183" s="281">
        <f t="shared" si="77"/>
        <v>4</v>
      </c>
      <c r="T183" s="126">
        <f t="shared" si="78"/>
        <v>0</v>
      </c>
      <c r="U183" s="127">
        <f t="shared" si="79"/>
        <v>0</v>
      </c>
      <c r="V183" s="128">
        <f t="shared" si="80"/>
        <v>0</v>
      </c>
      <c r="W183" s="298">
        <f t="shared" si="81"/>
        <v>4</v>
      </c>
    </row>
    <row r="184" spans="2:23">
      <c r="B184" s="107">
        <v>43056</v>
      </c>
      <c r="C184" s="180">
        <v>1</v>
      </c>
      <c r="D184" s="286" t="s">
        <v>101</v>
      </c>
      <c r="E184" s="287">
        <v>1</v>
      </c>
      <c r="F184" s="288">
        <v>100</v>
      </c>
      <c r="G184" s="435">
        <f t="shared" si="82"/>
        <v>100</v>
      </c>
      <c r="H184" s="289">
        <v>2</v>
      </c>
      <c r="I184" s="290"/>
      <c r="J184" s="291"/>
      <c r="K184" s="291"/>
      <c r="L184" s="292">
        <v>3</v>
      </c>
      <c r="M184" s="293">
        <f t="shared" si="83"/>
        <v>3</v>
      </c>
      <c r="N184" s="294">
        <v>4</v>
      </c>
      <c r="O184" s="295">
        <v>1</v>
      </c>
      <c r="P184" s="295"/>
      <c r="Q184" s="296"/>
      <c r="R184" s="300">
        <f t="shared" si="76"/>
        <v>5</v>
      </c>
      <c r="S184" s="281">
        <f t="shared" si="77"/>
        <v>4</v>
      </c>
      <c r="T184" s="126">
        <f t="shared" si="78"/>
        <v>1</v>
      </c>
      <c r="U184" s="127">
        <f t="shared" si="79"/>
        <v>0</v>
      </c>
      <c r="V184" s="128">
        <f t="shared" si="80"/>
        <v>3</v>
      </c>
      <c r="W184" s="298">
        <f t="shared" si="81"/>
        <v>8</v>
      </c>
    </row>
    <row r="185" spans="2:23" ht="12.75" customHeight="1">
      <c r="B185" s="107"/>
      <c r="C185" s="180">
        <v>1</v>
      </c>
      <c r="D185" s="286" t="s">
        <v>101</v>
      </c>
      <c r="E185" s="287">
        <v>1</v>
      </c>
      <c r="F185" s="288">
        <v>50</v>
      </c>
      <c r="G185" s="435">
        <f t="shared" si="82"/>
        <v>50</v>
      </c>
      <c r="H185" s="289"/>
      <c r="I185" s="290"/>
      <c r="J185" s="291">
        <v>1</v>
      </c>
      <c r="K185" s="291"/>
      <c r="L185" s="292"/>
      <c r="M185" s="293">
        <f t="shared" si="83"/>
        <v>1</v>
      </c>
      <c r="N185" s="294"/>
      <c r="O185" s="295"/>
      <c r="P185" s="295"/>
      <c r="Q185" s="296"/>
      <c r="R185" s="300">
        <f t="shared" si="76"/>
        <v>0</v>
      </c>
      <c r="S185" s="281">
        <f t="shared" si="77"/>
        <v>0</v>
      </c>
      <c r="T185" s="126">
        <f t="shared" si="78"/>
        <v>1</v>
      </c>
      <c r="U185" s="127">
        <f t="shared" si="79"/>
        <v>0</v>
      </c>
      <c r="V185" s="128">
        <f t="shared" si="80"/>
        <v>0</v>
      </c>
      <c r="W185" s="298">
        <f t="shared" si="81"/>
        <v>1</v>
      </c>
    </row>
    <row r="186" spans="2:23" ht="12.75" customHeight="1">
      <c r="B186" s="107">
        <v>43058</v>
      </c>
      <c r="C186" s="180">
        <v>1</v>
      </c>
      <c r="D186" s="286" t="s">
        <v>102</v>
      </c>
      <c r="E186" s="287">
        <v>3</v>
      </c>
      <c r="F186" s="288">
        <v>100</v>
      </c>
      <c r="G186" s="435">
        <f t="shared" si="82"/>
        <v>300</v>
      </c>
      <c r="H186" s="289"/>
      <c r="I186" s="290"/>
      <c r="J186" s="291"/>
      <c r="K186" s="291"/>
      <c r="L186" s="292">
        <v>3</v>
      </c>
      <c r="M186" s="293">
        <f t="shared" si="83"/>
        <v>3</v>
      </c>
      <c r="N186" s="294"/>
      <c r="O186" s="295"/>
      <c r="P186" s="295"/>
      <c r="Q186" s="296"/>
      <c r="R186" s="375">
        <f t="shared" si="76"/>
        <v>0</v>
      </c>
      <c r="S186" s="281">
        <f t="shared" si="77"/>
        <v>0</v>
      </c>
      <c r="T186" s="126">
        <f t="shared" si="78"/>
        <v>0</v>
      </c>
      <c r="U186" s="127">
        <f t="shared" si="79"/>
        <v>0</v>
      </c>
      <c r="V186" s="128">
        <f t="shared" si="80"/>
        <v>3</v>
      </c>
      <c r="W186" s="298">
        <f t="shared" si="81"/>
        <v>3</v>
      </c>
    </row>
    <row r="187" spans="2:23" ht="12.75" customHeight="1">
      <c r="B187" s="107"/>
      <c r="C187" s="180">
        <v>1</v>
      </c>
      <c r="D187" s="286" t="s">
        <v>102</v>
      </c>
      <c r="E187" s="287">
        <v>4</v>
      </c>
      <c r="F187" s="288">
        <v>50</v>
      </c>
      <c r="G187" s="435">
        <f t="shared" si="82"/>
        <v>200</v>
      </c>
      <c r="H187" s="289"/>
      <c r="I187" s="290">
        <v>4</v>
      </c>
      <c r="J187" s="291"/>
      <c r="K187" s="291"/>
      <c r="L187" s="292"/>
      <c r="M187" s="293">
        <f t="shared" si="83"/>
        <v>4</v>
      </c>
      <c r="N187" s="294"/>
      <c r="O187" s="295"/>
      <c r="P187" s="295"/>
      <c r="Q187" s="296"/>
      <c r="R187" s="375">
        <f t="shared" ref="R187:R196" si="84">SUM(N187:Q187)</f>
        <v>0</v>
      </c>
      <c r="S187" s="281">
        <f t="shared" ref="S187:V194" si="85">I187+N187</f>
        <v>4</v>
      </c>
      <c r="T187" s="126">
        <f t="shared" si="85"/>
        <v>0</v>
      </c>
      <c r="U187" s="127">
        <f t="shared" si="85"/>
        <v>0</v>
      </c>
      <c r="V187" s="128">
        <f t="shared" si="85"/>
        <v>0</v>
      </c>
      <c r="W187" s="298">
        <f t="shared" ref="W187:W197" si="86">SUM(S187:V187)</f>
        <v>4</v>
      </c>
    </row>
    <row r="188" spans="2:23" ht="12.75" customHeight="1">
      <c r="B188" s="107">
        <v>43060</v>
      </c>
      <c r="C188" s="180">
        <v>1</v>
      </c>
      <c r="D188" s="286" t="s">
        <v>101</v>
      </c>
      <c r="E188" s="287">
        <v>4</v>
      </c>
      <c r="F188" s="288">
        <v>100</v>
      </c>
      <c r="G188" s="435">
        <f>SUM(E188*F188)</f>
        <v>400</v>
      </c>
      <c r="H188" s="289">
        <v>2</v>
      </c>
      <c r="I188" s="290"/>
      <c r="J188" s="291"/>
      <c r="K188" s="291"/>
      <c r="L188" s="292">
        <v>6</v>
      </c>
      <c r="M188" s="293">
        <f>SUM(I188:L188)</f>
        <v>6</v>
      </c>
      <c r="N188" s="294">
        <v>6</v>
      </c>
      <c r="O188" s="295"/>
      <c r="P188" s="295"/>
      <c r="Q188" s="296"/>
      <c r="R188" s="375">
        <f t="shared" si="84"/>
        <v>6</v>
      </c>
      <c r="S188" s="281">
        <f t="shared" ref="S188:V189" si="87">I188+N188</f>
        <v>6</v>
      </c>
      <c r="T188" s="126">
        <f t="shared" si="87"/>
        <v>0</v>
      </c>
      <c r="U188" s="127">
        <f t="shared" si="87"/>
        <v>0</v>
      </c>
      <c r="V188" s="128">
        <f t="shared" si="87"/>
        <v>6</v>
      </c>
      <c r="W188" s="298">
        <f t="shared" si="86"/>
        <v>12</v>
      </c>
    </row>
    <row r="189" spans="2:23" ht="12.75" customHeight="1">
      <c r="B189" s="107"/>
      <c r="C189" s="180">
        <v>1</v>
      </c>
      <c r="D189" s="286" t="s">
        <v>101</v>
      </c>
      <c r="E189" s="287">
        <v>1</v>
      </c>
      <c r="F189" s="288">
        <v>50</v>
      </c>
      <c r="G189" s="435">
        <f>SUM(E189*F189)</f>
        <v>50</v>
      </c>
      <c r="H189" s="289"/>
      <c r="I189" s="290">
        <v>1</v>
      </c>
      <c r="J189" s="291"/>
      <c r="K189" s="291"/>
      <c r="L189" s="292"/>
      <c r="M189" s="293">
        <f>SUM(I189:L189)</f>
        <v>1</v>
      </c>
      <c r="N189" s="294"/>
      <c r="O189" s="295"/>
      <c r="P189" s="295"/>
      <c r="Q189" s="296"/>
      <c r="R189" s="375">
        <f t="shared" si="84"/>
        <v>0</v>
      </c>
      <c r="S189" s="281">
        <f t="shared" si="87"/>
        <v>1</v>
      </c>
      <c r="T189" s="126">
        <f t="shared" si="87"/>
        <v>0</v>
      </c>
      <c r="U189" s="127">
        <f t="shared" si="87"/>
        <v>0</v>
      </c>
      <c r="V189" s="128">
        <f t="shared" si="87"/>
        <v>0</v>
      </c>
      <c r="W189" s="298">
        <f t="shared" si="86"/>
        <v>1</v>
      </c>
    </row>
    <row r="190" spans="2:23" ht="12.75" customHeight="1">
      <c r="B190" s="107">
        <v>43063</v>
      </c>
      <c r="C190" s="180">
        <v>1</v>
      </c>
      <c r="D190" s="286" t="s">
        <v>101</v>
      </c>
      <c r="E190" s="287">
        <v>1</v>
      </c>
      <c r="F190" s="288">
        <v>100</v>
      </c>
      <c r="G190" s="435">
        <f t="shared" si="82"/>
        <v>100</v>
      </c>
      <c r="H190" s="289">
        <v>2</v>
      </c>
      <c r="I190" s="290"/>
      <c r="J190" s="291"/>
      <c r="K190" s="291"/>
      <c r="L190" s="292">
        <v>3</v>
      </c>
      <c r="M190" s="293">
        <f t="shared" si="83"/>
        <v>3</v>
      </c>
      <c r="N190" s="294">
        <v>4</v>
      </c>
      <c r="O190" s="295"/>
      <c r="P190" s="295"/>
      <c r="Q190" s="296"/>
      <c r="R190" s="375">
        <f t="shared" si="84"/>
        <v>4</v>
      </c>
      <c r="S190" s="281">
        <f t="shared" si="85"/>
        <v>4</v>
      </c>
      <c r="T190" s="126">
        <f t="shared" si="85"/>
        <v>0</v>
      </c>
      <c r="U190" s="127">
        <f t="shared" si="85"/>
        <v>0</v>
      </c>
      <c r="V190" s="128">
        <f t="shared" si="85"/>
        <v>3</v>
      </c>
      <c r="W190" s="298">
        <f t="shared" si="86"/>
        <v>7</v>
      </c>
    </row>
    <row r="191" spans="2:23" ht="12.75" customHeight="1">
      <c r="B191" s="107"/>
      <c r="C191" s="180">
        <v>1</v>
      </c>
      <c r="D191" s="286" t="s">
        <v>101</v>
      </c>
      <c r="E191" s="287">
        <v>3</v>
      </c>
      <c r="F191" s="288">
        <v>50</v>
      </c>
      <c r="G191" s="435">
        <f>SUM(E191*F191)</f>
        <v>150</v>
      </c>
      <c r="H191" s="289"/>
      <c r="I191" s="290">
        <v>3</v>
      </c>
      <c r="J191" s="291"/>
      <c r="K191" s="291"/>
      <c r="L191" s="292"/>
      <c r="M191" s="293">
        <f>SUM(I191:L191)</f>
        <v>3</v>
      </c>
      <c r="N191" s="294"/>
      <c r="O191" s="295"/>
      <c r="P191" s="295"/>
      <c r="Q191" s="296"/>
      <c r="R191" s="375">
        <f>SUM(N191:Q191)</f>
        <v>0</v>
      </c>
      <c r="S191" s="281">
        <f t="shared" si="85"/>
        <v>3</v>
      </c>
      <c r="T191" s="126">
        <f t="shared" si="85"/>
        <v>0</v>
      </c>
      <c r="U191" s="127">
        <f t="shared" si="85"/>
        <v>0</v>
      </c>
      <c r="V191" s="128">
        <f t="shared" si="85"/>
        <v>0</v>
      </c>
      <c r="W191" s="298">
        <f>SUM(S191:V191)</f>
        <v>3</v>
      </c>
    </row>
    <row r="192" spans="2:23" ht="12.75" customHeight="1">
      <c r="B192" s="107">
        <v>43067</v>
      </c>
      <c r="C192" s="180">
        <v>1</v>
      </c>
      <c r="D192" s="286" t="s">
        <v>101</v>
      </c>
      <c r="E192" s="287">
        <v>6</v>
      </c>
      <c r="F192" s="288">
        <v>100</v>
      </c>
      <c r="G192" s="435">
        <f>SUM(E192*F192)</f>
        <v>600</v>
      </c>
      <c r="H192" s="289"/>
      <c r="I192" s="290"/>
      <c r="J192" s="291"/>
      <c r="K192" s="291"/>
      <c r="L192" s="292">
        <v>6</v>
      </c>
      <c r="M192" s="293">
        <f>SUM(I192:L192)</f>
        <v>6</v>
      </c>
      <c r="N192" s="294"/>
      <c r="O192" s="295">
        <v>2</v>
      </c>
      <c r="P192" s="295"/>
      <c r="Q192" s="296"/>
      <c r="R192" s="375">
        <f>SUM(N192:Q192)</f>
        <v>2</v>
      </c>
      <c r="S192" s="281">
        <f t="shared" si="85"/>
        <v>0</v>
      </c>
      <c r="T192" s="126">
        <f t="shared" si="85"/>
        <v>2</v>
      </c>
      <c r="U192" s="127">
        <f t="shared" si="85"/>
        <v>0</v>
      </c>
      <c r="V192" s="128">
        <f t="shared" si="85"/>
        <v>6</v>
      </c>
      <c r="W192" s="298">
        <f>SUM(S192:V192)</f>
        <v>8</v>
      </c>
    </row>
    <row r="193" spans="2:23" ht="12.75" customHeight="1">
      <c r="B193" s="107"/>
      <c r="C193" s="180">
        <v>1</v>
      </c>
      <c r="D193" s="286" t="s">
        <v>101</v>
      </c>
      <c r="E193" s="287">
        <v>3</v>
      </c>
      <c r="F193" s="288">
        <v>50</v>
      </c>
      <c r="G193" s="435">
        <f>SUM(E193*F193)</f>
        <v>150</v>
      </c>
      <c r="H193" s="289"/>
      <c r="I193" s="290">
        <v>3</v>
      </c>
      <c r="J193" s="291"/>
      <c r="K193" s="291"/>
      <c r="L193" s="292"/>
      <c r="M193" s="293">
        <f>SUM(I193:L193)</f>
        <v>3</v>
      </c>
      <c r="N193" s="294"/>
      <c r="O193" s="295"/>
      <c r="P193" s="295"/>
      <c r="Q193" s="296"/>
      <c r="R193" s="375">
        <f>SUM(N193:Q193)</f>
        <v>0</v>
      </c>
      <c r="S193" s="281">
        <f t="shared" si="85"/>
        <v>3</v>
      </c>
      <c r="T193" s="126">
        <f t="shared" si="85"/>
        <v>0</v>
      </c>
      <c r="U193" s="127">
        <f t="shared" si="85"/>
        <v>0</v>
      </c>
      <c r="V193" s="128">
        <f t="shared" si="85"/>
        <v>0</v>
      </c>
      <c r="W193" s="298">
        <f>SUM(S193:V193)</f>
        <v>3</v>
      </c>
    </row>
    <row r="194" spans="2:23" ht="12.75" customHeight="1">
      <c r="B194" s="107"/>
      <c r="C194" s="180"/>
      <c r="D194" s="286"/>
      <c r="E194" s="287"/>
      <c r="F194" s="288"/>
      <c r="G194" s="435">
        <f>SUM(E194*F194)</f>
        <v>0</v>
      </c>
      <c r="H194" s="289"/>
      <c r="I194" s="290"/>
      <c r="J194" s="291"/>
      <c r="K194" s="291"/>
      <c r="L194" s="292"/>
      <c r="M194" s="293">
        <f>SUM(I194:L194)</f>
        <v>0</v>
      </c>
      <c r="N194" s="294"/>
      <c r="O194" s="295"/>
      <c r="P194" s="295"/>
      <c r="Q194" s="296"/>
      <c r="R194" s="375">
        <f>SUM(N194:Q194)</f>
        <v>0</v>
      </c>
      <c r="S194" s="281">
        <f t="shared" si="85"/>
        <v>0</v>
      </c>
      <c r="T194" s="126">
        <f t="shared" si="85"/>
        <v>0</v>
      </c>
      <c r="U194" s="127">
        <f t="shared" si="85"/>
        <v>0</v>
      </c>
      <c r="V194" s="128">
        <f t="shared" si="85"/>
        <v>0</v>
      </c>
      <c r="W194" s="298">
        <f>SUM(S194:V194)</f>
        <v>0</v>
      </c>
    </row>
    <row r="195" spans="2:23" ht="12.75" customHeight="1">
      <c r="B195" s="107"/>
      <c r="C195" s="180"/>
      <c r="D195" s="286"/>
      <c r="E195" s="287"/>
      <c r="F195" s="288"/>
      <c r="G195" s="435">
        <f t="shared" si="82"/>
        <v>0</v>
      </c>
      <c r="H195" s="289"/>
      <c r="I195" s="290"/>
      <c r="J195" s="291"/>
      <c r="K195" s="291"/>
      <c r="L195" s="292"/>
      <c r="M195" s="293">
        <f t="shared" si="83"/>
        <v>0</v>
      </c>
      <c r="N195" s="294"/>
      <c r="O195" s="295"/>
      <c r="P195" s="295"/>
      <c r="Q195" s="296"/>
      <c r="R195" s="375">
        <f t="shared" si="84"/>
        <v>0</v>
      </c>
      <c r="S195" s="281">
        <f t="shared" si="77"/>
        <v>0</v>
      </c>
      <c r="T195" s="126">
        <f t="shared" si="78"/>
        <v>0</v>
      </c>
      <c r="U195" s="127">
        <f t="shared" si="79"/>
        <v>0</v>
      </c>
      <c r="V195" s="128">
        <f t="shared" si="80"/>
        <v>0</v>
      </c>
      <c r="W195" s="298">
        <f t="shared" si="86"/>
        <v>0</v>
      </c>
    </row>
    <row r="196" spans="2:23" ht="12.75" customHeight="1">
      <c r="B196" s="107"/>
      <c r="C196" s="180"/>
      <c r="D196" s="286"/>
      <c r="E196" s="287"/>
      <c r="F196" s="288"/>
      <c r="G196" s="435">
        <f t="shared" si="82"/>
        <v>0</v>
      </c>
      <c r="H196" s="289"/>
      <c r="I196" s="290"/>
      <c r="J196" s="291"/>
      <c r="K196" s="291"/>
      <c r="L196" s="292"/>
      <c r="M196" s="293">
        <f t="shared" si="83"/>
        <v>0</v>
      </c>
      <c r="N196" s="294"/>
      <c r="O196" s="295"/>
      <c r="P196" s="295"/>
      <c r="Q196" s="296"/>
      <c r="R196" s="375">
        <f t="shared" si="84"/>
        <v>0</v>
      </c>
      <c r="S196" s="281">
        <f t="shared" ref="S196:V197" si="88">I196+N196</f>
        <v>0</v>
      </c>
      <c r="T196" s="126">
        <f t="shared" si="88"/>
        <v>0</v>
      </c>
      <c r="U196" s="127">
        <f t="shared" si="88"/>
        <v>0</v>
      </c>
      <c r="V196" s="128">
        <f t="shared" si="88"/>
        <v>0</v>
      </c>
      <c r="W196" s="298">
        <f t="shared" si="86"/>
        <v>0</v>
      </c>
    </row>
    <row r="197" spans="2:23" ht="22.5" customHeight="1" thickBot="1">
      <c r="B197" s="157">
        <f>COUNTA(B174:B196)</f>
        <v>11</v>
      </c>
      <c r="C197" s="157">
        <f>COUNTA(C174:C196)</f>
        <v>20</v>
      </c>
      <c r="D197" s="302" t="s">
        <v>49</v>
      </c>
      <c r="E197" s="303">
        <f>SUM(E174:E196)</f>
        <v>66</v>
      </c>
      <c r="F197" s="327"/>
      <c r="G197" s="508">
        <f t="shared" ref="G197:R197" si="89">SUM(G174:G196)</f>
        <v>5400</v>
      </c>
      <c r="H197" s="303">
        <f t="shared" si="89"/>
        <v>17</v>
      </c>
      <c r="I197" s="329">
        <f t="shared" si="89"/>
        <v>22</v>
      </c>
      <c r="J197" s="330">
        <f t="shared" si="89"/>
        <v>2</v>
      </c>
      <c r="K197" s="330">
        <f t="shared" si="89"/>
        <v>1</v>
      </c>
      <c r="L197" s="328">
        <f t="shared" si="89"/>
        <v>56</v>
      </c>
      <c r="M197" s="331">
        <f t="shared" si="89"/>
        <v>81</v>
      </c>
      <c r="N197" s="332">
        <f t="shared" si="89"/>
        <v>17</v>
      </c>
      <c r="O197" s="333">
        <f t="shared" si="89"/>
        <v>5</v>
      </c>
      <c r="P197" s="333">
        <f t="shared" si="89"/>
        <v>0</v>
      </c>
      <c r="Q197" s="334">
        <f t="shared" si="89"/>
        <v>0</v>
      </c>
      <c r="R197" s="335">
        <f t="shared" si="89"/>
        <v>22</v>
      </c>
      <c r="S197" s="336">
        <f t="shared" si="88"/>
        <v>39</v>
      </c>
      <c r="T197" s="337">
        <f t="shared" si="88"/>
        <v>7</v>
      </c>
      <c r="U197" s="338">
        <f t="shared" si="88"/>
        <v>1</v>
      </c>
      <c r="V197" s="339">
        <f t="shared" si="88"/>
        <v>56</v>
      </c>
      <c r="W197" s="340">
        <f t="shared" si="86"/>
        <v>103</v>
      </c>
    </row>
    <row r="198" spans="2:23" ht="27" customHeight="1" thickBot="1">
      <c r="B198" s="344" t="s">
        <v>92</v>
      </c>
      <c r="C198" s="86"/>
      <c r="D198" s="86"/>
      <c r="E198" s="318">
        <f>COUNT(E174:E196)</f>
        <v>20</v>
      </c>
      <c r="G198" s="511"/>
      <c r="H198" s="348"/>
    </row>
    <row r="199" spans="2:23" ht="13.5" customHeight="1">
      <c r="B199" s="565" t="s">
        <v>19</v>
      </c>
      <c r="C199" s="568" t="s">
        <v>20</v>
      </c>
      <c r="D199" s="571" t="s">
        <v>21</v>
      </c>
      <c r="E199" s="577" t="s">
        <v>4</v>
      </c>
      <c r="F199" s="578"/>
      <c r="G199" s="578"/>
      <c r="H199" s="578"/>
      <c r="I199" s="578"/>
      <c r="J199" s="578"/>
      <c r="K199" s="578"/>
      <c r="L199" s="578"/>
      <c r="M199" s="578"/>
      <c r="N199" s="579" t="s">
        <v>5</v>
      </c>
      <c r="O199" s="580"/>
      <c r="P199" s="580"/>
      <c r="Q199" s="580"/>
      <c r="R199" s="581"/>
      <c r="S199" s="543" t="s">
        <v>24</v>
      </c>
      <c r="T199" s="544"/>
      <c r="U199" s="544"/>
      <c r="V199" s="544"/>
      <c r="W199" s="545"/>
    </row>
    <row r="200" spans="2:23" ht="13.5" customHeight="1">
      <c r="B200" s="566"/>
      <c r="C200" s="569"/>
      <c r="D200" s="572"/>
      <c r="E200" s="574" t="s">
        <v>7</v>
      </c>
      <c r="F200" s="575"/>
      <c r="G200" s="575"/>
      <c r="H200" s="576"/>
      <c r="I200" s="562" t="s">
        <v>8</v>
      </c>
      <c r="J200" s="563"/>
      <c r="K200" s="563"/>
      <c r="L200" s="563"/>
      <c r="M200" s="564"/>
      <c r="N200" s="560" t="s">
        <v>8</v>
      </c>
      <c r="O200" s="560"/>
      <c r="P200" s="560"/>
      <c r="Q200" s="560"/>
      <c r="R200" s="561"/>
      <c r="S200" s="546"/>
      <c r="T200" s="547"/>
      <c r="U200" s="547"/>
      <c r="V200" s="547"/>
      <c r="W200" s="548"/>
    </row>
    <row r="201" spans="2:23" ht="12.75" thickBot="1">
      <c r="B201" s="567"/>
      <c r="C201" s="570"/>
      <c r="D201" s="573"/>
      <c r="E201" s="7" t="s">
        <v>9</v>
      </c>
      <c r="F201" s="261" t="s">
        <v>29</v>
      </c>
      <c r="G201" s="505" t="s">
        <v>10</v>
      </c>
      <c r="H201" s="7" t="s">
        <v>11</v>
      </c>
      <c r="I201" s="9" t="s">
        <v>12</v>
      </c>
      <c r="J201" s="10" t="s">
        <v>13</v>
      </c>
      <c r="K201" s="10" t="s">
        <v>14</v>
      </c>
      <c r="L201" s="11" t="s">
        <v>15</v>
      </c>
      <c r="M201" s="262" t="s">
        <v>16</v>
      </c>
      <c r="N201" s="13" t="s">
        <v>12</v>
      </c>
      <c r="O201" s="14" t="s">
        <v>13</v>
      </c>
      <c r="P201" s="14" t="s">
        <v>14</v>
      </c>
      <c r="Q201" s="15" t="s">
        <v>15</v>
      </c>
      <c r="R201" s="263" t="s">
        <v>16</v>
      </c>
      <c r="S201" s="264" t="s">
        <v>12</v>
      </c>
      <c r="T201" s="265" t="s">
        <v>13</v>
      </c>
      <c r="U201" s="266" t="s">
        <v>14</v>
      </c>
      <c r="V201" s="267" t="s">
        <v>15</v>
      </c>
      <c r="W201" s="268" t="s">
        <v>16</v>
      </c>
    </row>
    <row r="202" spans="2:23">
      <c r="B202" s="107">
        <v>43070</v>
      </c>
      <c r="C202" s="180">
        <v>1</v>
      </c>
      <c r="D202" s="286" t="s">
        <v>101</v>
      </c>
      <c r="E202" s="270">
        <v>1</v>
      </c>
      <c r="F202" s="271">
        <v>100</v>
      </c>
      <c r="G202" s="435">
        <f t="shared" ref="G202:G211" si="90">SUM(E202*F202)</f>
        <v>100</v>
      </c>
      <c r="H202" s="272"/>
      <c r="I202" s="273"/>
      <c r="J202" s="274"/>
      <c r="K202" s="274"/>
      <c r="L202" s="275">
        <v>1</v>
      </c>
      <c r="M202" s="276">
        <f t="shared" ref="M202:M211" si="91">SUM(I202:L202)</f>
        <v>1</v>
      </c>
      <c r="N202" s="277"/>
      <c r="O202" s="278"/>
      <c r="P202" s="278"/>
      <c r="Q202" s="279"/>
      <c r="R202" s="324">
        <f t="shared" ref="R202:R222" si="92">SUM(N202:Q202)</f>
        <v>0</v>
      </c>
      <c r="S202" s="281">
        <f>I202+N202</f>
        <v>0</v>
      </c>
      <c r="T202" s="126">
        <f>J202+O202</f>
        <v>0</v>
      </c>
      <c r="U202" s="127">
        <f>K202+P202</f>
        <v>0</v>
      </c>
      <c r="V202" s="128">
        <f>L202+Q202</f>
        <v>1</v>
      </c>
      <c r="W202" s="285">
        <f t="shared" ref="W202:W231" si="93">SUM(S202:V202)</f>
        <v>1</v>
      </c>
    </row>
    <row r="203" spans="2:23">
      <c r="B203" s="107"/>
      <c r="C203" s="180">
        <v>1</v>
      </c>
      <c r="D203" s="286" t="s">
        <v>101</v>
      </c>
      <c r="E203" s="287">
        <v>3</v>
      </c>
      <c r="F203" s="288">
        <v>50</v>
      </c>
      <c r="G203" s="435">
        <f t="shared" si="90"/>
        <v>150</v>
      </c>
      <c r="H203" s="289"/>
      <c r="I203" s="290">
        <v>3</v>
      </c>
      <c r="J203" s="291"/>
      <c r="K203" s="291"/>
      <c r="L203" s="292"/>
      <c r="M203" s="293">
        <f t="shared" si="91"/>
        <v>3</v>
      </c>
      <c r="N203" s="294"/>
      <c r="O203" s="295"/>
      <c r="P203" s="295"/>
      <c r="Q203" s="296"/>
      <c r="R203" s="300">
        <f t="shared" si="92"/>
        <v>0</v>
      </c>
      <c r="S203" s="281">
        <f t="shared" ref="S203:S222" si="94">I203+N203</f>
        <v>3</v>
      </c>
      <c r="T203" s="126">
        <f t="shared" ref="T203:T222" si="95">J203+O203</f>
        <v>0</v>
      </c>
      <c r="U203" s="127">
        <f t="shared" ref="U203:U222" si="96">K203+P203</f>
        <v>0</v>
      </c>
      <c r="V203" s="128">
        <f t="shared" ref="V203:V222" si="97">L203+Q203</f>
        <v>0</v>
      </c>
      <c r="W203" s="298">
        <f t="shared" si="93"/>
        <v>3</v>
      </c>
    </row>
    <row r="204" spans="2:23">
      <c r="B204" s="107">
        <v>43074</v>
      </c>
      <c r="C204" s="180">
        <v>1</v>
      </c>
      <c r="D204" s="286" t="s">
        <v>101</v>
      </c>
      <c r="E204" s="287">
        <v>2</v>
      </c>
      <c r="F204" s="288">
        <v>100</v>
      </c>
      <c r="G204" s="435">
        <f t="shared" si="90"/>
        <v>200</v>
      </c>
      <c r="H204" s="289"/>
      <c r="I204" s="290"/>
      <c r="J204" s="291"/>
      <c r="K204" s="291"/>
      <c r="L204" s="292">
        <v>2</v>
      </c>
      <c r="M204" s="293">
        <f t="shared" si="91"/>
        <v>2</v>
      </c>
      <c r="N204" s="294">
        <v>2</v>
      </c>
      <c r="O204" s="295">
        <v>1</v>
      </c>
      <c r="P204" s="295"/>
      <c r="Q204" s="296"/>
      <c r="R204" s="300">
        <f t="shared" si="92"/>
        <v>3</v>
      </c>
      <c r="S204" s="281">
        <f t="shared" si="94"/>
        <v>2</v>
      </c>
      <c r="T204" s="126">
        <f t="shared" si="95"/>
        <v>1</v>
      </c>
      <c r="U204" s="127">
        <f t="shared" si="96"/>
        <v>0</v>
      </c>
      <c r="V204" s="128">
        <f t="shared" si="97"/>
        <v>2</v>
      </c>
      <c r="W204" s="298">
        <f t="shared" si="93"/>
        <v>5</v>
      </c>
    </row>
    <row r="205" spans="2:23">
      <c r="B205" s="107">
        <v>43076</v>
      </c>
      <c r="C205" s="180">
        <v>1</v>
      </c>
      <c r="D205" s="286" t="s">
        <v>190</v>
      </c>
      <c r="E205" s="287"/>
      <c r="F205" s="288"/>
      <c r="G205" s="435">
        <f t="shared" si="90"/>
        <v>0</v>
      </c>
      <c r="H205" s="289">
        <v>13</v>
      </c>
      <c r="I205" s="290"/>
      <c r="J205" s="291"/>
      <c r="K205" s="291"/>
      <c r="L205" s="292">
        <v>13</v>
      </c>
      <c r="M205" s="293">
        <f t="shared" si="91"/>
        <v>13</v>
      </c>
      <c r="N205" s="294"/>
      <c r="O205" s="295"/>
      <c r="P205" s="295"/>
      <c r="Q205" s="296"/>
      <c r="R205" s="300">
        <f t="shared" si="92"/>
        <v>0</v>
      </c>
      <c r="S205" s="281">
        <f t="shared" si="94"/>
        <v>0</v>
      </c>
      <c r="T205" s="126">
        <f t="shared" si="95"/>
        <v>0</v>
      </c>
      <c r="U205" s="127">
        <f t="shared" si="96"/>
        <v>0</v>
      </c>
      <c r="V205" s="128">
        <f t="shared" si="97"/>
        <v>13</v>
      </c>
      <c r="W205" s="298">
        <f t="shared" si="93"/>
        <v>13</v>
      </c>
    </row>
    <row r="206" spans="2:23">
      <c r="B206" s="107">
        <v>43077</v>
      </c>
      <c r="C206" s="180">
        <v>1</v>
      </c>
      <c r="D206" s="286" t="s">
        <v>101</v>
      </c>
      <c r="E206" s="287">
        <v>1</v>
      </c>
      <c r="F206" s="288">
        <v>100</v>
      </c>
      <c r="G206" s="435">
        <f>SUM(E206*F206)</f>
        <v>100</v>
      </c>
      <c r="H206" s="289"/>
      <c r="I206" s="290"/>
      <c r="J206" s="291"/>
      <c r="K206" s="291"/>
      <c r="L206" s="292">
        <v>1</v>
      </c>
      <c r="M206" s="293">
        <f t="shared" si="91"/>
        <v>1</v>
      </c>
      <c r="N206" s="294"/>
      <c r="O206" s="295">
        <v>1</v>
      </c>
      <c r="P206" s="295"/>
      <c r="Q206" s="296"/>
      <c r="R206" s="300">
        <f t="shared" si="92"/>
        <v>1</v>
      </c>
      <c r="S206" s="281">
        <f t="shared" si="94"/>
        <v>0</v>
      </c>
      <c r="T206" s="126">
        <f t="shared" si="95"/>
        <v>1</v>
      </c>
      <c r="U206" s="127">
        <f t="shared" si="96"/>
        <v>0</v>
      </c>
      <c r="V206" s="128">
        <f t="shared" si="97"/>
        <v>1</v>
      </c>
      <c r="W206" s="298">
        <f t="shared" si="93"/>
        <v>2</v>
      </c>
    </row>
    <row r="207" spans="2:23">
      <c r="B207" s="107"/>
      <c r="C207" s="180">
        <v>1</v>
      </c>
      <c r="D207" s="286" t="s">
        <v>101</v>
      </c>
      <c r="E207" s="287">
        <v>3</v>
      </c>
      <c r="F207" s="288">
        <v>50</v>
      </c>
      <c r="G207" s="435">
        <f t="shared" si="90"/>
        <v>150</v>
      </c>
      <c r="H207" s="289"/>
      <c r="I207" s="290">
        <v>3</v>
      </c>
      <c r="J207" s="291"/>
      <c r="K207" s="291"/>
      <c r="L207" s="292"/>
      <c r="M207" s="293">
        <f t="shared" si="91"/>
        <v>3</v>
      </c>
      <c r="N207" s="294"/>
      <c r="O207" s="295"/>
      <c r="P207" s="295"/>
      <c r="Q207" s="296"/>
      <c r="R207" s="300">
        <f t="shared" si="92"/>
        <v>0</v>
      </c>
      <c r="S207" s="281">
        <f t="shared" si="94"/>
        <v>3</v>
      </c>
      <c r="T207" s="126">
        <f t="shared" si="95"/>
        <v>0</v>
      </c>
      <c r="U207" s="127">
        <f t="shared" si="96"/>
        <v>0</v>
      </c>
      <c r="V207" s="128">
        <f t="shared" si="97"/>
        <v>0</v>
      </c>
      <c r="W207" s="298">
        <f t="shared" si="93"/>
        <v>3</v>
      </c>
    </row>
    <row r="208" spans="2:23">
      <c r="B208" s="107">
        <v>43081</v>
      </c>
      <c r="C208" s="180">
        <v>1</v>
      </c>
      <c r="D208" s="286" t="s">
        <v>101</v>
      </c>
      <c r="E208" s="287">
        <v>2</v>
      </c>
      <c r="F208" s="288">
        <v>100</v>
      </c>
      <c r="G208" s="435">
        <f t="shared" si="90"/>
        <v>200</v>
      </c>
      <c r="H208" s="289">
        <v>2</v>
      </c>
      <c r="I208" s="290"/>
      <c r="J208" s="291"/>
      <c r="K208" s="291"/>
      <c r="L208" s="292">
        <v>4</v>
      </c>
      <c r="M208" s="293">
        <f t="shared" si="91"/>
        <v>4</v>
      </c>
      <c r="N208" s="294"/>
      <c r="O208" s="295">
        <v>4</v>
      </c>
      <c r="P208" s="295"/>
      <c r="Q208" s="296"/>
      <c r="R208" s="300">
        <f t="shared" si="92"/>
        <v>4</v>
      </c>
      <c r="S208" s="281">
        <f t="shared" si="94"/>
        <v>0</v>
      </c>
      <c r="T208" s="126">
        <f t="shared" si="95"/>
        <v>4</v>
      </c>
      <c r="U208" s="127">
        <f t="shared" si="96"/>
        <v>0</v>
      </c>
      <c r="V208" s="128">
        <f t="shared" si="97"/>
        <v>4</v>
      </c>
      <c r="W208" s="298">
        <f t="shared" si="93"/>
        <v>8</v>
      </c>
    </row>
    <row r="209" spans="2:23">
      <c r="B209" s="107"/>
      <c r="C209" s="180">
        <v>1</v>
      </c>
      <c r="D209" s="286" t="s">
        <v>101</v>
      </c>
      <c r="E209" s="287">
        <v>2</v>
      </c>
      <c r="F209" s="288">
        <v>50</v>
      </c>
      <c r="G209" s="435">
        <f>SUM(E209*F209)</f>
        <v>100</v>
      </c>
      <c r="H209" s="289"/>
      <c r="I209" s="290"/>
      <c r="J209" s="291"/>
      <c r="K209" s="291"/>
      <c r="L209" s="292"/>
      <c r="M209" s="293">
        <f t="shared" si="91"/>
        <v>0</v>
      </c>
      <c r="N209" s="294">
        <v>2</v>
      </c>
      <c r="O209" s="295"/>
      <c r="P209" s="295"/>
      <c r="Q209" s="296"/>
      <c r="R209" s="300">
        <f t="shared" si="92"/>
        <v>2</v>
      </c>
      <c r="S209" s="281">
        <f t="shared" si="94"/>
        <v>2</v>
      </c>
      <c r="T209" s="126">
        <f t="shared" si="95"/>
        <v>0</v>
      </c>
      <c r="U209" s="127">
        <f t="shared" si="96"/>
        <v>0</v>
      </c>
      <c r="V209" s="128">
        <f t="shared" si="97"/>
        <v>0</v>
      </c>
      <c r="W209" s="298">
        <f t="shared" si="93"/>
        <v>2</v>
      </c>
    </row>
    <row r="210" spans="2:23">
      <c r="B210" s="107">
        <v>43083</v>
      </c>
      <c r="C210" s="180">
        <v>1</v>
      </c>
      <c r="D210" s="286" t="s">
        <v>194</v>
      </c>
      <c r="E210" s="287"/>
      <c r="F210" s="288"/>
      <c r="G210" s="435">
        <f t="shared" si="90"/>
        <v>0</v>
      </c>
      <c r="H210" s="289">
        <v>19</v>
      </c>
      <c r="I210" s="290"/>
      <c r="J210" s="291"/>
      <c r="K210" s="291"/>
      <c r="L210" s="292">
        <v>19</v>
      </c>
      <c r="M210" s="293">
        <f t="shared" si="91"/>
        <v>19</v>
      </c>
      <c r="N210" s="294"/>
      <c r="O210" s="295"/>
      <c r="P210" s="295"/>
      <c r="Q210" s="296"/>
      <c r="R210" s="300">
        <f t="shared" si="92"/>
        <v>0</v>
      </c>
      <c r="S210" s="281">
        <f t="shared" si="94"/>
        <v>0</v>
      </c>
      <c r="T210" s="126">
        <f t="shared" si="95"/>
        <v>0</v>
      </c>
      <c r="U210" s="127">
        <f t="shared" si="96"/>
        <v>0</v>
      </c>
      <c r="V210" s="128">
        <f t="shared" si="97"/>
        <v>19</v>
      </c>
      <c r="W210" s="298">
        <f t="shared" si="93"/>
        <v>19</v>
      </c>
    </row>
    <row r="211" spans="2:23">
      <c r="B211" s="107">
        <v>43084</v>
      </c>
      <c r="C211" s="180">
        <v>1</v>
      </c>
      <c r="D211" s="286" t="s">
        <v>196</v>
      </c>
      <c r="E211" s="287"/>
      <c r="F211" s="288"/>
      <c r="G211" s="435">
        <f t="shared" si="90"/>
        <v>0</v>
      </c>
      <c r="H211" s="289">
        <v>20</v>
      </c>
      <c r="I211" s="290"/>
      <c r="J211" s="291"/>
      <c r="K211" s="291"/>
      <c r="L211" s="292">
        <v>20</v>
      </c>
      <c r="M211" s="293">
        <f t="shared" si="91"/>
        <v>20</v>
      </c>
      <c r="N211" s="294"/>
      <c r="O211" s="295"/>
      <c r="P211" s="295"/>
      <c r="Q211" s="296"/>
      <c r="R211" s="300">
        <f t="shared" si="92"/>
        <v>0</v>
      </c>
      <c r="S211" s="281">
        <f t="shared" si="94"/>
        <v>0</v>
      </c>
      <c r="T211" s="126">
        <f t="shared" si="95"/>
        <v>0</v>
      </c>
      <c r="U211" s="127">
        <f t="shared" si="96"/>
        <v>0</v>
      </c>
      <c r="V211" s="128">
        <f t="shared" si="97"/>
        <v>20</v>
      </c>
      <c r="W211" s="298">
        <f t="shared" si="93"/>
        <v>20</v>
      </c>
    </row>
    <row r="212" spans="2:23">
      <c r="B212" s="107"/>
      <c r="C212" s="180">
        <v>1</v>
      </c>
      <c r="D212" s="286" t="s">
        <v>101</v>
      </c>
      <c r="E212" s="287">
        <v>1</v>
      </c>
      <c r="F212" s="288">
        <v>100</v>
      </c>
      <c r="G212" s="435">
        <f>SUM(E212*F212)</f>
        <v>100</v>
      </c>
      <c r="H212" s="289">
        <v>1</v>
      </c>
      <c r="I212" s="290"/>
      <c r="J212" s="291"/>
      <c r="K212" s="291"/>
      <c r="L212" s="292">
        <v>2</v>
      </c>
      <c r="M212" s="293">
        <f t="shared" ref="M212:M223" si="98">SUM(I212:L212)</f>
        <v>2</v>
      </c>
      <c r="N212" s="294"/>
      <c r="O212" s="295">
        <v>5</v>
      </c>
      <c r="P212" s="295"/>
      <c r="Q212" s="296"/>
      <c r="R212" s="300">
        <f>SUM(N212:Q212)</f>
        <v>5</v>
      </c>
      <c r="S212" s="281">
        <f t="shared" si="94"/>
        <v>0</v>
      </c>
      <c r="T212" s="126">
        <f t="shared" si="95"/>
        <v>5</v>
      </c>
      <c r="U212" s="127">
        <f t="shared" si="96"/>
        <v>0</v>
      </c>
      <c r="V212" s="128">
        <f t="shared" si="97"/>
        <v>2</v>
      </c>
      <c r="W212" s="298">
        <f>SUM(S212:V212)</f>
        <v>7</v>
      </c>
    </row>
    <row r="213" spans="2:23">
      <c r="B213" s="107"/>
      <c r="C213" s="180">
        <v>1</v>
      </c>
      <c r="D213" s="286" t="s">
        <v>101</v>
      </c>
      <c r="E213" s="287">
        <v>4</v>
      </c>
      <c r="F213" s="288">
        <v>50</v>
      </c>
      <c r="G213" s="435">
        <f t="shared" ref="G213:G221" si="99">SUM(E213*F213)</f>
        <v>200</v>
      </c>
      <c r="H213" s="289"/>
      <c r="I213" s="290"/>
      <c r="J213" s="291"/>
      <c r="K213" s="291"/>
      <c r="L213" s="292"/>
      <c r="M213" s="293">
        <f t="shared" si="98"/>
        <v>0</v>
      </c>
      <c r="N213" s="294">
        <v>3</v>
      </c>
      <c r="O213" s="295">
        <v>1</v>
      </c>
      <c r="P213" s="295"/>
      <c r="Q213" s="296"/>
      <c r="R213" s="300">
        <f>SUM(N213:Q213)</f>
        <v>4</v>
      </c>
      <c r="S213" s="281">
        <f t="shared" si="94"/>
        <v>3</v>
      </c>
      <c r="T213" s="126">
        <f t="shared" si="95"/>
        <v>1</v>
      </c>
      <c r="U213" s="127">
        <f t="shared" si="96"/>
        <v>0</v>
      </c>
      <c r="V213" s="128">
        <f t="shared" si="97"/>
        <v>0</v>
      </c>
      <c r="W213" s="298">
        <f>SUM(S213:V213)</f>
        <v>4</v>
      </c>
    </row>
    <row r="214" spans="2:23">
      <c r="B214" s="107">
        <v>43088</v>
      </c>
      <c r="C214" s="180">
        <v>1</v>
      </c>
      <c r="D214" s="286" t="s">
        <v>101</v>
      </c>
      <c r="E214" s="287">
        <v>4</v>
      </c>
      <c r="F214" s="288">
        <v>100</v>
      </c>
      <c r="G214" s="435">
        <f t="shared" si="99"/>
        <v>400</v>
      </c>
      <c r="H214" s="289">
        <v>2</v>
      </c>
      <c r="I214" s="290"/>
      <c r="J214" s="291"/>
      <c r="K214" s="291"/>
      <c r="L214" s="292">
        <v>6</v>
      </c>
      <c r="M214" s="293">
        <f t="shared" si="98"/>
        <v>6</v>
      </c>
      <c r="N214" s="294">
        <v>5</v>
      </c>
      <c r="O214" s="295">
        <v>1</v>
      </c>
      <c r="P214" s="295"/>
      <c r="Q214" s="296"/>
      <c r="R214" s="300">
        <f>SUM(N214:Q214)</f>
        <v>6</v>
      </c>
      <c r="S214" s="281">
        <f t="shared" si="94"/>
        <v>5</v>
      </c>
      <c r="T214" s="126">
        <f t="shared" si="95"/>
        <v>1</v>
      </c>
      <c r="U214" s="127">
        <f t="shared" si="96"/>
        <v>0</v>
      </c>
      <c r="V214" s="128">
        <f t="shared" si="97"/>
        <v>6</v>
      </c>
      <c r="W214" s="298">
        <f>SUM(S214:V214)</f>
        <v>12</v>
      </c>
    </row>
    <row r="215" spans="2:23">
      <c r="B215" s="107"/>
      <c r="C215" s="180">
        <v>1</v>
      </c>
      <c r="D215" s="286" t="s">
        <v>101</v>
      </c>
      <c r="E215" s="287">
        <v>1</v>
      </c>
      <c r="F215" s="288">
        <v>50</v>
      </c>
      <c r="G215" s="435">
        <f t="shared" si="99"/>
        <v>50</v>
      </c>
      <c r="H215" s="289"/>
      <c r="I215" s="290">
        <v>1</v>
      </c>
      <c r="J215" s="291"/>
      <c r="K215" s="291"/>
      <c r="L215" s="292"/>
      <c r="M215" s="293">
        <f t="shared" si="98"/>
        <v>1</v>
      </c>
      <c r="N215" s="294"/>
      <c r="O215" s="295"/>
      <c r="P215" s="295"/>
      <c r="Q215" s="296"/>
      <c r="R215" s="300">
        <f>SUM(N215:Q215)</f>
        <v>0</v>
      </c>
      <c r="S215" s="281">
        <f t="shared" si="94"/>
        <v>1</v>
      </c>
      <c r="T215" s="126">
        <f t="shared" si="95"/>
        <v>0</v>
      </c>
      <c r="U215" s="127">
        <f t="shared" si="96"/>
        <v>0</v>
      </c>
      <c r="V215" s="128">
        <f t="shared" si="97"/>
        <v>0</v>
      </c>
      <c r="W215" s="298">
        <f>SUM(S215:V215)</f>
        <v>1</v>
      </c>
    </row>
    <row r="216" spans="2:23">
      <c r="B216" s="107">
        <v>43090</v>
      </c>
      <c r="C216" s="180">
        <v>1</v>
      </c>
      <c r="D216" s="286" t="s">
        <v>190</v>
      </c>
      <c r="E216" s="287"/>
      <c r="F216" s="288"/>
      <c r="G216" s="435">
        <f t="shared" si="99"/>
        <v>0</v>
      </c>
      <c r="H216" s="289">
        <v>23</v>
      </c>
      <c r="I216" s="290"/>
      <c r="J216" s="291"/>
      <c r="K216" s="291"/>
      <c r="L216" s="292">
        <v>23</v>
      </c>
      <c r="M216" s="293">
        <f t="shared" si="98"/>
        <v>23</v>
      </c>
      <c r="N216" s="294"/>
      <c r="O216" s="295"/>
      <c r="P216" s="295"/>
      <c r="Q216" s="296"/>
      <c r="R216" s="300">
        <f t="shared" si="92"/>
        <v>0</v>
      </c>
      <c r="S216" s="281">
        <f t="shared" si="94"/>
        <v>0</v>
      </c>
      <c r="T216" s="126">
        <f t="shared" si="95"/>
        <v>0</v>
      </c>
      <c r="U216" s="127">
        <f t="shared" si="96"/>
        <v>0</v>
      </c>
      <c r="V216" s="128">
        <f t="shared" si="97"/>
        <v>23</v>
      </c>
      <c r="W216" s="298">
        <f t="shared" si="93"/>
        <v>23</v>
      </c>
    </row>
    <row r="217" spans="2:23" ht="12.75" customHeight="1">
      <c r="B217" s="107">
        <v>43091</v>
      </c>
      <c r="C217" s="180">
        <v>1</v>
      </c>
      <c r="D217" s="286" t="s">
        <v>190</v>
      </c>
      <c r="E217" s="287"/>
      <c r="F217" s="288"/>
      <c r="G217" s="435">
        <f t="shared" si="99"/>
        <v>0</v>
      </c>
      <c r="H217" s="289">
        <v>22</v>
      </c>
      <c r="I217" s="290"/>
      <c r="J217" s="291"/>
      <c r="K217" s="291"/>
      <c r="L217" s="292">
        <v>22</v>
      </c>
      <c r="M217" s="293">
        <f t="shared" si="98"/>
        <v>22</v>
      </c>
      <c r="N217" s="294"/>
      <c r="O217" s="295"/>
      <c r="P217" s="295"/>
      <c r="Q217" s="296"/>
      <c r="R217" s="300">
        <f t="shared" si="92"/>
        <v>0</v>
      </c>
      <c r="S217" s="281">
        <f t="shared" si="94"/>
        <v>0</v>
      </c>
      <c r="T217" s="126">
        <f t="shared" si="95"/>
        <v>0</v>
      </c>
      <c r="U217" s="127">
        <f t="shared" si="96"/>
        <v>0</v>
      </c>
      <c r="V217" s="128">
        <f t="shared" si="97"/>
        <v>22</v>
      </c>
      <c r="W217" s="298">
        <f t="shared" si="93"/>
        <v>22</v>
      </c>
    </row>
    <row r="218" spans="2:23" ht="12.75" customHeight="1">
      <c r="B218" s="107"/>
      <c r="C218" s="180">
        <v>1</v>
      </c>
      <c r="D218" s="286" t="s">
        <v>101</v>
      </c>
      <c r="E218" s="287">
        <v>4</v>
      </c>
      <c r="F218" s="288">
        <v>100</v>
      </c>
      <c r="G218" s="435">
        <f t="shared" si="99"/>
        <v>400</v>
      </c>
      <c r="H218" s="289"/>
      <c r="I218" s="290"/>
      <c r="J218" s="291"/>
      <c r="K218" s="291">
        <v>1</v>
      </c>
      <c r="L218" s="292">
        <v>3</v>
      </c>
      <c r="M218" s="293">
        <f t="shared" si="98"/>
        <v>4</v>
      </c>
      <c r="N218" s="294"/>
      <c r="O218" s="295">
        <v>2</v>
      </c>
      <c r="P218" s="295"/>
      <c r="Q218" s="296"/>
      <c r="R218" s="375">
        <f t="shared" si="92"/>
        <v>2</v>
      </c>
      <c r="S218" s="281">
        <f t="shared" si="94"/>
        <v>0</v>
      </c>
      <c r="T218" s="126">
        <f t="shared" si="95"/>
        <v>2</v>
      </c>
      <c r="U218" s="127">
        <f t="shared" si="96"/>
        <v>1</v>
      </c>
      <c r="V218" s="128">
        <f t="shared" si="97"/>
        <v>3</v>
      </c>
      <c r="W218" s="298">
        <f t="shared" si="93"/>
        <v>6</v>
      </c>
    </row>
    <row r="219" spans="2:23" ht="12.75" customHeight="1">
      <c r="B219" s="107"/>
      <c r="C219" s="180">
        <v>1</v>
      </c>
      <c r="D219" s="286" t="s">
        <v>101</v>
      </c>
      <c r="E219" s="287">
        <v>5</v>
      </c>
      <c r="F219" s="288">
        <v>50</v>
      </c>
      <c r="G219" s="435">
        <f t="shared" si="99"/>
        <v>250</v>
      </c>
      <c r="H219" s="289"/>
      <c r="I219" s="290">
        <v>4</v>
      </c>
      <c r="J219" s="291">
        <v>1</v>
      </c>
      <c r="K219" s="291"/>
      <c r="L219" s="292"/>
      <c r="M219" s="293">
        <f t="shared" si="98"/>
        <v>5</v>
      </c>
      <c r="N219" s="294"/>
      <c r="O219" s="295"/>
      <c r="P219" s="295"/>
      <c r="Q219" s="296"/>
      <c r="R219" s="375">
        <f t="shared" si="92"/>
        <v>0</v>
      </c>
      <c r="S219" s="281">
        <f t="shared" si="94"/>
        <v>4</v>
      </c>
      <c r="T219" s="126">
        <f t="shared" si="95"/>
        <v>1</v>
      </c>
      <c r="U219" s="127">
        <f t="shared" si="96"/>
        <v>0</v>
      </c>
      <c r="V219" s="128">
        <f t="shared" si="97"/>
        <v>0</v>
      </c>
      <c r="W219" s="298">
        <f t="shared" si="93"/>
        <v>5</v>
      </c>
    </row>
    <row r="220" spans="2:23" ht="12.75" customHeight="1">
      <c r="B220" s="107">
        <v>43095</v>
      </c>
      <c r="C220" s="180">
        <v>1</v>
      </c>
      <c r="D220" s="286" t="s">
        <v>101</v>
      </c>
      <c r="E220" s="287">
        <v>6</v>
      </c>
      <c r="F220" s="288">
        <v>100</v>
      </c>
      <c r="G220" s="435">
        <f t="shared" si="99"/>
        <v>600</v>
      </c>
      <c r="H220" s="289"/>
      <c r="I220" s="290"/>
      <c r="J220" s="291"/>
      <c r="K220" s="291"/>
      <c r="L220" s="292">
        <v>6</v>
      </c>
      <c r="M220" s="293">
        <f t="shared" si="98"/>
        <v>6</v>
      </c>
      <c r="N220" s="294"/>
      <c r="O220" s="295"/>
      <c r="P220" s="295"/>
      <c r="Q220" s="296"/>
      <c r="R220" s="375">
        <f t="shared" si="92"/>
        <v>0</v>
      </c>
      <c r="S220" s="281">
        <f t="shared" si="94"/>
        <v>0</v>
      </c>
      <c r="T220" s="126">
        <f t="shared" si="95"/>
        <v>0</v>
      </c>
      <c r="U220" s="127">
        <f t="shared" si="96"/>
        <v>0</v>
      </c>
      <c r="V220" s="128">
        <f t="shared" si="97"/>
        <v>6</v>
      </c>
      <c r="W220" s="298">
        <f t="shared" si="93"/>
        <v>6</v>
      </c>
    </row>
    <row r="221" spans="2:23" ht="12.75" customHeight="1">
      <c r="B221" s="107"/>
      <c r="C221" s="180">
        <v>1</v>
      </c>
      <c r="D221" s="286" t="s">
        <v>101</v>
      </c>
      <c r="E221" s="287">
        <v>1</v>
      </c>
      <c r="F221" s="288">
        <v>50</v>
      </c>
      <c r="G221" s="435">
        <f t="shared" si="99"/>
        <v>50</v>
      </c>
      <c r="H221" s="289"/>
      <c r="I221" s="290">
        <v>1</v>
      </c>
      <c r="J221" s="291"/>
      <c r="K221" s="291"/>
      <c r="L221" s="292"/>
      <c r="M221" s="293">
        <f t="shared" si="98"/>
        <v>1</v>
      </c>
      <c r="N221" s="294"/>
      <c r="O221" s="295"/>
      <c r="P221" s="295"/>
      <c r="Q221" s="296"/>
      <c r="R221" s="375">
        <f t="shared" si="92"/>
        <v>0</v>
      </c>
      <c r="S221" s="281">
        <f t="shared" si="94"/>
        <v>1</v>
      </c>
      <c r="T221" s="126">
        <f t="shared" si="95"/>
        <v>0</v>
      </c>
      <c r="U221" s="127">
        <f t="shared" si="96"/>
        <v>0</v>
      </c>
      <c r="V221" s="128">
        <f t="shared" si="97"/>
        <v>0</v>
      </c>
      <c r="W221" s="298">
        <f t="shared" si="93"/>
        <v>1</v>
      </c>
    </row>
    <row r="222" spans="2:23" ht="12.75" customHeight="1">
      <c r="B222" s="107">
        <v>43097</v>
      </c>
      <c r="C222" s="180">
        <v>1</v>
      </c>
      <c r="D222" s="286" t="s">
        <v>190</v>
      </c>
      <c r="E222" s="287"/>
      <c r="F222" s="288"/>
      <c r="G222" s="435">
        <f t="shared" ref="G222:G231" si="100">SUM(E222*F222)</f>
        <v>0</v>
      </c>
      <c r="H222" s="289">
        <v>17</v>
      </c>
      <c r="I222" s="290"/>
      <c r="J222" s="291"/>
      <c r="K222" s="291"/>
      <c r="L222" s="292">
        <v>17</v>
      </c>
      <c r="M222" s="293">
        <f t="shared" si="98"/>
        <v>17</v>
      </c>
      <c r="N222" s="294"/>
      <c r="O222" s="295"/>
      <c r="P222" s="295"/>
      <c r="Q222" s="296"/>
      <c r="R222" s="375">
        <f t="shared" si="92"/>
        <v>0</v>
      </c>
      <c r="S222" s="281">
        <f t="shared" si="94"/>
        <v>0</v>
      </c>
      <c r="T222" s="126">
        <f t="shared" si="95"/>
        <v>0</v>
      </c>
      <c r="U222" s="127">
        <f t="shared" si="96"/>
        <v>0</v>
      </c>
      <c r="V222" s="128">
        <f t="shared" si="97"/>
        <v>17</v>
      </c>
      <c r="W222" s="298">
        <f t="shared" si="93"/>
        <v>17</v>
      </c>
    </row>
    <row r="223" spans="2:23">
      <c r="B223" s="107">
        <v>43098</v>
      </c>
      <c r="C223" s="180">
        <v>1</v>
      </c>
      <c r="D223" s="286" t="s">
        <v>190</v>
      </c>
      <c r="E223" s="287"/>
      <c r="F223" s="288"/>
      <c r="G223" s="435">
        <f t="shared" si="100"/>
        <v>0</v>
      </c>
      <c r="H223" s="289">
        <v>17</v>
      </c>
      <c r="I223" s="290"/>
      <c r="J223" s="291"/>
      <c r="K223" s="291"/>
      <c r="L223" s="292">
        <v>17</v>
      </c>
      <c r="M223" s="293">
        <f t="shared" si="98"/>
        <v>17</v>
      </c>
      <c r="N223" s="294"/>
      <c r="O223" s="295"/>
      <c r="P223" s="295"/>
      <c r="Q223" s="296"/>
      <c r="R223" s="375">
        <f t="shared" ref="R223:R231" si="101">SUM(N223:Q223)</f>
        <v>0</v>
      </c>
      <c r="S223" s="281">
        <f t="shared" ref="S223:V228" si="102">I223+N223</f>
        <v>0</v>
      </c>
      <c r="T223" s="126">
        <f t="shared" si="102"/>
        <v>0</v>
      </c>
      <c r="U223" s="127">
        <f t="shared" si="102"/>
        <v>0</v>
      </c>
      <c r="V223" s="128">
        <f t="shared" si="102"/>
        <v>17</v>
      </c>
      <c r="W223" s="298">
        <f t="shared" si="93"/>
        <v>17</v>
      </c>
    </row>
    <row r="224" spans="2:23">
      <c r="B224" s="107"/>
      <c r="C224" s="180">
        <v>1</v>
      </c>
      <c r="D224" s="286" t="s">
        <v>102</v>
      </c>
      <c r="E224" s="287">
        <v>2</v>
      </c>
      <c r="F224" s="288">
        <v>100</v>
      </c>
      <c r="G224" s="435">
        <f t="shared" si="100"/>
        <v>200</v>
      </c>
      <c r="H224" s="289"/>
      <c r="I224" s="290"/>
      <c r="J224" s="291"/>
      <c r="K224" s="291"/>
      <c r="L224" s="292">
        <v>2</v>
      </c>
      <c r="M224" s="293">
        <f t="shared" ref="M224:M231" si="103">SUM(I224:L224)</f>
        <v>2</v>
      </c>
      <c r="N224" s="450"/>
      <c r="O224" s="373"/>
      <c r="P224" s="373"/>
      <c r="Q224" s="374"/>
      <c r="R224" s="375">
        <f t="shared" si="101"/>
        <v>0</v>
      </c>
      <c r="S224" s="281">
        <f t="shared" si="102"/>
        <v>0</v>
      </c>
      <c r="T224" s="126">
        <f t="shared" si="102"/>
        <v>0</v>
      </c>
      <c r="U224" s="127">
        <f t="shared" si="102"/>
        <v>0</v>
      </c>
      <c r="V224" s="390">
        <f t="shared" si="102"/>
        <v>2</v>
      </c>
      <c r="W224" s="298">
        <f>SUM(S224:V224)</f>
        <v>2</v>
      </c>
    </row>
    <row r="225" spans="2:23">
      <c r="B225" s="107"/>
      <c r="C225" s="180">
        <v>1</v>
      </c>
      <c r="D225" s="286" t="s">
        <v>102</v>
      </c>
      <c r="E225" s="458">
        <v>1</v>
      </c>
      <c r="F225" s="451">
        <v>50</v>
      </c>
      <c r="G225" s="512">
        <f t="shared" si="100"/>
        <v>50</v>
      </c>
      <c r="H225" s="479"/>
      <c r="I225" s="480">
        <v>1</v>
      </c>
      <c r="J225" s="481"/>
      <c r="K225" s="370"/>
      <c r="L225" s="482"/>
      <c r="M225" s="326">
        <f t="shared" si="103"/>
        <v>1</v>
      </c>
      <c r="N225" s="450"/>
      <c r="O225" s="373"/>
      <c r="P225" s="373"/>
      <c r="Q225" s="374"/>
      <c r="R225" s="375">
        <f t="shared" si="101"/>
        <v>0</v>
      </c>
      <c r="S225" s="281">
        <f t="shared" si="102"/>
        <v>1</v>
      </c>
      <c r="T225" s="126">
        <f t="shared" si="102"/>
        <v>0</v>
      </c>
      <c r="U225" s="127">
        <f t="shared" si="102"/>
        <v>0</v>
      </c>
      <c r="V225" s="411">
        <f t="shared" si="102"/>
        <v>0</v>
      </c>
      <c r="W225" s="298">
        <f>SUM(S225:V225)</f>
        <v>1</v>
      </c>
    </row>
    <row r="226" spans="2:23">
      <c r="B226" s="107">
        <v>43464</v>
      </c>
      <c r="C226" s="180">
        <v>1</v>
      </c>
      <c r="D226" s="286" t="s">
        <v>102</v>
      </c>
      <c r="E226" s="325">
        <v>1</v>
      </c>
      <c r="F226" s="434">
        <v>100</v>
      </c>
      <c r="G226" s="435">
        <f t="shared" si="100"/>
        <v>100</v>
      </c>
      <c r="H226" s="287"/>
      <c r="I226" s="461"/>
      <c r="J226" s="462"/>
      <c r="K226" s="462"/>
      <c r="L226" s="292">
        <v>1</v>
      </c>
      <c r="M226" s="293">
        <f t="shared" si="103"/>
        <v>1</v>
      </c>
      <c r="N226" s="450"/>
      <c r="O226" s="373">
        <v>1</v>
      </c>
      <c r="P226" s="373"/>
      <c r="Q226" s="374"/>
      <c r="R226" s="375">
        <f t="shared" si="101"/>
        <v>1</v>
      </c>
      <c r="S226" s="281">
        <f t="shared" si="102"/>
        <v>0</v>
      </c>
      <c r="T226" s="126">
        <f t="shared" si="102"/>
        <v>1</v>
      </c>
      <c r="U226" s="127">
        <f t="shared" si="102"/>
        <v>0</v>
      </c>
      <c r="V226" s="411">
        <f t="shared" si="102"/>
        <v>1</v>
      </c>
      <c r="W226" s="298">
        <f>SUM(S226:V226)</f>
        <v>2</v>
      </c>
    </row>
    <row r="227" spans="2:23">
      <c r="B227" s="107"/>
      <c r="C227" s="180"/>
      <c r="D227" s="286"/>
      <c r="E227" s="287"/>
      <c r="F227" s="288"/>
      <c r="G227" s="435">
        <f t="shared" si="100"/>
        <v>0</v>
      </c>
      <c r="H227" s="289"/>
      <c r="I227" s="290"/>
      <c r="J227" s="291"/>
      <c r="K227" s="291"/>
      <c r="L227" s="292"/>
      <c r="M227" s="326">
        <f t="shared" si="103"/>
        <v>0</v>
      </c>
      <c r="N227" s="450"/>
      <c r="O227" s="373"/>
      <c r="P227" s="373"/>
      <c r="Q227" s="374"/>
      <c r="R227" s="375">
        <f t="shared" si="101"/>
        <v>0</v>
      </c>
      <c r="S227" s="281">
        <f t="shared" si="102"/>
        <v>0</v>
      </c>
      <c r="T227" s="126">
        <f t="shared" si="102"/>
        <v>0</v>
      </c>
      <c r="U227" s="127">
        <f t="shared" si="102"/>
        <v>0</v>
      </c>
      <c r="V227" s="411">
        <f t="shared" si="102"/>
        <v>0</v>
      </c>
      <c r="W227" s="298">
        <f>SUM(S227:V227)</f>
        <v>0</v>
      </c>
    </row>
    <row r="228" spans="2:23">
      <c r="B228" s="107"/>
      <c r="C228" s="182"/>
      <c r="D228" s="460"/>
      <c r="E228" s="325"/>
      <c r="F228" s="434"/>
      <c r="G228" s="435">
        <f t="shared" si="100"/>
        <v>0</v>
      </c>
      <c r="H228" s="287"/>
      <c r="I228" s="461"/>
      <c r="J228" s="462"/>
      <c r="K228" s="462"/>
      <c r="L228" s="292"/>
      <c r="M228" s="293">
        <f>SUM(I228:L228)</f>
        <v>0</v>
      </c>
      <c r="N228" s="450"/>
      <c r="O228" s="373"/>
      <c r="P228" s="373"/>
      <c r="Q228" s="374"/>
      <c r="R228" s="375">
        <f>SUM(N228:Q228)</f>
        <v>0</v>
      </c>
      <c r="S228" s="281">
        <f t="shared" si="102"/>
        <v>0</v>
      </c>
      <c r="T228" s="126">
        <f t="shared" si="102"/>
        <v>0</v>
      </c>
      <c r="U228" s="127">
        <f t="shared" si="102"/>
        <v>0</v>
      </c>
      <c r="V228" s="411">
        <f>L228+Q228</f>
        <v>0</v>
      </c>
      <c r="W228" s="298">
        <f>SUM(S228:V228)</f>
        <v>0</v>
      </c>
    </row>
    <row r="229" spans="2:23">
      <c r="B229" s="107"/>
      <c r="C229" s="424"/>
      <c r="D229" s="286"/>
      <c r="E229" s="325"/>
      <c r="F229" s="434"/>
      <c r="G229" s="435">
        <f t="shared" si="100"/>
        <v>0</v>
      </c>
      <c r="H229" s="287"/>
      <c r="I229" s="461"/>
      <c r="J229" s="462"/>
      <c r="K229" s="462"/>
      <c r="L229" s="292"/>
      <c r="M229" s="293">
        <f t="shared" si="103"/>
        <v>0</v>
      </c>
      <c r="N229" s="450"/>
      <c r="O229" s="373"/>
      <c r="P229" s="373"/>
      <c r="Q229" s="374"/>
      <c r="R229" s="375">
        <f t="shared" si="101"/>
        <v>0</v>
      </c>
      <c r="S229" s="281">
        <f t="shared" ref="S229:U231" si="104">I229+N229</f>
        <v>0</v>
      </c>
      <c r="T229" s="126">
        <f t="shared" si="104"/>
        <v>0</v>
      </c>
      <c r="U229" s="127">
        <f t="shared" si="104"/>
        <v>0</v>
      </c>
      <c r="V229" s="411">
        <f>L229+Q229</f>
        <v>0</v>
      </c>
      <c r="W229" s="298">
        <f t="shared" si="93"/>
        <v>0</v>
      </c>
    </row>
    <row r="230" spans="2:23">
      <c r="B230" s="107"/>
      <c r="C230" s="182"/>
      <c r="D230" s="460"/>
      <c r="E230" s="458"/>
      <c r="F230" s="451"/>
      <c r="G230" s="512">
        <f t="shared" si="100"/>
        <v>0</v>
      </c>
      <c r="H230" s="479"/>
      <c r="I230" s="480"/>
      <c r="J230" s="481"/>
      <c r="K230" s="370"/>
      <c r="L230" s="482"/>
      <c r="M230" s="326">
        <f>SUM(I230:L230)</f>
        <v>0</v>
      </c>
      <c r="N230" s="450"/>
      <c r="O230" s="373"/>
      <c r="P230" s="373"/>
      <c r="Q230" s="374"/>
      <c r="R230" s="375">
        <f>SUM(N230:Q230)</f>
        <v>0</v>
      </c>
      <c r="S230" s="281">
        <f>I230+N230</f>
        <v>0</v>
      </c>
      <c r="T230" s="126">
        <f>J230+O230</f>
        <v>0</v>
      </c>
      <c r="U230" s="127">
        <f>K230+P230</f>
        <v>0</v>
      </c>
      <c r="V230" s="127">
        <f>L230+Q230</f>
        <v>0</v>
      </c>
      <c r="W230" s="298">
        <f>SUM(S230:V230)</f>
        <v>0</v>
      </c>
    </row>
    <row r="231" spans="2:23">
      <c r="B231" s="457"/>
      <c r="C231" s="180"/>
      <c r="D231" s="286"/>
      <c r="E231" s="484"/>
      <c r="F231" s="485"/>
      <c r="G231" s="513">
        <f t="shared" si="100"/>
        <v>0</v>
      </c>
      <c r="H231" s="486"/>
      <c r="I231" s="487"/>
      <c r="J231" s="488"/>
      <c r="K231" s="489"/>
      <c r="L231" s="490"/>
      <c r="M231" s="491">
        <f t="shared" si="103"/>
        <v>0</v>
      </c>
      <c r="N231" s="492"/>
      <c r="O231" s="373"/>
      <c r="P231" s="373"/>
      <c r="Q231" s="374"/>
      <c r="R231" s="375">
        <f t="shared" si="101"/>
        <v>0</v>
      </c>
      <c r="S231" s="281">
        <f t="shared" si="104"/>
        <v>0</v>
      </c>
      <c r="T231" s="126">
        <f t="shared" si="104"/>
        <v>0</v>
      </c>
      <c r="U231" s="127">
        <f t="shared" si="104"/>
        <v>0</v>
      </c>
      <c r="V231" s="127">
        <f>L231+Q231</f>
        <v>0</v>
      </c>
      <c r="W231" s="298">
        <f t="shared" si="93"/>
        <v>0</v>
      </c>
    </row>
    <row r="232" spans="2:23" ht="22.5" customHeight="1" thickBot="1">
      <c r="B232" s="157">
        <f>COUNTA(B202:B223)</f>
        <v>13</v>
      </c>
      <c r="C232" s="483">
        <f>COUNTA(C202:C223)</f>
        <v>22</v>
      </c>
      <c r="D232" s="453" t="s">
        <v>49</v>
      </c>
      <c r="E232" s="459">
        <f>SUM(E202:E226)</f>
        <v>44</v>
      </c>
      <c r="F232" s="454"/>
      <c r="G232" s="514">
        <f>SUM(G202:G231)</f>
        <v>3400</v>
      </c>
      <c r="H232" s="455">
        <f>SUM(H202:H223)</f>
        <v>136</v>
      </c>
      <c r="I232" s="455">
        <f>SUM(I202:I223)</f>
        <v>12</v>
      </c>
      <c r="J232" s="456">
        <f>SUM(J202:J223)</f>
        <v>1</v>
      </c>
      <c r="K232" s="456">
        <f>SUM(K202:K223)</f>
        <v>1</v>
      </c>
      <c r="L232" s="448">
        <f>SUM(L202:L231)</f>
        <v>159</v>
      </c>
      <c r="M232" s="447">
        <f>SUM(M202:M229)</f>
        <v>174</v>
      </c>
      <c r="N232" s="449">
        <f>SUM(N202:N223)</f>
        <v>12</v>
      </c>
      <c r="O232" s="333">
        <f>SUM(O202:O223)</f>
        <v>15</v>
      </c>
      <c r="P232" s="333">
        <f>SUM(P202:P223)</f>
        <v>0</v>
      </c>
      <c r="Q232" s="334">
        <f>SUM(Q202:Q223)</f>
        <v>0</v>
      </c>
      <c r="R232" s="335">
        <f>SUM(R202:R223)</f>
        <v>27</v>
      </c>
      <c r="S232" s="336">
        <f>I232+N232</f>
        <v>24</v>
      </c>
      <c r="T232" s="337">
        <f>J232+O232</f>
        <v>16</v>
      </c>
      <c r="U232" s="338">
        <f>K232+P232</f>
        <v>1</v>
      </c>
      <c r="V232" s="339">
        <f>L232+Q232</f>
        <v>159</v>
      </c>
      <c r="W232" s="340">
        <f>SUM(S232:V232)</f>
        <v>200</v>
      </c>
    </row>
    <row r="233" spans="2:23" ht="27" customHeight="1" thickBot="1">
      <c r="B233" s="344" t="s">
        <v>98</v>
      </c>
      <c r="C233" s="86"/>
      <c r="D233" s="86"/>
      <c r="E233" s="452">
        <f>COUNT(E202:E226)</f>
        <v>18</v>
      </c>
      <c r="G233" s="511"/>
      <c r="H233" s="348"/>
    </row>
    <row r="234" spans="2:23" ht="13.5" customHeight="1">
      <c r="B234" s="565" t="s">
        <v>19</v>
      </c>
      <c r="C234" s="568" t="s">
        <v>20</v>
      </c>
      <c r="D234" s="571" t="s">
        <v>21</v>
      </c>
      <c r="E234" s="577" t="s">
        <v>4</v>
      </c>
      <c r="F234" s="578"/>
      <c r="G234" s="578"/>
      <c r="H234" s="578"/>
      <c r="I234" s="578"/>
      <c r="J234" s="578"/>
      <c r="K234" s="578"/>
      <c r="L234" s="578"/>
      <c r="M234" s="578"/>
      <c r="N234" s="579" t="s">
        <v>5</v>
      </c>
      <c r="O234" s="580"/>
      <c r="P234" s="580"/>
      <c r="Q234" s="580"/>
      <c r="R234" s="581"/>
      <c r="S234" s="543" t="s">
        <v>24</v>
      </c>
      <c r="T234" s="544"/>
      <c r="U234" s="544"/>
      <c r="V234" s="544"/>
      <c r="W234" s="545"/>
    </row>
    <row r="235" spans="2:23" ht="13.5" customHeight="1">
      <c r="B235" s="566"/>
      <c r="C235" s="569"/>
      <c r="D235" s="572"/>
      <c r="E235" s="574" t="s">
        <v>7</v>
      </c>
      <c r="F235" s="575"/>
      <c r="G235" s="575"/>
      <c r="H235" s="576"/>
      <c r="I235" s="562" t="s">
        <v>8</v>
      </c>
      <c r="J235" s="563"/>
      <c r="K235" s="563"/>
      <c r="L235" s="563"/>
      <c r="M235" s="564"/>
      <c r="N235" s="560" t="s">
        <v>8</v>
      </c>
      <c r="O235" s="560"/>
      <c r="P235" s="560"/>
      <c r="Q235" s="560"/>
      <c r="R235" s="561"/>
      <c r="S235" s="546"/>
      <c r="T235" s="547"/>
      <c r="U235" s="547"/>
      <c r="V235" s="547"/>
      <c r="W235" s="548"/>
    </row>
    <row r="236" spans="2:23" ht="12.75" thickBot="1">
      <c r="B236" s="567"/>
      <c r="C236" s="570"/>
      <c r="D236" s="573"/>
      <c r="E236" s="7" t="s">
        <v>9</v>
      </c>
      <c r="F236" s="261" t="s">
        <v>29</v>
      </c>
      <c r="G236" s="505" t="s">
        <v>10</v>
      </c>
      <c r="H236" s="7" t="s">
        <v>11</v>
      </c>
      <c r="I236" s="9" t="s">
        <v>12</v>
      </c>
      <c r="J236" s="10" t="s">
        <v>13</v>
      </c>
      <c r="K236" s="10" t="s">
        <v>14</v>
      </c>
      <c r="L236" s="11" t="s">
        <v>15</v>
      </c>
      <c r="M236" s="262" t="s">
        <v>16</v>
      </c>
      <c r="N236" s="13" t="s">
        <v>12</v>
      </c>
      <c r="O236" s="14" t="s">
        <v>13</v>
      </c>
      <c r="P236" s="14" t="s">
        <v>14</v>
      </c>
      <c r="Q236" s="15" t="s">
        <v>15</v>
      </c>
      <c r="R236" s="263" t="s">
        <v>16</v>
      </c>
      <c r="S236" s="264" t="s">
        <v>12</v>
      </c>
      <c r="T236" s="265" t="s">
        <v>13</v>
      </c>
      <c r="U236" s="266" t="s">
        <v>14</v>
      </c>
      <c r="V236" s="267" t="s">
        <v>15</v>
      </c>
      <c r="W236" s="268" t="s">
        <v>16</v>
      </c>
    </row>
    <row r="237" spans="2:23">
      <c r="B237" s="107">
        <v>43108</v>
      </c>
      <c r="C237" s="424">
        <v>1</v>
      </c>
      <c r="D237" s="286" t="s">
        <v>102</v>
      </c>
      <c r="E237" s="270">
        <v>4</v>
      </c>
      <c r="F237" s="271">
        <v>100</v>
      </c>
      <c r="G237" s="435">
        <f t="shared" ref="G237:G247" si="105">SUM(E237*F237)</f>
        <v>400</v>
      </c>
      <c r="H237" s="272"/>
      <c r="I237" s="273"/>
      <c r="J237" s="274"/>
      <c r="K237" s="274"/>
      <c r="L237" s="275">
        <v>4</v>
      </c>
      <c r="M237" s="276">
        <f t="shared" ref="M237:M247" si="106">SUM(I237:L237)</f>
        <v>4</v>
      </c>
      <c r="N237" s="277"/>
      <c r="O237" s="278"/>
      <c r="P237" s="278"/>
      <c r="Q237" s="279"/>
      <c r="R237" s="324">
        <f t="shared" ref="R237:R245" si="107">SUM(N237:Q237)</f>
        <v>0</v>
      </c>
      <c r="S237" s="281">
        <f t="shared" ref="S237:S245" si="108">I237+N237</f>
        <v>0</v>
      </c>
      <c r="T237" s="282">
        <f t="shared" ref="T237:T245" si="109">J237+O237</f>
        <v>0</v>
      </c>
      <c r="U237" s="283">
        <f t="shared" ref="U237:U245" si="110">K237+P237</f>
        <v>0</v>
      </c>
      <c r="V237" s="284">
        <f t="shared" ref="V237:V245" si="111">L237+Q237</f>
        <v>4</v>
      </c>
      <c r="W237" s="285">
        <f t="shared" ref="W237:W245" si="112">SUM(S237:V237)</f>
        <v>4</v>
      </c>
    </row>
    <row r="238" spans="2:23">
      <c r="B238" s="107"/>
      <c r="C238" s="424">
        <v>1</v>
      </c>
      <c r="D238" s="286" t="s">
        <v>102</v>
      </c>
      <c r="E238" s="287">
        <v>1</v>
      </c>
      <c r="F238" s="288">
        <v>50</v>
      </c>
      <c r="G238" s="435">
        <f t="shared" si="105"/>
        <v>50</v>
      </c>
      <c r="H238" s="289"/>
      <c r="I238" s="290">
        <v>1</v>
      </c>
      <c r="J238" s="291"/>
      <c r="K238" s="291"/>
      <c r="L238" s="292"/>
      <c r="M238" s="293">
        <f t="shared" si="106"/>
        <v>1</v>
      </c>
      <c r="N238" s="294"/>
      <c r="O238" s="295"/>
      <c r="P238" s="295"/>
      <c r="Q238" s="296"/>
      <c r="R238" s="300">
        <f t="shared" si="107"/>
        <v>0</v>
      </c>
      <c r="S238" s="281">
        <f t="shared" si="108"/>
        <v>1</v>
      </c>
      <c r="T238" s="301">
        <f t="shared" si="109"/>
        <v>0</v>
      </c>
      <c r="U238" s="127">
        <f t="shared" si="110"/>
        <v>0</v>
      </c>
      <c r="V238" s="128">
        <f t="shared" si="111"/>
        <v>0</v>
      </c>
      <c r="W238" s="298">
        <f t="shared" si="112"/>
        <v>1</v>
      </c>
    </row>
    <row r="239" spans="2:23">
      <c r="B239" s="107">
        <v>43109</v>
      </c>
      <c r="C239" s="424">
        <v>1</v>
      </c>
      <c r="D239" s="286" t="s">
        <v>101</v>
      </c>
      <c r="E239" s="287">
        <v>2</v>
      </c>
      <c r="F239" s="288">
        <v>100</v>
      </c>
      <c r="G239" s="435">
        <f t="shared" si="105"/>
        <v>200</v>
      </c>
      <c r="H239" s="289"/>
      <c r="I239" s="290"/>
      <c r="J239" s="291"/>
      <c r="K239" s="291"/>
      <c r="L239" s="292">
        <v>2</v>
      </c>
      <c r="M239" s="293">
        <f t="shared" si="106"/>
        <v>2</v>
      </c>
      <c r="N239" s="294"/>
      <c r="O239" s="295"/>
      <c r="P239" s="295"/>
      <c r="Q239" s="296"/>
      <c r="R239" s="300">
        <f t="shared" si="107"/>
        <v>0</v>
      </c>
      <c r="S239" s="281">
        <f t="shared" si="108"/>
        <v>0</v>
      </c>
      <c r="T239" s="126">
        <f t="shared" si="109"/>
        <v>0</v>
      </c>
      <c r="U239" s="127">
        <f t="shared" si="110"/>
        <v>0</v>
      </c>
      <c r="V239" s="128">
        <f t="shared" si="111"/>
        <v>2</v>
      </c>
      <c r="W239" s="298">
        <f t="shared" si="112"/>
        <v>2</v>
      </c>
    </row>
    <row r="240" spans="2:23">
      <c r="B240" s="107">
        <v>43110</v>
      </c>
      <c r="C240" s="424">
        <v>1</v>
      </c>
      <c r="D240" s="286" t="s">
        <v>208</v>
      </c>
      <c r="E240" s="287">
        <v>1</v>
      </c>
      <c r="F240" s="288">
        <v>100</v>
      </c>
      <c r="G240" s="435">
        <f t="shared" si="105"/>
        <v>100</v>
      </c>
      <c r="H240" s="289"/>
      <c r="I240" s="290"/>
      <c r="J240" s="291"/>
      <c r="K240" s="291"/>
      <c r="L240" s="292">
        <v>1</v>
      </c>
      <c r="M240" s="293">
        <f t="shared" si="106"/>
        <v>1</v>
      </c>
      <c r="N240" s="294"/>
      <c r="O240" s="295"/>
      <c r="P240" s="295"/>
      <c r="Q240" s="296"/>
      <c r="R240" s="300">
        <f t="shared" si="107"/>
        <v>0</v>
      </c>
      <c r="S240" s="299">
        <f t="shared" si="108"/>
        <v>0</v>
      </c>
      <c r="T240" s="126">
        <f t="shared" si="109"/>
        <v>0</v>
      </c>
      <c r="U240" s="127">
        <f t="shared" si="110"/>
        <v>0</v>
      </c>
      <c r="V240" s="128">
        <f t="shared" si="111"/>
        <v>1</v>
      </c>
      <c r="W240" s="298">
        <f t="shared" si="112"/>
        <v>1</v>
      </c>
    </row>
    <row r="241" spans="2:23">
      <c r="B241" s="107">
        <v>43111</v>
      </c>
      <c r="C241" s="424">
        <v>1</v>
      </c>
      <c r="D241" s="286" t="s">
        <v>190</v>
      </c>
      <c r="E241" s="287"/>
      <c r="F241" s="288"/>
      <c r="G241" s="435">
        <f t="shared" si="105"/>
        <v>0</v>
      </c>
      <c r="H241" s="289">
        <v>19</v>
      </c>
      <c r="I241" s="290"/>
      <c r="J241" s="291"/>
      <c r="K241" s="291"/>
      <c r="L241" s="292">
        <v>19</v>
      </c>
      <c r="M241" s="293">
        <f t="shared" si="106"/>
        <v>19</v>
      </c>
      <c r="N241" s="294"/>
      <c r="O241" s="295"/>
      <c r="P241" s="295"/>
      <c r="Q241" s="296"/>
      <c r="R241" s="300">
        <f t="shared" si="107"/>
        <v>0</v>
      </c>
      <c r="S241" s="281">
        <f t="shared" si="108"/>
        <v>0</v>
      </c>
      <c r="T241" s="126">
        <f t="shared" si="109"/>
        <v>0</v>
      </c>
      <c r="U241" s="127">
        <f t="shared" si="110"/>
        <v>0</v>
      </c>
      <c r="V241" s="128">
        <f t="shared" si="111"/>
        <v>19</v>
      </c>
      <c r="W241" s="298">
        <f t="shared" si="112"/>
        <v>19</v>
      </c>
    </row>
    <row r="242" spans="2:23">
      <c r="B242" s="107">
        <v>43112</v>
      </c>
      <c r="C242" s="424">
        <v>1</v>
      </c>
      <c r="D242" s="286" t="s">
        <v>209</v>
      </c>
      <c r="E242" s="287"/>
      <c r="F242" s="288"/>
      <c r="G242" s="435">
        <f t="shared" si="105"/>
        <v>0</v>
      </c>
      <c r="H242" s="289">
        <v>9</v>
      </c>
      <c r="I242" s="290"/>
      <c r="J242" s="291"/>
      <c r="K242" s="291"/>
      <c r="L242" s="292">
        <v>9</v>
      </c>
      <c r="M242" s="293">
        <f t="shared" si="106"/>
        <v>9</v>
      </c>
      <c r="N242" s="294"/>
      <c r="O242" s="295"/>
      <c r="P242" s="295"/>
      <c r="Q242" s="296"/>
      <c r="R242" s="300">
        <f t="shared" si="107"/>
        <v>0</v>
      </c>
      <c r="S242" s="281">
        <f t="shared" si="108"/>
        <v>0</v>
      </c>
      <c r="T242" s="126">
        <f t="shared" si="109"/>
        <v>0</v>
      </c>
      <c r="U242" s="127">
        <f t="shared" si="110"/>
        <v>0</v>
      </c>
      <c r="V242" s="128">
        <f t="shared" si="111"/>
        <v>9</v>
      </c>
      <c r="W242" s="298">
        <f t="shared" si="112"/>
        <v>9</v>
      </c>
    </row>
    <row r="243" spans="2:23">
      <c r="B243" s="107"/>
      <c r="C243" s="424">
        <v>1</v>
      </c>
      <c r="D243" s="286" t="s">
        <v>101</v>
      </c>
      <c r="E243" s="287">
        <v>3</v>
      </c>
      <c r="F243" s="288">
        <v>100</v>
      </c>
      <c r="G243" s="435">
        <f t="shared" si="105"/>
        <v>300</v>
      </c>
      <c r="H243" s="289">
        <v>2</v>
      </c>
      <c r="I243" s="290"/>
      <c r="J243" s="291"/>
      <c r="K243" s="291"/>
      <c r="L243" s="292">
        <v>5</v>
      </c>
      <c r="M243" s="293">
        <f t="shared" si="106"/>
        <v>5</v>
      </c>
      <c r="N243" s="294"/>
      <c r="O243" s="295"/>
      <c r="P243" s="295"/>
      <c r="Q243" s="296"/>
      <c r="R243" s="300">
        <f t="shared" si="107"/>
        <v>0</v>
      </c>
      <c r="S243" s="281">
        <f t="shared" si="108"/>
        <v>0</v>
      </c>
      <c r="T243" s="126">
        <f t="shared" si="109"/>
        <v>0</v>
      </c>
      <c r="U243" s="127">
        <f t="shared" si="110"/>
        <v>0</v>
      </c>
      <c r="V243" s="128">
        <f t="shared" si="111"/>
        <v>5</v>
      </c>
      <c r="W243" s="298">
        <f t="shared" si="112"/>
        <v>5</v>
      </c>
    </row>
    <row r="244" spans="2:23">
      <c r="B244" s="107"/>
      <c r="C244" s="424">
        <v>1</v>
      </c>
      <c r="D244" s="286" t="s">
        <v>101</v>
      </c>
      <c r="E244" s="287">
        <v>1</v>
      </c>
      <c r="F244" s="288">
        <v>50</v>
      </c>
      <c r="G244" s="435">
        <f t="shared" si="105"/>
        <v>50</v>
      </c>
      <c r="H244" s="289"/>
      <c r="I244" s="290">
        <v>1</v>
      </c>
      <c r="J244" s="291"/>
      <c r="K244" s="291"/>
      <c r="L244" s="292"/>
      <c r="M244" s="293">
        <f t="shared" si="106"/>
        <v>1</v>
      </c>
      <c r="N244" s="294"/>
      <c r="O244" s="295"/>
      <c r="P244" s="295"/>
      <c r="Q244" s="296"/>
      <c r="R244" s="300">
        <f t="shared" si="107"/>
        <v>0</v>
      </c>
      <c r="S244" s="281">
        <f t="shared" si="108"/>
        <v>1</v>
      </c>
      <c r="T244" s="126">
        <f t="shared" si="109"/>
        <v>0</v>
      </c>
      <c r="U244" s="127">
        <f t="shared" si="110"/>
        <v>0</v>
      </c>
      <c r="V244" s="128">
        <f t="shared" si="111"/>
        <v>0</v>
      </c>
      <c r="W244" s="298">
        <f t="shared" si="112"/>
        <v>1</v>
      </c>
    </row>
    <row r="245" spans="2:23">
      <c r="B245" s="107">
        <v>43116</v>
      </c>
      <c r="C245" s="424">
        <v>1</v>
      </c>
      <c r="D245" s="286" t="s">
        <v>101</v>
      </c>
      <c r="E245" s="287">
        <v>6</v>
      </c>
      <c r="F245" s="288">
        <v>100</v>
      </c>
      <c r="G245" s="435">
        <f t="shared" si="105"/>
        <v>600</v>
      </c>
      <c r="H245" s="289"/>
      <c r="I245" s="290"/>
      <c r="J245" s="291"/>
      <c r="K245" s="291"/>
      <c r="L245" s="292">
        <v>6</v>
      </c>
      <c r="M245" s="293">
        <f t="shared" si="106"/>
        <v>6</v>
      </c>
      <c r="N245" s="294"/>
      <c r="O245" s="295"/>
      <c r="P245" s="295"/>
      <c r="Q245" s="296"/>
      <c r="R245" s="300">
        <f t="shared" si="107"/>
        <v>0</v>
      </c>
      <c r="S245" s="281">
        <f t="shared" si="108"/>
        <v>0</v>
      </c>
      <c r="T245" s="126">
        <f t="shared" si="109"/>
        <v>0</v>
      </c>
      <c r="U245" s="127">
        <f t="shared" si="110"/>
        <v>0</v>
      </c>
      <c r="V245" s="128">
        <f t="shared" si="111"/>
        <v>6</v>
      </c>
      <c r="W245" s="298">
        <f t="shared" si="112"/>
        <v>6</v>
      </c>
    </row>
    <row r="246" spans="2:23">
      <c r="B246" s="107"/>
      <c r="C246" s="424">
        <v>1</v>
      </c>
      <c r="D246" s="286" t="s">
        <v>101</v>
      </c>
      <c r="E246" s="287">
        <v>5</v>
      </c>
      <c r="F246" s="288">
        <v>50</v>
      </c>
      <c r="G246" s="435">
        <f t="shared" si="105"/>
        <v>250</v>
      </c>
      <c r="H246" s="289"/>
      <c r="I246" s="290">
        <v>5</v>
      </c>
      <c r="J246" s="291"/>
      <c r="K246" s="291"/>
      <c r="L246" s="292"/>
      <c r="M246" s="293">
        <f t="shared" si="106"/>
        <v>5</v>
      </c>
      <c r="N246" s="294"/>
      <c r="O246" s="295"/>
      <c r="P246" s="295"/>
      <c r="Q246" s="296"/>
      <c r="R246" s="300">
        <f t="shared" ref="R246:R261" si="113">SUM(N246:Q246)</f>
        <v>0</v>
      </c>
      <c r="S246" s="281">
        <f t="shared" ref="S246:S261" si="114">I246+N246</f>
        <v>5</v>
      </c>
      <c r="T246" s="126">
        <f t="shared" ref="T246:T261" si="115">J246+O246</f>
        <v>0</v>
      </c>
      <c r="U246" s="127">
        <f t="shared" ref="U246:U261" si="116">K246+P246</f>
        <v>0</v>
      </c>
      <c r="V246" s="128">
        <f t="shared" ref="V246:V261" si="117">L246+Q246</f>
        <v>0</v>
      </c>
      <c r="W246" s="298">
        <f t="shared" ref="W246:W261" si="118">SUM(S246:V246)</f>
        <v>5</v>
      </c>
    </row>
    <row r="247" spans="2:23">
      <c r="B247" s="107">
        <v>43118</v>
      </c>
      <c r="C247" s="424">
        <v>1</v>
      </c>
      <c r="D247" s="286" t="s">
        <v>190</v>
      </c>
      <c r="E247" s="287"/>
      <c r="F247" s="288"/>
      <c r="G247" s="435">
        <f t="shared" si="105"/>
        <v>0</v>
      </c>
      <c r="H247" s="289">
        <v>24</v>
      </c>
      <c r="I247" s="290"/>
      <c r="J247" s="291"/>
      <c r="K247" s="291"/>
      <c r="L247" s="292">
        <v>24</v>
      </c>
      <c r="M247" s="293">
        <f t="shared" si="106"/>
        <v>24</v>
      </c>
      <c r="N247" s="294"/>
      <c r="O247" s="295"/>
      <c r="P247" s="295"/>
      <c r="Q247" s="296"/>
      <c r="R247" s="300">
        <f t="shared" si="113"/>
        <v>0</v>
      </c>
      <c r="S247" s="281">
        <f t="shared" si="114"/>
        <v>0</v>
      </c>
      <c r="T247" s="126">
        <f t="shared" si="115"/>
        <v>0</v>
      </c>
      <c r="U247" s="127">
        <f t="shared" si="116"/>
        <v>0</v>
      </c>
      <c r="V247" s="128">
        <f t="shared" si="117"/>
        <v>24</v>
      </c>
      <c r="W247" s="298">
        <f t="shared" si="118"/>
        <v>24</v>
      </c>
    </row>
    <row r="248" spans="2:23">
      <c r="B248" s="107">
        <v>43119</v>
      </c>
      <c r="C248" s="424">
        <v>1</v>
      </c>
      <c r="D248" s="286" t="s">
        <v>190</v>
      </c>
      <c r="E248" s="287"/>
      <c r="F248" s="288"/>
      <c r="G248" s="435">
        <f t="shared" ref="G248:G253" si="119">SUM(E248*F248)</f>
        <v>0</v>
      </c>
      <c r="H248" s="289">
        <v>22</v>
      </c>
      <c r="I248" s="290"/>
      <c r="J248" s="291"/>
      <c r="K248" s="291"/>
      <c r="L248" s="292">
        <v>22</v>
      </c>
      <c r="M248" s="293">
        <f t="shared" ref="M248:M253" si="120">SUM(I248:L248)</f>
        <v>22</v>
      </c>
      <c r="N248" s="294"/>
      <c r="O248" s="295"/>
      <c r="P248" s="295"/>
      <c r="Q248" s="296"/>
      <c r="R248" s="300">
        <f t="shared" si="113"/>
        <v>0</v>
      </c>
      <c r="S248" s="281">
        <f t="shared" si="114"/>
        <v>0</v>
      </c>
      <c r="T248" s="126">
        <f t="shared" si="115"/>
        <v>0</v>
      </c>
      <c r="U248" s="127">
        <f t="shared" si="116"/>
        <v>0</v>
      </c>
      <c r="V248" s="128">
        <f t="shared" si="117"/>
        <v>22</v>
      </c>
      <c r="W248" s="298">
        <f t="shared" si="118"/>
        <v>22</v>
      </c>
    </row>
    <row r="249" spans="2:23">
      <c r="B249" s="107"/>
      <c r="C249" s="424">
        <v>1</v>
      </c>
      <c r="D249" s="286" t="s">
        <v>101</v>
      </c>
      <c r="E249" s="287">
        <v>1</v>
      </c>
      <c r="F249" s="288">
        <v>100</v>
      </c>
      <c r="G249" s="435">
        <f t="shared" si="119"/>
        <v>100</v>
      </c>
      <c r="H249" s="289"/>
      <c r="I249" s="290"/>
      <c r="J249" s="291"/>
      <c r="K249" s="291"/>
      <c r="L249" s="292">
        <v>1</v>
      </c>
      <c r="M249" s="293">
        <f t="shared" si="120"/>
        <v>1</v>
      </c>
      <c r="N249" s="294"/>
      <c r="O249" s="295"/>
      <c r="P249" s="295"/>
      <c r="Q249" s="296"/>
      <c r="R249" s="300">
        <f t="shared" si="113"/>
        <v>0</v>
      </c>
      <c r="S249" s="281">
        <f t="shared" si="114"/>
        <v>0</v>
      </c>
      <c r="T249" s="126">
        <f t="shared" si="115"/>
        <v>0</v>
      </c>
      <c r="U249" s="127">
        <f t="shared" si="116"/>
        <v>0</v>
      </c>
      <c r="V249" s="128">
        <f t="shared" si="117"/>
        <v>1</v>
      </c>
      <c r="W249" s="298">
        <f t="shared" si="118"/>
        <v>1</v>
      </c>
    </row>
    <row r="250" spans="2:23">
      <c r="B250" s="107"/>
      <c r="C250" s="424">
        <v>1</v>
      </c>
      <c r="D250" s="286" t="s">
        <v>101</v>
      </c>
      <c r="E250" s="287">
        <v>1</v>
      </c>
      <c r="F250" s="288">
        <v>50</v>
      </c>
      <c r="G250" s="435">
        <f t="shared" si="119"/>
        <v>50</v>
      </c>
      <c r="H250" s="289"/>
      <c r="I250" s="290">
        <v>1</v>
      </c>
      <c r="J250" s="291"/>
      <c r="K250" s="291"/>
      <c r="L250" s="292"/>
      <c r="M250" s="293">
        <f t="shared" si="120"/>
        <v>1</v>
      </c>
      <c r="N250" s="294"/>
      <c r="O250" s="295"/>
      <c r="P250" s="295"/>
      <c r="Q250" s="296"/>
      <c r="R250" s="300">
        <f t="shared" si="113"/>
        <v>0</v>
      </c>
      <c r="S250" s="281">
        <f t="shared" si="114"/>
        <v>1</v>
      </c>
      <c r="T250" s="126">
        <f t="shared" si="115"/>
        <v>0</v>
      </c>
      <c r="U250" s="127">
        <f t="shared" si="116"/>
        <v>0</v>
      </c>
      <c r="V250" s="128">
        <f t="shared" si="117"/>
        <v>0</v>
      </c>
      <c r="W250" s="298">
        <f t="shared" si="118"/>
        <v>1</v>
      </c>
    </row>
    <row r="251" spans="2:23">
      <c r="B251" s="107">
        <v>43120</v>
      </c>
      <c r="C251" s="424">
        <v>1</v>
      </c>
      <c r="D251" s="286" t="s">
        <v>102</v>
      </c>
      <c r="E251" s="287">
        <v>2</v>
      </c>
      <c r="F251" s="288">
        <v>100</v>
      </c>
      <c r="G251" s="435">
        <f t="shared" si="119"/>
        <v>200</v>
      </c>
      <c r="H251" s="289"/>
      <c r="I251" s="290"/>
      <c r="J251" s="291"/>
      <c r="K251" s="291"/>
      <c r="L251" s="292">
        <v>2</v>
      </c>
      <c r="M251" s="293">
        <f t="shared" si="120"/>
        <v>2</v>
      </c>
      <c r="N251" s="294"/>
      <c r="O251" s="295"/>
      <c r="P251" s="295"/>
      <c r="Q251" s="296"/>
      <c r="R251" s="300">
        <f t="shared" si="113"/>
        <v>0</v>
      </c>
      <c r="S251" s="281">
        <f t="shared" si="114"/>
        <v>0</v>
      </c>
      <c r="T251" s="126">
        <f t="shared" si="115"/>
        <v>0</v>
      </c>
      <c r="U251" s="127">
        <f t="shared" si="116"/>
        <v>0</v>
      </c>
      <c r="V251" s="128">
        <f t="shared" si="117"/>
        <v>2</v>
      </c>
      <c r="W251" s="298">
        <f t="shared" si="118"/>
        <v>2</v>
      </c>
    </row>
    <row r="252" spans="2:23">
      <c r="B252" s="107"/>
      <c r="C252" s="424">
        <v>1</v>
      </c>
      <c r="D252" s="286" t="s">
        <v>102</v>
      </c>
      <c r="E252" s="287">
        <v>1</v>
      </c>
      <c r="F252" s="288">
        <v>50</v>
      </c>
      <c r="G252" s="435">
        <f t="shared" si="119"/>
        <v>50</v>
      </c>
      <c r="H252" s="289"/>
      <c r="I252" s="290">
        <v>1</v>
      </c>
      <c r="J252" s="291"/>
      <c r="K252" s="291"/>
      <c r="L252" s="292"/>
      <c r="M252" s="293">
        <f t="shared" si="120"/>
        <v>1</v>
      </c>
      <c r="N252" s="294"/>
      <c r="O252" s="295"/>
      <c r="P252" s="295"/>
      <c r="Q252" s="296"/>
      <c r="R252" s="300">
        <f t="shared" si="113"/>
        <v>0</v>
      </c>
      <c r="S252" s="281">
        <f t="shared" si="114"/>
        <v>1</v>
      </c>
      <c r="T252" s="126">
        <f t="shared" si="115"/>
        <v>0</v>
      </c>
      <c r="U252" s="127">
        <f t="shared" si="116"/>
        <v>0</v>
      </c>
      <c r="V252" s="128">
        <f t="shared" si="117"/>
        <v>0</v>
      </c>
      <c r="W252" s="298">
        <f t="shared" si="118"/>
        <v>1</v>
      </c>
    </row>
    <row r="253" spans="2:23">
      <c r="B253" s="107">
        <v>43123</v>
      </c>
      <c r="C253" s="424">
        <v>1</v>
      </c>
      <c r="D253" s="286" t="s">
        <v>101</v>
      </c>
      <c r="E253" s="287">
        <v>7</v>
      </c>
      <c r="F253" s="288">
        <v>100</v>
      </c>
      <c r="G253" s="435">
        <f t="shared" si="119"/>
        <v>700</v>
      </c>
      <c r="H253" s="289"/>
      <c r="I253" s="290"/>
      <c r="J253" s="291"/>
      <c r="K253" s="291"/>
      <c r="L253" s="292">
        <v>7</v>
      </c>
      <c r="M253" s="293">
        <f t="shared" si="120"/>
        <v>7</v>
      </c>
      <c r="N253" s="294"/>
      <c r="O253" s="295"/>
      <c r="P253" s="295"/>
      <c r="Q253" s="296"/>
      <c r="R253" s="300">
        <f t="shared" si="113"/>
        <v>0</v>
      </c>
      <c r="S253" s="281">
        <f t="shared" si="114"/>
        <v>0</v>
      </c>
      <c r="T253" s="126">
        <f t="shared" si="115"/>
        <v>0</v>
      </c>
      <c r="U253" s="127">
        <f t="shared" si="116"/>
        <v>0</v>
      </c>
      <c r="V253" s="128">
        <f t="shared" si="117"/>
        <v>7</v>
      </c>
      <c r="W253" s="298">
        <f t="shared" si="118"/>
        <v>7</v>
      </c>
    </row>
    <row r="254" spans="2:23">
      <c r="B254" s="107"/>
      <c r="C254" s="424">
        <v>1</v>
      </c>
      <c r="D254" s="286" t="s">
        <v>101</v>
      </c>
      <c r="E254" s="287">
        <v>4</v>
      </c>
      <c r="F254" s="288">
        <v>50</v>
      </c>
      <c r="G254" s="435">
        <f t="shared" ref="G254:G260" si="121">SUM(E254*F254)</f>
        <v>200</v>
      </c>
      <c r="H254" s="289"/>
      <c r="I254" s="290">
        <v>4</v>
      </c>
      <c r="J254" s="291"/>
      <c r="K254" s="291"/>
      <c r="L254" s="292"/>
      <c r="M254" s="293">
        <f t="shared" ref="M254:M260" si="122">SUM(I254:L254)</f>
        <v>4</v>
      </c>
      <c r="N254" s="294"/>
      <c r="O254" s="295"/>
      <c r="P254" s="295"/>
      <c r="Q254" s="296"/>
      <c r="R254" s="300">
        <f t="shared" ref="R254:R260" si="123">SUM(N254:Q254)</f>
        <v>0</v>
      </c>
      <c r="S254" s="281">
        <f t="shared" ref="S254:V260" si="124">I254+N254</f>
        <v>4</v>
      </c>
      <c r="T254" s="126">
        <f t="shared" si="124"/>
        <v>0</v>
      </c>
      <c r="U254" s="127">
        <f t="shared" si="124"/>
        <v>0</v>
      </c>
      <c r="V254" s="128">
        <f t="shared" si="124"/>
        <v>0</v>
      </c>
      <c r="W254" s="298">
        <f t="shared" ref="W254:W260" si="125">SUM(S254:V254)</f>
        <v>4</v>
      </c>
    </row>
    <row r="255" spans="2:23">
      <c r="B255" s="107">
        <v>43124</v>
      </c>
      <c r="C255" s="424">
        <v>1</v>
      </c>
      <c r="D255" s="286" t="s">
        <v>101</v>
      </c>
      <c r="E255" s="287">
        <v>2</v>
      </c>
      <c r="F255" s="288">
        <v>100</v>
      </c>
      <c r="G255" s="435">
        <f t="shared" si="121"/>
        <v>200</v>
      </c>
      <c r="H255" s="289"/>
      <c r="I255" s="290"/>
      <c r="J255" s="291"/>
      <c r="K255" s="291"/>
      <c r="L255" s="292">
        <v>2</v>
      </c>
      <c r="M255" s="293">
        <f t="shared" si="122"/>
        <v>2</v>
      </c>
      <c r="N255" s="294"/>
      <c r="O255" s="295"/>
      <c r="P255" s="295"/>
      <c r="Q255" s="296"/>
      <c r="R255" s="300">
        <f t="shared" si="123"/>
        <v>0</v>
      </c>
      <c r="S255" s="281">
        <f t="shared" si="124"/>
        <v>0</v>
      </c>
      <c r="T255" s="126">
        <f t="shared" si="124"/>
        <v>0</v>
      </c>
      <c r="U255" s="127">
        <f t="shared" si="124"/>
        <v>0</v>
      </c>
      <c r="V255" s="128">
        <f t="shared" si="124"/>
        <v>2</v>
      </c>
      <c r="W255" s="298">
        <f t="shared" si="125"/>
        <v>2</v>
      </c>
    </row>
    <row r="256" spans="2:23">
      <c r="B256" s="107">
        <v>43125</v>
      </c>
      <c r="C256" s="424">
        <v>1</v>
      </c>
      <c r="D256" s="286" t="s">
        <v>190</v>
      </c>
      <c r="E256" s="287"/>
      <c r="F256" s="288"/>
      <c r="G256" s="435">
        <f t="shared" si="121"/>
        <v>0</v>
      </c>
      <c r="H256" s="289">
        <v>19</v>
      </c>
      <c r="I256" s="290"/>
      <c r="J256" s="291"/>
      <c r="K256" s="291"/>
      <c r="L256" s="292">
        <v>19</v>
      </c>
      <c r="M256" s="293">
        <f t="shared" si="122"/>
        <v>19</v>
      </c>
      <c r="N256" s="294"/>
      <c r="O256" s="295"/>
      <c r="P256" s="295"/>
      <c r="Q256" s="296"/>
      <c r="R256" s="300">
        <f t="shared" si="123"/>
        <v>0</v>
      </c>
      <c r="S256" s="281">
        <f t="shared" si="124"/>
        <v>0</v>
      </c>
      <c r="T256" s="126">
        <f t="shared" si="124"/>
        <v>0</v>
      </c>
      <c r="U256" s="127">
        <f t="shared" si="124"/>
        <v>0</v>
      </c>
      <c r="V256" s="128">
        <f t="shared" si="124"/>
        <v>19</v>
      </c>
      <c r="W256" s="298">
        <f t="shared" si="125"/>
        <v>19</v>
      </c>
    </row>
    <row r="257" spans="2:24">
      <c r="B257" s="107"/>
      <c r="C257" s="424">
        <v>1</v>
      </c>
      <c r="D257" s="286" t="s">
        <v>218</v>
      </c>
      <c r="E257" s="287">
        <v>7</v>
      </c>
      <c r="F257" s="288">
        <v>100</v>
      </c>
      <c r="G257" s="435">
        <f t="shared" si="121"/>
        <v>700</v>
      </c>
      <c r="H257" s="289"/>
      <c r="I257" s="290"/>
      <c r="J257" s="291"/>
      <c r="K257" s="291"/>
      <c r="L257" s="292">
        <v>7</v>
      </c>
      <c r="M257" s="293">
        <f t="shared" si="122"/>
        <v>7</v>
      </c>
      <c r="N257" s="294"/>
      <c r="O257" s="295"/>
      <c r="P257" s="295"/>
      <c r="Q257" s="296"/>
      <c r="R257" s="300">
        <f t="shared" si="123"/>
        <v>0</v>
      </c>
      <c r="S257" s="281">
        <f t="shared" si="124"/>
        <v>0</v>
      </c>
      <c r="T257" s="126">
        <f t="shared" si="124"/>
        <v>0</v>
      </c>
      <c r="U257" s="127">
        <f t="shared" si="124"/>
        <v>0</v>
      </c>
      <c r="V257" s="128">
        <f t="shared" si="124"/>
        <v>7</v>
      </c>
      <c r="W257" s="298">
        <f t="shared" si="125"/>
        <v>7</v>
      </c>
    </row>
    <row r="258" spans="2:24">
      <c r="B258" s="107">
        <v>43126</v>
      </c>
      <c r="C258" s="424">
        <v>1</v>
      </c>
      <c r="D258" s="286" t="s">
        <v>190</v>
      </c>
      <c r="E258" s="287"/>
      <c r="F258" s="288"/>
      <c r="G258" s="435">
        <f t="shared" si="121"/>
        <v>0</v>
      </c>
      <c r="H258" s="289">
        <v>20</v>
      </c>
      <c r="I258" s="290"/>
      <c r="J258" s="291"/>
      <c r="K258" s="291"/>
      <c r="L258" s="292">
        <v>20</v>
      </c>
      <c r="M258" s="293">
        <f t="shared" si="122"/>
        <v>20</v>
      </c>
      <c r="N258" s="294"/>
      <c r="O258" s="295"/>
      <c r="P258" s="295"/>
      <c r="Q258" s="296"/>
      <c r="R258" s="300">
        <f t="shared" si="123"/>
        <v>0</v>
      </c>
      <c r="S258" s="281">
        <f t="shared" si="124"/>
        <v>0</v>
      </c>
      <c r="T258" s="126">
        <f t="shared" si="124"/>
        <v>0</v>
      </c>
      <c r="U258" s="127">
        <f t="shared" si="124"/>
        <v>0</v>
      </c>
      <c r="V258" s="128">
        <f t="shared" si="124"/>
        <v>20</v>
      </c>
      <c r="W258" s="298">
        <f t="shared" si="125"/>
        <v>20</v>
      </c>
    </row>
    <row r="259" spans="2:24">
      <c r="B259" s="107"/>
      <c r="C259" s="424">
        <v>1</v>
      </c>
      <c r="D259" s="286" t="s">
        <v>101</v>
      </c>
      <c r="E259" s="287">
        <v>3</v>
      </c>
      <c r="F259" s="288">
        <v>100</v>
      </c>
      <c r="G259" s="435">
        <f t="shared" si="121"/>
        <v>300</v>
      </c>
      <c r="H259" s="289">
        <v>3</v>
      </c>
      <c r="I259" s="290"/>
      <c r="J259" s="291"/>
      <c r="K259" s="291"/>
      <c r="L259" s="292">
        <v>6</v>
      </c>
      <c r="M259" s="293">
        <f t="shared" si="122"/>
        <v>6</v>
      </c>
      <c r="N259" s="294"/>
      <c r="O259" s="295"/>
      <c r="P259" s="295"/>
      <c r="Q259" s="296"/>
      <c r="R259" s="300">
        <f t="shared" si="123"/>
        <v>0</v>
      </c>
      <c r="S259" s="281">
        <f t="shared" si="124"/>
        <v>0</v>
      </c>
      <c r="T259" s="126">
        <f t="shared" si="124"/>
        <v>0</v>
      </c>
      <c r="U259" s="127">
        <f t="shared" si="124"/>
        <v>0</v>
      </c>
      <c r="V259" s="128">
        <f t="shared" si="124"/>
        <v>6</v>
      </c>
      <c r="W259" s="298">
        <f t="shared" si="125"/>
        <v>6</v>
      </c>
    </row>
    <row r="260" spans="2:24">
      <c r="B260" s="107">
        <v>43130</v>
      </c>
      <c r="C260" s="424">
        <v>1</v>
      </c>
      <c r="D260" s="286" t="s">
        <v>101</v>
      </c>
      <c r="E260" s="287">
        <v>4</v>
      </c>
      <c r="F260" s="288">
        <v>100</v>
      </c>
      <c r="G260" s="435">
        <f t="shared" si="121"/>
        <v>400</v>
      </c>
      <c r="H260" s="289">
        <v>1</v>
      </c>
      <c r="I260" s="290"/>
      <c r="J260" s="291"/>
      <c r="K260" s="291"/>
      <c r="L260" s="292">
        <v>5</v>
      </c>
      <c r="M260" s="293">
        <f t="shared" si="122"/>
        <v>5</v>
      </c>
      <c r="N260" s="294"/>
      <c r="O260" s="295"/>
      <c r="P260" s="295"/>
      <c r="Q260" s="296"/>
      <c r="R260" s="300">
        <f t="shared" si="123"/>
        <v>0</v>
      </c>
      <c r="S260" s="281">
        <f t="shared" si="124"/>
        <v>0</v>
      </c>
      <c r="T260" s="126">
        <f t="shared" si="124"/>
        <v>0</v>
      </c>
      <c r="U260" s="127">
        <f t="shared" si="124"/>
        <v>0</v>
      </c>
      <c r="V260" s="128">
        <f t="shared" si="124"/>
        <v>5</v>
      </c>
      <c r="W260" s="298">
        <f t="shared" si="125"/>
        <v>5</v>
      </c>
    </row>
    <row r="261" spans="2:24">
      <c r="B261" s="107"/>
      <c r="C261" s="424">
        <v>1</v>
      </c>
      <c r="D261" s="286" t="s">
        <v>101</v>
      </c>
      <c r="E261" s="287">
        <v>4</v>
      </c>
      <c r="F261" s="288">
        <v>50</v>
      </c>
      <c r="G261" s="435">
        <f>SUM(E261*F261)</f>
        <v>200</v>
      </c>
      <c r="H261" s="289"/>
      <c r="I261" s="290"/>
      <c r="J261" s="291"/>
      <c r="K261" s="291"/>
      <c r="L261" s="292">
        <v>4</v>
      </c>
      <c r="M261" s="293">
        <f>SUM(I261:L261)</f>
        <v>4</v>
      </c>
      <c r="N261" s="294"/>
      <c r="O261" s="295"/>
      <c r="P261" s="295"/>
      <c r="Q261" s="296"/>
      <c r="R261" s="300">
        <f t="shared" si="113"/>
        <v>0</v>
      </c>
      <c r="S261" s="281">
        <f t="shared" si="114"/>
        <v>0</v>
      </c>
      <c r="T261" s="126">
        <f t="shared" si="115"/>
        <v>0</v>
      </c>
      <c r="U261" s="127">
        <f t="shared" si="116"/>
        <v>0</v>
      </c>
      <c r="V261" s="128">
        <f t="shared" si="117"/>
        <v>4</v>
      </c>
      <c r="W261" s="298">
        <f t="shared" si="118"/>
        <v>4</v>
      </c>
    </row>
    <row r="262" spans="2:24" ht="22.5" customHeight="1" thickBot="1">
      <c r="B262" s="157">
        <f>COUNTA(B237:B261)</f>
        <v>14</v>
      </c>
      <c r="C262" s="157">
        <f>COUNTA(C237:C261)</f>
        <v>25</v>
      </c>
      <c r="D262" s="302" t="s">
        <v>49</v>
      </c>
      <c r="E262" s="303">
        <f>SUM(E237:E261)</f>
        <v>59</v>
      </c>
      <c r="F262" s="327"/>
      <c r="G262" s="508">
        <f t="shared" ref="G262:R262" si="126">SUM(G237:G261)</f>
        <v>5050</v>
      </c>
      <c r="H262" s="303">
        <f t="shared" si="126"/>
        <v>119</v>
      </c>
      <c r="I262" s="329">
        <f t="shared" si="126"/>
        <v>13</v>
      </c>
      <c r="J262" s="330">
        <f t="shared" si="126"/>
        <v>0</v>
      </c>
      <c r="K262" s="330">
        <f t="shared" si="126"/>
        <v>0</v>
      </c>
      <c r="L262" s="328">
        <f t="shared" si="126"/>
        <v>165</v>
      </c>
      <c r="M262" s="331">
        <f t="shared" si="126"/>
        <v>178</v>
      </c>
      <c r="N262" s="332">
        <f t="shared" si="126"/>
        <v>0</v>
      </c>
      <c r="O262" s="333">
        <f t="shared" si="126"/>
        <v>0</v>
      </c>
      <c r="P262" s="333">
        <f t="shared" si="126"/>
        <v>0</v>
      </c>
      <c r="Q262" s="334">
        <f t="shared" si="126"/>
        <v>0</v>
      </c>
      <c r="R262" s="335">
        <f t="shared" si="126"/>
        <v>0</v>
      </c>
      <c r="S262" s="336">
        <f>I262+N262</f>
        <v>13</v>
      </c>
      <c r="T262" s="337">
        <f>J262+O262</f>
        <v>0</v>
      </c>
      <c r="U262" s="338">
        <f>K262+P262</f>
        <v>0</v>
      </c>
      <c r="V262" s="339">
        <f>L262+Q262</f>
        <v>165</v>
      </c>
      <c r="W262" s="340">
        <f>SUM(S262:V262)</f>
        <v>178</v>
      </c>
    </row>
    <row r="263" spans="2:24" ht="26.25" customHeight="1" thickBot="1">
      <c r="B263" s="344" t="s">
        <v>99</v>
      </c>
      <c r="C263" s="86"/>
      <c r="D263" s="86"/>
      <c r="E263" s="318">
        <f>COUNT(E235:E261)</f>
        <v>19</v>
      </c>
      <c r="F263" s="472"/>
      <c r="G263" s="515"/>
      <c r="H263" s="472"/>
      <c r="I263" s="472"/>
      <c r="J263" s="472"/>
      <c r="K263" s="472"/>
      <c r="L263" s="472"/>
      <c r="M263" s="476"/>
      <c r="N263" s="465"/>
      <c r="O263" s="473"/>
      <c r="P263" s="473"/>
      <c r="Q263" s="473"/>
      <c r="R263" s="473"/>
      <c r="S263" s="474"/>
      <c r="T263" s="475"/>
      <c r="U263" s="475"/>
      <c r="V263" s="475"/>
      <c r="W263" s="475"/>
      <c r="X263" s="471"/>
    </row>
    <row r="264" spans="2:24" ht="13.5" customHeight="1">
      <c r="B264" s="565" t="s">
        <v>19</v>
      </c>
      <c r="C264" s="568" t="s">
        <v>20</v>
      </c>
      <c r="D264" s="571" t="s">
        <v>21</v>
      </c>
      <c r="E264" s="549" t="s">
        <v>4</v>
      </c>
      <c r="F264" s="550"/>
      <c r="G264" s="550"/>
      <c r="H264" s="550"/>
      <c r="I264" s="550"/>
      <c r="J264" s="550"/>
      <c r="K264" s="550"/>
      <c r="L264" s="550"/>
      <c r="M264" s="551"/>
      <c r="N264" s="552" t="s">
        <v>5</v>
      </c>
      <c r="O264" s="553"/>
      <c r="P264" s="553"/>
      <c r="Q264" s="553"/>
      <c r="R264" s="554"/>
      <c r="S264" s="543" t="s">
        <v>24</v>
      </c>
      <c r="T264" s="544"/>
      <c r="U264" s="544"/>
      <c r="V264" s="544"/>
      <c r="W264" s="545"/>
    </row>
    <row r="265" spans="2:24" ht="13.5" customHeight="1">
      <c r="B265" s="566"/>
      <c r="C265" s="569"/>
      <c r="D265" s="572"/>
      <c r="E265" s="574" t="s">
        <v>7</v>
      </c>
      <c r="F265" s="575"/>
      <c r="G265" s="575"/>
      <c r="H265" s="576"/>
      <c r="I265" s="562" t="s">
        <v>8</v>
      </c>
      <c r="J265" s="563"/>
      <c r="K265" s="563"/>
      <c r="L265" s="563"/>
      <c r="M265" s="564"/>
      <c r="N265" s="560" t="s">
        <v>8</v>
      </c>
      <c r="O265" s="560"/>
      <c r="P265" s="560"/>
      <c r="Q265" s="560"/>
      <c r="R265" s="561"/>
      <c r="S265" s="546"/>
      <c r="T265" s="547"/>
      <c r="U265" s="547"/>
      <c r="V265" s="547"/>
      <c r="W265" s="548"/>
    </row>
    <row r="266" spans="2:24" ht="12.75" thickBot="1">
      <c r="B266" s="567"/>
      <c r="C266" s="570"/>
      <c r="D266" s="573"/>
      <c r="E266" s="7" t="s">
        <v>9</v>
      </c>
      <c r="F266" s="261" t="s">
        <v>29</v>
      </c>
      <c r="G266" s="505" t="s">
        <v>10</v>
      </c>
      <c r="H266" s="7" t="s">
        <v>11</v>
      </c>
      <c r="I266" s="9" t="s">
        <v>12</v>
      </c>
      <c r="J266" s="10" t="s">
        <v>13</v>
      </c>
      <c r="K266" s="10" t="s">
        <v>14</v>
      </c>
      <c r="L266" s="11" t="s">
        <v>15</v>
      </c>
      <c r="M266" s="262" t="s">
        <v>16</v>
      </c>
      <c r="N266" s="13" t="s">
        <v>12</v>
      </c>
      <c r="O266" s="14" t="s">
        <v>13</v>
      </c>
      <c r="P266" s="14" t="s">
        <v>14</v>
      </c>
      <c r="Q266" s="15" t="s">
        <v>15</v>
      </c>
      <c r="R266" s="263" t="s">
        <v>16</v>
      </c>
      <c r="S266" s="264" t="s">
        <v>12</v>
      </c>
      <c r="T266" s="265" t="s">
        <v>13</v>
      </c>
      <c r="U266" s="266" t="s">
        <v>14</v>
      </c>
      <c r="V266" s="267" t="s">
        <v>15</v>
      </c>
      <c r="W266" s="268" t="s">
        <v>16</v>
      </c>
    </row>
    <row r="267" spans="2:24">
      <c r="B267" s="107">
        <v>43132</v>
      </c>
      <c r="C267" s="424">
        <v>1</v>
      </c>
      <c r="D267" s="286" t="s">
        <v>190</v>
      </c>
      <c r="E267" s="287"/>
      <c r="F267" s="288"/>
      <c r="G267" s="435">
        <f t="shared" ref="G267:G273" si="127">SUM(E267*F267)</f>
        <v>0</v>
      </c>
      <c r="H267" s="289">
        <v>22</v>
      </c>
      <c r="I267" s="290"/>
      <c r="J267" s="291"/>
      <c r="K267" s="291"/>
      <c r="L267" s="292">
        <v>22</v>
      </c>
      <c r="M267" s="276">
        <f t="shared" ref="M267:M273" si="128">SUM(I267:L267)</f>
        <v>22</v>
      </c>
      <c r="N267" s="277"/>
      <c r="O267" s="278"/>
      <c r="P267" s="278"/>
      <c r="Q267" s="279"/>
      <c r="R267" s="324">
        <f t="shared" ref="R267:R279" si="129">SUM(N267:Q267)</f>
        <v>0</v>
      </c>
      <c r="S267" s="281">
        <f t="shared" ref="S267:V268" si="130">I267+N267</f>
        <v>0</v>
      </c>
      <c r="T267" s="438">
        <f t="shared" si="130"/>
        <v>0</v>
      </c>
      <c r="U267" s="439">
        <f t="shared" si="130"/>
        <v>0</v>
      </c>
      <c r="V267" s="440">
        <f t="shared" si="130"/>
        <v>22</v>
      </c>
      <c r="W267" s="443">
        <f t="shared" ref="W267:W286" si="131">SUM(S267:V267)</f>
        <v>22</v>
      </c>
    </row>
    <row r="268" spans="2:24">
      <c r="B268" s="107"/>
      <c r="C268" s="424">
        <v>1</v>
      </c>
      <c r="D268" s="286" t="s">
        <v>102</v>
      </c>
      <c r="E268" s="287">
        <v>12</v>
      </c>
      <c r="F268" s="288">
        <v>100</v>
      </c>
      <c r="G268" s="435">
        <f t="shared" si="127"/>
        <v>1200</v>
      </c>
      <c r="H268" s="289"/>
      <c r="I268" s="290"/>
      <c r="J268" s="291"/>
      <c r="K268" s="291"/>
      <c r="L268" s="292">
        <v>12</v>
      </c>
      <c r="M268" s="293">
        <f t="shared" si="128"/>
        <v>12</v>
      </c>
      <c r="N268" s="294"/>
      <c r="O268" s="295"/>
      <c r="P268" s="295"/>
      <c r="Q268" s="296"/>
      <c r="R268" s="300">
        <f t="shared" si="129"/>
        <v>0</v>
      </c>
      <c r="S268" s="437">
        <f t="shared" si="130"/>
        <v>0</v>
      </c>
      <c r="T268" s="442">
        <f t="shared" si="130"/>
        <v>0</v>
      </c>
      <c r="U268" s="410">
        <f t="shared" si="130"/>
        <v>0</v>
      </c>
      <c r="V268" s="445">
        <f>L268+Q268</f>
        <v>12</v>
      </c>
      <c r="W268" s="441">
        <f t="shared" si="131"/>
        <v>12</v>
      </c>
    </row>
    <row r="269" spans="2:24">
      <c r="B269" s="107">
        <v>43133</v>
      </c>
      <c r="C269" s="424">
        <v>1</v>
      </c>
      <c r="D269" s="286" t="s">
        <v>190</v>
      </c>
      <c r="E269" s="287"/>
      <c r="F269" s="288"/>
      <c r="G269" s="435">
        <f t="shared" si="127"/>
        <v>0</v>
      </c>
      <c r="H269" s="289">
        <v>24</v>
      </c>
      <c r="I269" s="290"/>
      <c r="J269" s="291"/>
      <c r="K269" s="291"/>
      <c r="L269" s="292">
        <v>24</v>
      </c>
      <c r="M269" s="293">
        <f t="shared" si="128"/>
        <v>24</v>
      </c>
      <c r="N269" s="294"/>
      <c r="O269" s="295"/>
      <c r="P269" s="295"/>
      <c r="Q269" s="296"/>
      <c r="R269" s="300">
        <f t="shared" si="129"/>
        <v>0</v>
      </c>
      <c r="S269" s="437">
        <f t="shared" ref="S269:S286" si="132">I269+N269</f>
        <v>0</v>
      </c>
      <c r="T269" s="410">
        <f t="shared" ref="T269:T286" si="133">J269+O269</f>
        <v>0</v>
      </c>
      <c r="U269" s="410">
        <f t="shared" ref="U269:U286" si="134">K269+P269</f>
        <v>0</v>
      </c>
      <c r="V269" s="411">
        <f t="shared" ref="V269:V286" si="135">L269+Q269</f>
        <v>24</v>
      </c>
      <c r="W269" s="441">
        <f t="shared" si="131"/>
        <v>24</v>
      </c>
    </row>
    <row r="270" spans="2:24">
      <c r="B270" s="107"/>
      <c r="C270" s="424">
        <v>1</v>
      </c>
      <c r="D270" s="286" t="s">
        <v>101</v>
      </c>
      <c r="E270" s="287">
        <v>5</v>
      </c>
      <c r="F270" s="288">
        <v>100</v>
      </c>
      <c r="G270" s="435">
        <f t="shared" si="127"/>
        <v>500</v>
      </c>
      <c r="H270" s="289">
        <v>1</v>
      </c>
      <c r="I270" s="290"/>
      <c r="J270" s="291"/>
      <c r="K270" s="291"/>
      <c r="L270" s="292">
        <v>6</v>
      </c>
      <c r="M270" s="293">
        <f t="shared" si="128"/>
        <v>6</v>
      </c>
      <c r="N270" s="294"/>
      <c r="O270" s="295"/>
      <c r="P270" s="295"/>
      <c r="Q270" s="296"/>
      <c r="R270" s="300">
        <f t="shared" si="129"/>
        <v>0</v>
      </c>
      <c r="S270" s="437">
        <f t="shared" si="132"/>
        <v>0</v>
      </c>
      <c r="T270" s="442">
        <f t="shared" si="133"/>
        <v>0</v>
      </c>
      <c r="U270" s="410">
        <f t="shared" si="134"/>
        <v>0</v>
      </c>
      <c r="V270" s="411">
        <f t="shared" si="135"/>
        <v>6</v>
      </c>
      <c r="W270" s="441">
        <f t="shared" si="131"/>
        <v>6</v>
      </c>
    </row>
    <row r="271" spans="2:24">
      <c r="B271" s="107"/>
      <c r="C271" s="424">
        <v>1</v>
      </c>
      <c r="D271" s="286" t="s">
        <v>101</v>
      </c>
      <c r="E271" s="287">
        <v>1</v>
      </c>
      <c r="F271" s="288">
        <v>50</v>
      </c>
      <c r="G271" s="435">
        <f t="shared" si="127"/>
        <v>50</v>
      </c>
      <c r="H271" s="289"/>
      <c r="I271" s="290">
        <v>1</v>
      </c>
      <c r="J271" s="291"/>
      <c r="K271" s="291"/>
      <c r="L271" s="292"/>
      <c r="M271" s="293">
        <f t="shared" si="128"/>
        <v>1</v>
      </c>
      <c r="N271" s="294"/>
      <c r="O271" s="295"/>
      <c r="P271" s="295"/>
      <c r="Q271" s="296"/>
      <c r="R271" s="300">
        <f t="shared" si="129"/>
        <v>0</v>
      </c>
      <c r="S271" s="437">
        <f t="shared" si="132"/>
        <v>1</v>
      </c>
      <c r="T271" s="410">
        <f t="shared" si="133"/>
        <v>0</v>
      </c>
      <c r="U271" s="410">
        <f t="shared" si="134"/>
        <v>0</v>
      </c>
      <c r="V271" s="411">
        <f t="shared" si="135"/>
        <v>0</v>
      </c>
      <c r="W271" s="441">
        <f t="shared" si="131"/>
        <v>1</v>
      </c>
    </row>
    <row r="272" spans="2:24">
      <c r="B272" s="107">
        <v>43137</v>
      </c>
      <c r="C272" s="424">
        <v>1</v>
      </c>
      <c r="D272" s="286" t="s">
        <v>101</v>
      </c>
      <c r="E272" s="287">
        <v>1</v>
      </c>
      <c r="F272" s="288">
        <v>100</v>
      </c>
      <c r="G272" s="435">
        <f>SUM(E272*F272)</f>
        <v>100</v>
      </c>
      <c r="H272" s="289"/>
      <c r="I272" s="290"/>
      <c r="J272" s="291"/>
      <c r="K272" s="291"/>
      <c r="L272" s="292">
        <v>1</v>
      </c>
      <c r="M272" s="293">
        <f>SUM(I272:L272)</f>
        <v>1</v>
      </c>
      <c r="N272" s="294">
        <v>1</v>
      </c>
      <c r="O272" s="295"/>
      <c r="P272" s="295"/>
      <c r="Q272" s="296"/>
      <c r="R272" s="300">
        <f t="shared" si="129"/>
        <v>1</v>
      </c>
      <c r="S272" s="437">
        <f t="shared" si="132"/>
        <v>1</v>
      </c>
      <c r="T272" s="442">
        <f t="shared" si="133"/>
        <v>0</v>
      </c>
      <c r="U272" s="410">
        <f t="shared" si="134"/>
        <v>0</v>
      </c>
      <c r="V272" s="411">
        <f t="shared" si="135"/>
        <v>1</v>
      </c>
      <c r="W272" s="441">
        <f t="shared" si="131"/>
        <v>2</v>
      </c>
    </row>
    <row r="273" spans="2:23">
      <c r="B273" s="107">
        <v>43139</v>
      </c>
      <c r="C273" s="424">
        <v>1</v>
      </c>
      <c r="D273" s="286" t="s">
        <v>190</v>
      </c>
      <c r="E273" s="287"/>
      <c r="F273" s="288"/>
      <c r="G273" s="435">
        <f t="shared" si="127"/>
        <v>0</v>
      </c>
      <c r="H273" s="289">
        <v>20</v>
      </c>
      <c r="I273" s="290"/>
      <c r="J273" s="291"/>
      <c r="K273" s="291"/>
      <c r="L273" s="292">
        <v>20</v>
      </c>
      <c r="M273" s="293">
        <f t="shared" si="128"/>
        <v>20</v>
      </c>
      <c r="N273" s="294"/>
      <c r="O273" s="295"/>
      <c r="P273" s="295"/>
      <c r="Q273" s="296"/>
      <c r="R273" s="300">
        <f t="shared" si="129"/>
        <v>0</v>
      </c>
      <c r="S273" s="437">
        <f t="shared" si="132"/>
        <v>0</v>
      </c>
      <c r="T273" s="410">
        <f t="shared" si="133"/>
        <v>0</v>
      </c>
      <c r="U273" s="410">
        <f t="shared" si="134"/>
        <v>0</v>
      </c>
      <c r="V273" s="411">
        <f t="shared" si="135"/>
        <v>20</v>
      </c>
      <c r="W273" s="441">
        <f t="shared" si="131"/>
        <v>20</v>
      </c>
    </row>
    <row r="274" spans="2:23">
      <c r="B274" s="107">
        <v>43140</v>
      </c>
      <c r="C274" s="424">
        <v>1</v>
      </c>
      <c r="D274" s="286" t="s">
        <v>228</v>
      </c>
      <c r="E274" s="287"/>
      <c r="F274" s="288"/>
      <c r="G274" s="435">
        <f t="shared" ref="G274:G282" si="136">SUM(E274*F274)</f>
        <v>0</v>
      </c>
      <c r="H274" s="289">
        <v>20</v>
      </c>
      <c r="I274" s="290"/>
      <c r="J274" s="291"/>
      <c r="K274" s="291"/>
      <c r="L274" s="292">
        <v>20</v>
      </c>
      <c r="M274" s="293">
        <f t="shared" ref="M274:M282" si="137">SUM(I274:L274)</f>
        <v>20</v>
      </c>
      <c r="N274" s="294"/>
      <c r="O274" s="295"/>
      <c r="P274" s="295"/>
      <c r="Q274" s="296"/>
      <c r="R274" s="300">
        <f t="shared" si="129"/>
        <v>0</v>
      </c>
      <c r="S274" s="437">
        <f t="shared" si="132"/>
        <v>0</v>
      </c>
      <c r="T274" s="442">
        <f t="shared" si="133"/>
        <v>0</v>
      </c>
      <c r="U274" s="410">
        <f t="shared" si="134"/>
        <v>0</v>
      </c>
      <c r="V274" s="411">
        <f t="shared" si="135"/>
        <v>20</v>
      </c>
      <c r="W274" s="441">
        <f t="shared" si="131"/>
        <v>20</v>
      </c>
    </row>
    <row r="275" spans="2:23">
      <c r="B275" s="107"/>
      <c r="C275" s="424">
        <v>1</v>
      </c>
      <c r="D275" s="286" t="s">
        <v>101</v>
      </c>
      <c r="E275" s="287">
        <v>3</v>
      </c>
      <c r="F275" s="288">
        <v>100</v>
      </c>
      <c r="G275" s="435">
        <f t="shared" si="136"/>
        <v>300</v>
      </c>
      <c r="H275" s="289">
        <v>1</v>
      </c>
      <c r="I275" s="290"/>
      <c r="J275" s="291"/>
      <c r="K275" s="291"/>
      <c r="L275" s="292">
        <v>4</v>
      </c>
      <c r="M275" s="293">
        <f t="shared" si="137"/>
        <v>4</v>
      </c>
      <c r="N275" s="294"/>
      <c r="O275" s="295"/>
      <c r="P275" s="295"/>
      <c r="Q275" s="296"/>
      <c r="R275" s="300">
        <f t="shared" si="129"/>
        <v>0</v>
      </c>
      <c r="S275" s="437">
        <f t="shared" si="132"/>
        <v>0</v>
      </c>
      <c r="T275" s="410">
        <f t="shared" si="133"/>
        <v>0</v>
      </c>
      <c r="U275" s="410">
        <f t="shared" si="134"/>
        <v>0</v>
      </c>
      <c r="V275" s="411">
        <f t="shared" si="135"/>
        <v>4</v>
      </c>
      <c r="W275" s="441">
        <f t="shared" si="131"/>
        <v>4</v>
      </c>
    </row>
    <row r="276" spans="2:23">
      <c r="B276" s="107">
        <v>43146</v>
      </c>
      <c r="C276" s="424">
        <v>1</v>
      </c>
      <c r="D276" s="286" t="s">
        <v>190</v>
      </c>
      <c r="E276" s="287"/>
      <c r="F276" s="288"/>
      <c r="G276" s="435">
        <f t="shared" si="136"/>
        <v>0</v>
      </c>
      <c r="H276" s="289">
        <v>22</v>
      </c>
      <c r="I276" s="290"/>
      <c r="J276" s="291"/>
      <c r="K276" s="291"/>
      <c r="L276" s="292">
        <v>22</v>
      </c>
      <c r="M276" s="293">
        <f t="shared" si="137"/>
        <v>22</v>
      </c>
      <c r="N276" s="294"/>
      <c r="O276" s="295"/>
      <c r="P276" s="295"/>
      <c r="Q276" s="296"/>
      <c r="R276" s="300">
        <f t="shared" si="129"/>
        <v>0</v>
      </c>
      <c r="S276" s="437">
        <f t="shared" si="132"/>
        <v>0</v>
      </c>
      <c r="T276" s="442">
        <f t="shared" si="133"/>
        <v>0</v>
      </c>
      <c r="U276" s="410">
        <f t="shared" si="134"/>
        <v>0</v>
      </c>
      <c r="V276" s="411">
        <f t="shared" si="135"/>
        <v>22</v>
      </c>
      <c r="W276" s="441">
        <f t="shared" si="131"/>
        <v>22</v>
      </c>
    </row>
    <row r="277" spans="2:23">
      <c r="B277" s="107"/>
      <c r="C277" s="424">
        <v>1</v>
      </c>
      <c r="D277" s="286" t="s">
        <v>102</v>
      </c>
      <c r="E277" s="287">
        <v>11</v>
      </c>
      <c r="F277" s="288">
        <v>100</v>
      </c>
      <c r="G277" s="435">
        <f t="shared" si="136"/>
        <v>1100</v>
      </c>
      <c r="H277" s="289"/>
      <c r="I277" s="290"/>
      <c r="J277" s="291"/>
      <c r="K277" s="291"/>
      <c r="L277" s="292">
        <v>11</v>
      </c>
      <c r="M277" s="293">
        <f t="shared" si="137"/>
        <v>11</v>
      </c>
      <c r="N277" s="294"/>
      <c r="O277" s="295"/>
      <c r="P277" s="295"/>
      <c r="Q277" s="296"/>
      <c r="R277" s="300">
        <f t="shared" si="129"/>
        <v>0</v>
      </c>
      <c r="S277" s="437">
        <f t="shared" si="132"/>
        <v>0</v>
      </c>
      <c r="T277" s="410">
        <f t="shared" si="133"/>
        <v>0</v>
      </c>
      <c r="U277" s="410">
        <f t="shared" si="134"/>
        <v>0</v>
      </c>
      <c r="V277" s="411">
        <f t="shared" si="135"/>
        <v>11</v>
      </c>
      <c r="W277" s="441">
        <f t="shared" si="131"/>
        <v>11</v>
      </c>
    </row>
    <row r="278" spans="2:23" ht="12.75" customHeight="1">
      <c r="B278" s="107">
        <v>43147</v>
      </c>
      <c r="C278" s="424">
        <v>1</v>
      </c>
      <c r="D278" s="286" t="s">
        <v>190</v>
      </c>
      <c r="E278" s="287"/>
      <c r="F278" s="288"/>
      <c r="G278" s="435">
        <f t="shared" si="136"/>
        <v>0</v>
      </c>
      <c r="H278" s="289">
        <v>21</v>
      </c>
      <c r="I278" s="290"/>
      <c r="J278" s="291"/>
      <c r="K278" s="291"/>
      <c r="L278" s="292">
        <v>21</v>
      </c>
      <c r="M278" s="293">
        <f t="shared" si="137"/>
        <v>21</v>
      </c>
      <c r="N278" s="294"/>
      <c r="O278" s="295"/>
      <c r="P278" s="295"/>
      <c r="Q278" s="296"/>
      <c r="R278" s="300">
        <f t="shared" si="129"/>
        <v>0</v>
      </c>
      <c r="S278" s="437">
        <f t="shared" si="132"/>
        <v>0</v>
      </c>
      <c r="T278" s="442">
        <f t="shared" si="133"/>
        <v>0</v>
      </c>
      <c r="U278" s="410">
        <f t="shared" si="134"/>
        <v>0</v>
      </c>
      <c r="V278" s="411">
        <f t="shared" si="135"/>
        <v>21</v>
      </c>
      <c r="W278" s="441">
        <f t="shared" si="131"/>
        <v>21</v>
      </c>
    </row>
    <row r="279" spans="2:23" ht="12.75" customHeight="1">
      <c r="B279" s="107">
        <v>43150</v>
      </c>
      <c r="C279" s="424">
        <v>1</v>
      </c>
      <c r="D279" s="286" t="s">
        <v>232</v>
      </c>
      <c r="E279" s="287">
        <v>2</v>
      </c>
      <c r="F279" s="288">
        <v>100</v>
      </c>
      <c r="G279" s="435">
        <f>SUM(E279*F279)</f>
        <v>200</v>
      </c>
      <c r="H279" s="289">
        <v>4</v>
      </c>
      <c r="I279" s="290"/>
      <c r="J279" s="291"/>
      <c r="K279" s="291"/>
      <c r="L279" s="292">
        <v>6</v>
      </c>
      <c r="M279" s="293">
        <f>SUM(I279:L279)</f>
        <v>6</v>
      </c>
      <c r="N279" s="294"/>
      <c r="O279" s="295"/>
      <c r="P279" s="295"/>
      <c r="Q279" s="296"/>
      <c r="R279" s="375">
        <f t="shared" si="129"/>
        <v>0</v>
      </c>
      <c r="S279" s="437">
        <f t="shared" si="132"/>
        <v>0</v>
      </c>
      <c r="T279" s="410">
        <f t="shared" si="133"/>
        <v>0</v>
      </c>
      <c r="U279" s="410">
        <f t="shared" si="134"/>
        <v>0</v>
      </c>
      <c r="V279" s="411">
        <f t="shared" si="135"/>
        <v>6</v>
      </c>
      <c r="W279" s="441">
        <f t="shared" si="131"/>
        <v>6</v>
      </c>
    </row>
    <row r="280" spans="2:23" ht="12.75" customHeight="1">
      <c r="B280" s="107">
        <v>43151</v>
      </c>
      <c r="C280" s="424">
        <v>1</v>
      </c>
      <c r="D280" s="286" t="s">
        <v>109</v>
      </c>
      <c r="E280" s="287"/>
      <c r="F280" s="288"/>
      <c r="G280" s="435">
        <f>SUM(E280*F280)</f>
        <v>0</v>
      </c>
      <c r="H280" s="289">
        <v>1</v>
      </c>
      <c r="I280" s="290"/>
      <c r="J280" s="291"/>
      <c r="K280" s="291"/>
      <c r="L280" s="292">
        <v>1</v>
      </c>
      <c r="M280" s="293">
        <f>SUM(I280:L280)</f>
        <v>1</v>
      </c>
      <c r="N280" s="294">
        <v>2</v>
      </c>
      <c r="O280" s="295"/>
      <c r="P280" s="295"/>
      <c r="Q280" s="296"/>
      <c r="R280" s="375">
        <f t="shared" ref="R280" si="138">SUM(N280:Q280)</f>
        <v>2</v>
      </c>
      <c r="S280" s="437">
        <f t="shared" ref="S280" si="139">I280+N280</f>
        <v>2</v>
      </c>
      <c r="T280" s="410">
        <f t="shared" ref="T280" si="140">J280+O280</f>
        <v>0</v>
      </c>
      <c r="U280" s="410">
        <f t="shared" ref="U280" si="141">K280+P280</f>
        <v>0</v>
      </c>
      <c r="V280" s="411">
        <f t="shared" ref="V280" si="142">L280+Q280</f>
        <v>1</v>
      </c>
      <c r="W280" s="441">
        <f t="shared" ref="W280" si="143">SUM(S280:V280)</f>
        <v>3</v>
      </c>
    </row>
    <row r="281" spans="2:23" ht="12.75" customHeight="1">
      <c r="B281" s="107">
        <v>43152</v>
      </c>
      <c r="C281" s="424">
        <v>1</v>
      </c>
      <c r="D281" s="286" t="s">
        <v>234</v>
      </c>
      <c r="E281" s="287">
        <v>1</v>
      </c>
      <c r="F281" s="288">
        <v>100</v>
      </c>
      <c r="G281" s="435">
        <f t="shared" si="136"/>
        <v>100</v>
      </c>
      <c r="H281" s="289">
        <v>5</v>
      </c>
      <c r="I281" s="290"/>
      <c r="J281" s="291"/>
      <c r="K281" s="291"/>
      <c r="L281" s="292">
        <v>6</v>
      </c>
      <c r="M281" s="293">
        <f t="shared" si="137"/>
        <v>6</v>
      </c>
      <c r="N281" s="294"/>
      <c r="O281" s="295"/>
      <c r="P281" s="295"/>
      <c r="Q281" s="296"/>
      <c r="R281" s="375">
        <f t="shared" ref="R281:R286" si="144">SUM(N281:Q281)</f>
        <v>0</v>
      </c>
      <c r="S281" s="437">
        <f t="shared" si="132"/>
        <v>0</v>
      </c>
      <c r="T281" s="410">
        <f t="shared" si="133"/>
        <v>0</v>
      </c>
      <c r="U281" s="410">
        <f t="shared" si="134"/>
        <v>0</v>
      </c>
      <c r="V281" s="411">
        <f t="shared" si="135"/>
        <v>6</v>
      </c>
      <c r="W281" s="441">
        <f t="shared" si="131"/>
        <v>6</v>
      </c>
    </row>
    <row r="282" spans="2:23" ht="12.75" customHeight="1">
      <c r="B282" s="107">
        <v>43153</v>
      </c>
      <c r="C282" s="424">
        <v>1</v>
      </c>
      <c r="D282" s="286" t="s">
        <v>190</v>
      </c>
      <c r="E282" s="287"/>
      <c r="F282" s="288"/>
      <c r="G282" s="435">
        <f t="shared" si="136"/>
        <v>0</v>
      </c>
      <c r="H282" s="289">
        <v>21</v>
      </c>
      <c r="I282" s="290"/>
      <c r="J282" s="291"/>
      <c r="K282" s="291"/>
      <c r="L282" s="292">
        <v>21</v>
      </c>
      <c r="M282" s="293">
        <f t="shared" si="137"/>
        <v>21</v>
      </c>
      <c r="N282" s="294"/>
      <c r="O282" s="295"/>
      <c r="P282" s="295"/>
      <c r="Q282" s="296"/>
      <c r="R282" s="375">
        <f t="shared" si="144"/>
        <v>0</v>
      </c>
      <c r="S282" s="437">
        <f t="shared" si="132"/>
        <v>0</v>
      </c>
      <c r="T282" s="442">
        <f t="shared" si="133"/>
        <v>0</v>
      </c>
      <c r="U282" s="410">
        <f t="shared" si="134"/>
        <v>0</v>
      </c>
      <c r="V282" s="411">
        <f t="shared" si="135"/>
        <v>21</v>
      </c>
      <c r="W282" s="441">
        <f t="shared" si="131"/>
        <v>21</v>
      </c>
    </row>
    <row r="283" spans="2:23">
      <c r="B283" s="107">
        <v>43154</v>
      </c>
      <c r="C283" s="424">
        <v>1</v>
      </c>
      <c r="D283" s="286" t="s">
        <v>190</v>
      </c>
      <c r="E283" s="366"/>
      <c r="F283" s="288"/>
      <c r="G283" s="435">
        <f t="shared" ref="G283:G288" si="145">SUM(E283*F283)</f>
        <v>0</v>
      </c>
      <c r="H283" s="368">
        <v>22</v>
      </c>
      <c r="I283" s="369"/>
      <c r="J283" s="370"/>
      <c r="K283" s="370"/>
      <c r="L283" s="371">
        <v>22</v>
      </c>
      <c r="M283" s="326">
        <f t="shared" ref="M283:M288" si="146">SUM(I283:L283)</f>
        <v>22</v>
      </c>
      <c r="N283" s="372"/>
      <c r="O283" s="373"/>
      <c r="P283" s="373"/>
      <c r="Q283" s="374"/>
      <c r="R283" s="375">
        <f t="shared" si="144"/>
        <v>0</v>
      </c>
      <c r="S283" s="437">
        <f t="shared" si="132"/>
        <v>0</v>
      </c>
      <c r="T283" s="410">
        <f t="shared" si="133"/>
        <v>0</v>
      </c>
      <c r="U283" s="410">
        <f t="shared" si="134"/>
        <v>0</v>
      </c>
      <c r="V283" s="411">
        <f t="shared" si="135"/>
        <v>22</v>
      </c>
      <c r="W283" s="441">
        <f t="shared" si="131"/>
        <v>22</v>
      </c>
    </row>
    <row r="284" spans="2:23">
      <c r="B284" s="107">
        <v>43154</v>
      </c>
      <c r="C284" s="424">
        <v>1</v>
      </c>
      <c r="D284" s="286" t="s">
        <v>101</v>
      </c>
      <c r="E284" s="366">
        <v>4</v>
      </c>
      <c r="F284" s="367">
        <v>100</v>
      </c>
      <c r="G284" s="435">
        <f t="shared" si="145"/>
        <v>400</v>
      </c>
      <c r="H284" s="368">
        <v>6</v>
      </c>
      <c r="I284" s="369"/>
      <c r="J284" s="370"/>
      <c r="K284" s="370"/>
      <c r="L284" s="371">
        <v>10</v>
      </c>
      <c r="M284" s="326">
        <f t="shared" si="146"/>
        <v>10</v>
      </c>
      <c r="N284" s="372">
        <v>1</v>
      </c>
      <c r="O284" s="373"/>
      <c r="P284" s="373"/>
      <c r="Q284" s="374"/>
      <c r="R284" s="375">
        <f t="shared" si="144"/>
        <v>1</v>
      </c>
      <c r="S284" s="437">
        <f t="shared" si="132"/>
        <v>1</v>
      </c>
      <c r="T284" s="442">
        <f t="shared" si="133"/>
        <v>0</v>
      </c>
      <c r="U284" s="410">
        <f t="shared" si="134"/>
        <v>0</v>
      </c>
      <c r="V284" s="411">
        <f t="shared" si="135"/>
        <v>10</v>
      </c>
      <c r="W284" s="441">
        <f t="shared" si="131"/>
        <v>11</v>
      </c>
    </row>
    <row r="285" spans="2:23">
      <c r="B285" s="107"/>
      <c r="C285" s="424">
        <v>1</v>
      </c>
      <c r="D285" s="286" t="s">
        <v>101</v>
      </c>
      <c r="E285" s="366">
        <v>5</v>
      </c>
      <c r="F285" s="367">
        <v>50</v>
      </c>
      <c r="G285" s="435">
        <f t="shared" si="145"/>
        <v>250</v>
      </c>
      <c r="H285" s="368"/>
      <c r="I285" s="369">
        <v>5</v>
      </c>
      <c r="J285" s="370"/>
      <c r="K285" s="370"/>
      <c r="L285" s="371"/>
      <c r="M285" s="326">
        <f t="shared" si="146"/>
        <v>5</v>
      </c>
      <c r="N285" s="372"/>
      <c r="O285" s="373"/>
      <c r="P285" s="373"/>
      <c r="Q285" s="374"/>
      <c r="R285" s="375">
        <f t="shared" si="144"/>
        <v>0</v>
      </c>
      <c r="S285" s="437">
        <f t="shared" si="132"/>
        <v>5</v>
      </c>
      <c r="T285" s="410">
        <f t="shared" si="133"/>
        <v>0</v>
      </c>
      <c r="U285" s="410">
        <f t="shared" si="134"/>
        <v>0</v>
      </c>
      <c r="V285" s="411">
        <f t="shared" si="135"/>
        <v>0</v>
      </c>
      <c r="W285" s="441">
        <f t="shared" si="131"/>
        <v>5</v>
      </c>
    </row>
    <row r="286" spans="2:23">
      <c r="B286" s="107">
        <v>43158</v>
      </c>
      <c r="C286" s="424">
        <v>1</v>
      </c>
      <c r="D286" s="286" t="s">
        <v>244</v>
      </c>
      <c r="E286" s="366">
        <v>9</v>
      </c>
      <c r="F286" s="367">
        <v>100</v>
      </c>
      <c r="G286" s="435">
        <f t="shared" si="145"/>
        <v>900</v>
      </c>
      <c r="H286" s="368">
        <v>2</v>
      </c>
      <c r="I286" s="369"/>
      <c r="J286" s="370"/>
      <c r="K286" s="370"/>
      <c r="L286" s="371">
        <v>11</v>
      </c>
      <c r="M286" s="326">
        <f t="shared" si="146"/>
        <v>11</v>
      </c>
      <c r="N286" s="372">
        <v>2</v>
      </c>
      <c r="O286" s="373"/>
      <c r="P286" s="373"/>
      <c r="Q286" s="374"/>
      <c r="R286" s="375">
        <f t="shared" si="144"/>
        <v>2</v>
      </c>
      <c r="S286" s="281">
        <f t="shared" si="132"/>
        <v>2</v>
      </c>
      <c r="T286" s="126">
        <f t="shared" si="133"/>
        <v>0</v>
      </c>
      <c r="U286" s="127">
        <f t="shared" si="134"/>
        <v>0</v>
      </c>
      <c r="V286" s="444">
        <f t="shared" si="135"/>
        <v>11</v>
      </c>
      <c r="W286" s="441">
        <f t="shared" si="131"/>
        <v>13</v>
      </c>
    </row>
    <row r="287" spans="2:23">
      <c r="B287" s="107">
        <v>43159</v>
      </c>
      <c r="C287" s="424">
        <v>1</v>
      </c>
      <c r="D287" s="286" t="s">
        <v>246</v>
      </c>
      <c r="E287" s="366">
        <v>3</v>
      </c>
      <c r="F287" s="367">
        <v>100</v>
      </c>
      <c r="G287" s="435">
        <f t="shared" si="145"/>
        <v>300</v>
      </c>
      <c r="H287" s="368">
        <v>6</v>
      </c>
      <c r="I287" s="369"/>
      <c r="J287" s="370"/>
      <c r="K287" s="370"/>
      <c r="L287" s="371">
        <v>9</v>
      </c>
      <c r="M287" s="326">
        <f t="shared" si="146"/>
        <v>9</v>
      </c>
      <c r="N287" s="372"/>
      <c r="O287" s="373"/>
      <c r="P287" s="373"/>
      <c r="Q287" s="374"/>
      <c r="R287" s="375">
        <f t="shared" ref="R287:R288" si="147">SUM(N287:Q287)</f>
        <v>0</v>
      </c>
      <c r="S287" s="437">
        <f t="shared" ref="S287:V288" si="148">I287+N287</f>
        <v>0</v>
      </c>
      <c r="T287" s="410">
        <f t="shared" si="148"/>
        <v>0</v>
      </c>
      <c r="U287" s="410">
        <f t="shared" si="148"/>
        <v>0</v>
      </c>
      <c r="V287" s="411">
        <f t="shared" si="148"/>
        <v>9</v>
      </c>
      <c r="W287" s="441">
        <f t="shared" ref="W287:W288" si="149">SUM(S287:V287)</f>
        <v>9</v>
      </c>
    </row>
    <row r="288" spans="2:23">
      <c r="B288" s="107"/>
      <c r="C288" s="424">
        <v>1</v>
      </c>
      <c r="D288" s="286" t="s">
        <v>247</v>
      </c>
      <c r="E288" s="366"/>
      <c r="F288" s="367"/>
      <c r="G288" s="435">
        <f t="shared" si="145"/>
        <v>0</v>
      </c>
      <c r="H288" s="368"/>
      <c r="I288" s="369"/>
      <c r="J288" s="370"/>
      <c r="K288" s="370"/>
      <c r="L288" s="371"/>
      <c r="M288" s="326">
        <f t="shared" si="146"/>
        <v>0</v>
      </c>
      <c r="N288" s="372"/>
      <c r="O288" s="373">
        <v>11</v>
      </c>
      <c r="P288" s="373"/>
      <c r="Q288" s="374">
        <v>2</v>
      </c>
      <c r="R288" s="375">
        <f t="shared" si="147"/>
        <v>13</v>
      </c>
      <c r="S288" s="281">
        <f t="shared" si="148"/>
        <v>0</v>
      </c>
      <c r="T288" s="126">
        <f t="shared" si="148"/>
        <v>11</v>
      </c>
      <c r="U288" s="127">
        <f t="shared" si="148"/>
        <v>0</v>
      </c>
      <c r="V288" s="444">
        <f t="shared" si="148"/>
        <v>2</v>
      </c>
      <c r="W288" s="441">
        <f t="shared" si="149"/>
        <v>13</v>
      </c>
    </row>
    <row r="289" spans="2:24" ht="22.5" customHeight="1" thickBot="1">
      <c r="B289" s="157">
        <f>COUNTA(B267:B288)</f>
        <v>15</v>
      </c>
      <c r="C289" s="157">
        <f>COUNTA(C267:C288)</f>
        <v>22</v>
      </c>
      <c r="D289" s="302" t="s">
        <v>49</v>
      </c>
      <c r="E289" s="303">
        <f>SUM(E267:E288)</f>
        <v>57</v>
      </c>
      <c r="F289" s="327"/>
      <c r="G289" s="508">
        <f t="shared" ref="G289:R289" si="150">SUM(G267:G288)</f>
        <v>5400</v>
      </c>
      <c r="H289" s="303">
        <f t="shared" si="150"/>
        <v>198</v>
      </c>
      <c r="I289" s="329">
        <f t="shared" si="150"/>
        <v>6</v>
      </c>
      <c r="J289" s="330">
        <f t="shared" si="150"/>
        <v>0</v>
      </c>
      <c r="K289" s="330">
        <f t="shared" si="150"/>
        <v>0</v>
      </c>
      <c r="L289" s="328">
        <f t="shared" si="150"/>
        <v>249</v>
      </c>
      <c r="M289" s="331">
        <f t="shared" si="150"/>
        <v>255</v>
      </c>
      <c r="N289" s="332">
        <f t="shared" si="150"/>
        <v>6</v>
      </c>
      <c r="O289" s="333">
        <f t="shared" si="150"/>
        <v>11</v>
      </c>
      <c r="P289" s="333">
        <f t="shared" si="150"/>
        <v>0</v>
      </c>
      <c r="Q289" s="334">
        <f t="shared" si="150"/>
        <v>2</v>
      </c>
      <c r="R289" s="335">
        <f t="shared" si="150"/>
        <v>19</v>
      </c>
      <c r="S289" s="336">
        <f t="shared" ref="S289:V289" si="151">I289+N289</f>
        <v>12</v>
      </c>
      <c r="T289" s="337">
        <f t="shared" si="151"/>
        <v>11</v>
      </c>
      <c r="U289" s="338">
        <f t="shared" si="151"/>
        <v>0</v>
      </c>
      <c r="V289" s="339">
        <f t="shared" si="151"/>
        <v>251</v>
      </c>
      <c r="W289" s="340">
        <f>SUM(S289:V289)</f>
        <v>274</v>
      </c>
    </row>
    <row r="290" spans="2:24" ht="27" customHeight="1" thickBot="1">
      <c r="B290" s="344" t="s">
        <v>52</v>
      </c>
      <c r="C290" s="86"/>
      <c r="D290" s="86"/>
      <c r="E290" s="318">
        <f>COUNT(E267:E288)</f>
        <v>12</v>
      </c>
      <c r="F290" s="465"/>
      <c r="G290" s="516"/>
      <c r="H290" s="465"/>
      <c r="I290" s="465"/>
      <c r="J290" s="465"/>
      <c r="K290" s="465"/>
      <c r="L290" s="465"/>
      <c r="M290" s="465"/>
      <c r="N290" s="465"/>
      <c r="O290" s="465"/>
      <c r="P290" s="465"/>
      <c r="Q290" s="465"/>
      <c r="R290" s="465"/>
      <c r="S290" s="465"/>
      <c r="T290" s="465"/>
      <c r="U290" s="465"/>
      <c r="V290" s="465"/>
      <c r="W290" s="465"/>
      <c r="X290" s="464"/>
    </row>
    <row r="291" spans="2:24" ht="13.5" customHeight="1">
      <c r="B291" s="565" t="s">
        <v>19</v>
      </c>
      <c r="C291" s="568" t="s">
        <v>20</v>
      </c>
      <c r="D291" s="571" t="s">
        <v>21</v>
      </c>
      <c r="E291" s="549" t="s">
        <v>4</v>
      </c>
      <c r="F291" s="550"/>
      <c r="G291" s="550"/>
      <c r="H291" s="550"/>
      <c r="I291" s="550"/>
      <c r="J291" s="550"/>
      <c r="K291" s="550"/>
      <c r="L291" s="550"/>
      <c r="M291" s="551"/>
      <c r="N291" s="552" t="s">
        <v>5</v>
      </c>
      <c r="O291" s="553"/>
      <c r="P291" s="553"/>
      <c r="Q291" s="553"/>
      <c r="R291" s="554"/>
      <c r="S291" s="543" t="s">
        <v>24</v>
      </c>
      <c r="T291" s="544"/>
      <c r="U291" s="544"/>
      <c r="V291" s="544"/>
      <c r="W291" s="545"/>
    </row>
    <row r="292" spans="2:24" ht="13.5" customHeight="1">
      <c r="B292" s="566"/>
      <c r="C292" s="569"/>
      <c r="D292" s="572"/>
      <c r="E292" s="574" t="s">
        <v>7</v>
      </c>
      <c r="F292" s="575"/>
      <c r="G292" s="575"/>
      <c r="H292" s="576"/>
      <c r="I292" s="557" t="s">
        <v>8</v>
      </c>
      <c r="J292" s="558"/>
      <c r="K292" s="558"/>
      <c r="L292" s="558"/>
      <c r="M292" s="559"/>
      <c r="N292" s="560" t="s">
        <v>8</v>
      </c>
      <c r="O292" s="560"/>
      <c r="P292" s="560"/>
      <c r="Q292" s="560"/>
      <c r="R292" s="561"/>
      <c r="S292" s="555"/>
      <c r="T292" s="556"/>
      <c r="U292" s="556"/>
      <c r="V292" s="556"/>
      <c r="W292" s="548"/>
    </row>
    <row r="293" spans="2:24" ht="12.75" thickBot="1">
      <c r="B293" s="567"/>
      <c r="C293" s="570"/>
      <c r="D293" s="573"/>
      <c r="E293" s="7" t="s">
        <v>9</v>
      </c>
      <c r="F293" s="261" t="s">
        <v>29</v>
      </c>
      <c r="G293" s="505" t="s">
        <v>10</v>
      </c>
      <c r="H293" s="7" t="s">
        <v>11</v>
      </c>
      <c r="I293" s="9" t="s">
        <v>12</v>
      </c>
      <c r="J293" s="10" t="s">
        <v>13</v>
      </c>
      <c r="K293" s="10" t="s">
        <v>14</v>
      </c>
      <c r="L293" s="11" t="s">
        <v>15</v>
      </c>
      <c r="M293" s="466" t="s">
        <v>16</v>
      </c>
      <c r="N293" s="13" t="s">
        <v>12</v>
      </c>
      <c r="O293" s="14" t="s">
        <v>13</v>
      </c>
      <c r="P293" s="14" t="s">
        <v>14</v>
      </c>
      <c r="Q293" s="15" t="s">
        <v>15</v>
      </c>
      <c r="R293" s="467" t="s">
        <v>16</v>
      </c>
      <c r="S293" s="264" t="s">
        <v>12</v>
      </c>
      <c r="T293" s="265" t="s">
        <v>13</v>
      </c>
      <c r="U293" s="266" t="s">
        <v>14</v>
      </c>
      <c r="V293" s="267" t="s">
        <v>15</v>
      </c>
      <c r="W293" s="268" t="s">
        <v>16</v>
      </c>
    </row>
    <row r="294" spans="2:24">
      <c r="B294" s="107">
        <v>43160</v>
      </c>
      <c r="C294" s="180">
        <v>1</v>
      </c>
      <c r="D294" s="286" t="s">
        <v>190</v>
      </c>
      <c r="E294" s="270"/>
      <c r="F294" s="271"/>
      <c r="G294" s="435">
        <f t="shared" ref="G294:G303" si="152">SUM(E294*F294)</f>
        <v>0</v>
      </c>
      <c r="H294" s="272">
        <v>16</v>
      </c>
      <c r="I294" s="273"/>
      <c r="J294" s="274"/>
      <c r="K294" s="274"/>
      <c r="L294" s="275">
        <v>16</v>
      </c>
      <c r="M294" s="276">
        <f t="shared" ref="M294:M303" si="153">SUM(I294:L294)</f>
        <v>16</v>
      </c>
      <c r="N294" s="277"/>
      <c r="O294" s="278"/>
      <c r="P294" s="278"/>
      <c r="Q294" s="279"/>
      <c r="R294" s="324">
        <f t="shared" ref="R294:R310" si="154">SUM(N294:Q294)</f>
        <v>0</v>
      </c>
      <c r="S294" s="281">
        <f t="shared" ref="S294:S326" si="155">I294+N294</f>
        <v>0</v>
      </c>
      <c r="T294" s="282">
        <f t="shared" ref="T294:T326" si="156">J294+O294</f>
        <v>0</v>
      </c>
      <c r="U294" s="283">
        <f t="shared" ref="U294:U326" si="157">K294+P294</f>
        <v>0</v>
      </c>
      <c r="V294" s="284">
        <f t="shared" ref="V294:V326" si="158">L294+Q294</f>
        <v>16</v>
      </c>
      <c r="W294" s="285">
        <f t="shared" ref="W294:W326" si="159">SUM(S294:V294)</f>
        <v>16</v>
      </c>
    </row>
    <row r="295" spans="2:24">
      <c r="B295" s="107">
        <v>43161</v>
      </c>
      <c r="C295" s="180">
        <v>1</v>
      </c>
      <c r="D295" s="286" t="s">
        <v>248</v>
      </c>
      <c r="E295" s="287">
        <v>2</v>
      </c>
      <c r="F295" s="288">
        <v>100</v>
      </c>
      <c r="G295" s="435">
        <f t="shared" si="152"/>
        <v>200</v>
      </c>
      <c r="H295" s="289"/>
      <c r="I295" s="290"/>
      <c r="J295" s="291"/>
      <c r="K295" s="291"/>
      <c r="L295" s="292">
        <v>2</v>
      </c>
      <c r="M295" s="293">
        <f t="shared" si="153"/>
        <v>2</v>
      </c>
      <c r="N295" s="294"/>
      <c r="O295" s="295"/>
      <c r="P295" s="295"/>
      <c r="Q295" s="296"/>
      <c r="R295" s="300">
        <f t="shared" si="154"/>
        <v>0</v>
      </c>
      <c r="S295" s="281">
        <f t="shared" si="155"/>
        <v>0</v>
      </c>
      <c r="T295" s="301">
        <f t="shared" si="156"/>
        <v>0</v>
      </c>
      <c r="U295" s="127">
        <f t="shared" si="157"/>
        <v>0</v>
      </c>
      <c r="V295" s="128">
        <f t="shared" si="158"/>
        <v>2</v>
      </c>
      <c r="W295" s="298">
        <f t="shared" si="159"/>
        <v>2</v>
      </c>
    </row>
    <row r="296" spans="2:24">
      <c r="B296" s="107"/>
      <c r="C296" s="180">
        <v>1</v>
      </c>
      <c r="D296" s="286" t="s">
        <v>248</v>
      </c>
      <c r="E296" s="287">
        <v>2</v>
      </c>
      <c r="F296" s="288">
        <v>50</v>
      </c>
      <c r="G296" s="435">
        <f t="shared" si="152"/>
        <v>100</v>
      </c>
      <c r="H296" s="289"/>
      <c r="I296" s="290">
        <v>2</v>
      </c>
      <c r="J296" s="291"/>
      <c r="K296" s="291"/>
      <c r="L296" s="292"/>
      <c r="M296" s="293">
        <f t="shared" si="153"/>
        <v>2</v>
      </c>
      <c r="N296" s="294"/>
      <c r="O296" s="295"/>
      <c r="P296" s="295"/>
      <c r="Q296" s="296"/>
      <c r="R296" s="300">
        <f t="shared" si="154"/>
        <v>0</v>
      </c>
      <c r="S296" s="281">
        <f t="shared" si="155"/>
        <v>2</v>
      </c>
      <c r="T296" s="126">
        <f t="shared" si="156"/>
        <v>0</v>
      </c>
      <c r="U296" s="127">
        <f t="shared" si="157"/>
        <v>0</v>
      </c>
      <c r="V296" s="128">
        <f t="shared" si="158"/>
        <v>0</v>
      </c>
      <c r="W296" s="298">
        <f t="shared" si="159"/>
        <v>2</v>
      </c>
    </row>
    <row r="297" spans="2:24">
      <c r="B297" s="107">
        <v>43163</v>
      </c>
      <c r="C297" s="180">
        <v>1</v>
      </c>
      <c r="D297" s="286" t="s">
        <v>249</v>
      </c>
      <c r="E297" s="287">
        <v>1</v>
      </c>
      <c r="F297" s="288">
        <v>100</v>
      </c>
      <c r="G297" s="435">
        <f t="shared" si="152"/>
        <v>100</v>
      </c>
      <c r="H297" s="289"/>
      <c r="I297" s="290"/>
      <c r="J297" s="291"/>
      <c r="K297" s="291"/>
      <c r="L297" s="292">
        <v>1</v>
      </c>
      <c r="M297" s="293">
        <f t="shared" si="153"/>
        <v>1</v>
      </c>
      <c r="N297" s="294"/>
      <c r="O297" s="295"/>
      <c r="P297" s="295"/>
      <c r="Q297" s="296"/>
      <c r="R297" s="300">
        <f t="shared" si="154"/>
        <v>0</v>
      </c>
      <c r="S297" s="299">
        <f t="shared" si="155"/>
        <v>0</v>
      </c>
      <c r="T297" s="126">
        <f t="shared" si="156"/>
        <v>0</v>
      </c>
      <c r="U297" s="127">
        <f t="shared" si="157"/>
        <v>0</v>
      </c>
      <c r="V297" s="128">
        <f t="shared" si="158"/>
        <v>1</v>
      </c>
      <c r="W297" s="298">
        <f t="shared" si="159"/>
        <v>1</v>
      </c>
    </row>
    <row r="298" spans="2:24">
      <c r="B298" s="107"/>
      <c r="C298" s="180">
        <v>1</v>
      </c>
      <c r="D298" s="286" t="s">
        <v>249</v>
      </c>
      <c r="E298" s="287">
        <v>1</v>
      </c>
      <c r="F298" s="288">
        <v>50</v>
      </c>
      <c r="G298" s="435">
        <f t="shared" si="152"/>
        <v>50</v>
      </c>
      <c r="H298" s="289"/>
      <c r="I298" s="290">
        <v>1</v>
      </c>
      <c r="J298" s="291"/>
      <c r="K298" s="291"/>
      <c r="L298" s="292"/>
      <c r="M298" s="293">
        <f t="shared" si="153"/>
        <v>1</v>
      </c>
      <c r="N298" s="294"/>
      <c r="O298" s="295"/>
      <c r="P298" s="295"/>
      <c r="Q298" s="296"/>
      <c r="R298" s="300">
        <f t="shared" si="154"/>
        <v>0</v>
      </c>
      <c r="S298" s="281">
        <f t="shared" si="155"/>
        <v>1</v>
      </c>
      <c r="T298" s="126">
        <f t="shared" si="156"/>
        <v>0</v>
      </c>
      <c r="U298" s="127">
        <f t="shared" si="157"/>
        <v>0</v>
      </c>
      <c r="V298" s="128">
        <f t="shared" si="158"/>
        <v>0</v>
      </c>
      <c r="W298" s="298">
        <f t="shared" si="159"/>
        <v>1</v>
      </c>
    </row>
    <row r="299" spans="2:24">
      <c r="B299" s="107">
        <v>43167</v>
      </c>
      <c r="C299" s="180">
        <v>1</v>
      </c>
      <c r="D299" s="286" t="s">
        <v>190</v>
      </c>
      <c r="E299" s="287"/>
      <c r="F299" s="288"/>
      <c r="G299" s="435">
        <f>SUM(E299*F299)</f>
        <v>0</v>
      </c>
      <c r="H299" s="289">
        <v>22</v>
      </c>
      <c r="I299" s="290"/>
      <c r="J299" s="291"/>
      <c r="K299" s="291"/>
      <c r="L299" s="292">
        <v>22</v>
      </c>
      <c r="M299" s="293">
        <f>SUM(I299:L299)</f>
        <v>22</v>
      </c>
      <c r="N299" s="294"/>
      <c r="O299" s="295"/>
      <c r="P299" s="295"/>
      <c r="Q299" s="296"/>
      <c r="R299" s="300">
        <f t="shared" si="154"/>
        <v>0</v>
      </c>
      <c r="S299" s="281">
        <f t="shared" si="155"/>
        <v>0</v>
      </c>
      <c r="T299" s="126">
        <f t="shared" si="156"/>
        <v>0</v>
      </c>
      <c r="U299" s="127">
        <f t="shared" si="157"/>
        <v>0</v>
      </c>
      <c r="V299" s="128">
        <f t="shared" si="158"/>
        <v>22</v>
      </c>
      <c r="W299" s="298">
        <f t="shared" si="159"/>
        <v>22</v>
      </c>
    </row>
    <row r="300" spans="2:24">
      <c r="B300" s="107"/>
      <c r="C300" s="180">
        <v>1</v>
      </c>
      <c r="D300" s="286" t="s">
        <v>260</v>
      </c>
      <c r="E300" s="287">
        <v>10</v>
      </c>
      <c r="F300" s="288">
        <v>100</v>
      </c>
      <c r="G300" s="435">
        <f t="shared" si="152"/>
        <v>1000</v>
      </c>
      <c r="H300" s="289"/>
      <c r="I300" s="290"/>
      <c r="J300" s="291"/>
      <c r="K300" s="291"/>
      <c r="L300" s="292">
        <v>10</v>
      </c>
      <c r="M300" s="293">
        <f t="shared" si="153"/>
        <v>10</v>
      </c>
      <c r="N300" s="294"/>
      <c r="O300" s="295"/>
      <c r="P300" s="295"/>
      <c r="Q300" s="296"/>
      <c r="R300" s="300">
        <f t="shared" si="154"/>
        <v>0</v>
      </c>
      <c r="S300" s="281">
        <f t="shared" si="155"/>
        <v>0</v>
      </c>
      <c r="T300" s="126">
        <f t="shared" si="156"/>
        <v>0</v>
      </c>
      <c r="U300" s="127">
        <f t="shared" si="157"/>
        <v>0</v>
      </c>
      <c r="V300" s="128">
        <f t="shared" si="158"/>
        <v>10</v>
      </c>
      <c r="W300" s="298">
        <f t="shared" si="159"/>
        <v>10</v>
      </c>
    </row>
    <row r="301" spans="2:24">
      <c r="B301" s="107">
        <v>43168</v>
      </c>
      <c r="C301" s="180">
        <v>1</v>
      </c>
      <c r="D301" s="286" t="s">
        <v>190</v>
      </c>
      <c r="E301" s="287"/>
      <c r="F301" s="288"/>
      <c r="G301" s="435">
        <f t="shared" si="152"/>
        <v>0</v>
      </c>
      <c r="H301" s="289">
        <v>8</v>
      </c>
      <c r="I301" s="290"/>
      <c r="J301" s="291"/>
      <c r="K301" s="291"/>
      <c r="L301" s="292">
        <v>8</v>
      </c>
      <c r="M301" s="293">
        <f t="shared" si="153"/>
        <v>8</v>
      </c>
      <c r="N301" s="294"/>
      <c r="O301" s="295"/>
      <c r="P301" s="295"/>
      <c r="Q301" s="296"/>
      <c r="R301" s="300">
        <f t="shared" si="154"/>
        <v>0</v>
      </c>
      <c r="S301" s="281">
        <f t="shared" si="155"/>
        <v>0</v>
      </c>
      <c r="T301" s="126">
        <f t="shared" si="156"/>
        <v>0</v>
      </c>
      <c r="U301" s="127">
        <f t="shared" si="157"/>
        <v>0</v>
      </c>
      <c r="V301" s="128">
        <f t="shared" si="158"/>
        <v>8</v>
      </c>
      <c r="W301" s="298">
        <f t="shared" si="159"/>
        <v>8</v>
      </c>
    </row>
    <row r="302" spans="2:24">
      <c r="B302" s="107"/>
      <c r="C302" s="180">
        <v>1</v>
      </c>
      <c r="D302" s="286" t="s">
        <v>261</v>
      </c>
      <c r="E302" s="287">
        <v>1</v>
      </c>
      <c r="F302" s="288">
        <v>50</v>
      </c>
      <c r="G302" s="435">
        <f t="shared" si="152"/>
        <v>50</v>
      </c>
      <c r="H302" s="289">
        <v>2</v>
      </c>
      <c r="I302" s="290"/>
      <c r="J302" s="291">
        <v>1</v>
      </c>
      <c r="K302" s="291"/>
      <c r="L302" s="292">
        <v>2</v>
      </c>
      <c r="M302" s="293">
        <f t="shared" si="153"/>
        <v>3</v>
      </c>
      <c r="N302" s="294"/>
      <c r="O302" s="295">
        <v>2</v>
      </c>
      <c r="P302" s="295">
        <v>3</v>
      </c>
      <c r="Q302" s="296"/>
      <c r="R302" s="300">
        <f t="shared" si="154"/>
        <v>5</v>
      </c>
      <c r="S302" s="281">
        <f t="shared" si="155"/>
        <v>0</v>
      </c>
      <c r="T302" s="126">
        <f t="shared" si="156"/>
        <v>3</v>
      </c>
      <c r="U302" s="127">
        <f t="shared" si="157"/>
        <v>3</v>
      </c>
      <c r="V302" s="128">
        <f t="shared" si="158"/>
        <v>2</v>
      </c>
      <c r="W302" s="298">
        <f t="shared" si="159"/>
        <v>8</v>
      </c>
    </row>
    <row r="303" spans="2:24">
      <c r="B303" s="107">
        <v>43170</v>
      </c>
      <c r="C303" s="180">
        <v>1</v>
      </c>
      <c r="D303" s="286" t="s">
        <v>261</v>
      </c>
      <c r="E303" s="287">
        <v>1</v>
      </c>
      <c r="F303" s="288">
        <v>50</v>
      </c>
      <c r="G303" s="435">
        <f t="shared" si="152"/>
        <v>50</v>
      </c>
      <c r="H303" s="289"/>
      <c r="I303" s="290"/>
      <c r="J303" s="291">
        <v>1</v>
      </c>
      <c r="K303" s="291"/>
      <c r="L303" s="292"/>
      <c r="M303" s="293">
        <f t="shared" si="153"/>
        <v>1</v>
      </c>
      <c r="N303" s="294"/>
      <c r="O303" s="295">
        <v>2</v>
      </c>
      <c r="P303" s="295"/>
      <c r="Q303" s="296"/>
      <c r="R303" s="300">
        <f>SUM(N303:Q303)</f>
        <v>2</v>
      </c>
      <c r="S303" s="281">
        <f t="shared" ref="S303:V304" si="160">I303+N303</f>
        <v>0</v>
      </c>
      <c r="T303" s="126">
        <f t="shared" si="160"/>
        <v>3</v>
      </c>
      <c r="U303" s="127">
        <f t="shared" si="160"/>
        <v>0</v>
      </c>
      <c r="V303" s="128">
        <f t="shared" si="160"/>
        <v>0</v>
      </c>
      <c r="W303" s="298">
        <f>SUM(S303:V303)</f>
        <v>3</v>
      </c>
    </row>
    <row r="304" spans="2:24">
      <c r="B304" s="107">
        <v>43172</v>
      </c>
      <c r="C304" s="180">
        <v>1</v>
      </c>
      <c r="D304" s="286" t="s">
        <v>269</v>
      </c>
      <c r="E304" s="287">
        <v>4</v>
      </c>
      <c r="F304" s="288">
        <v>100</v>
      </c>
      <c r="G304" s="435">
        <f t="shared" ref="G304:G325" si="161">SUM(E304*F304)</f>
        <v>400</v>
      </c>
      <c r="H304" s="289">
        <v>2</v>
      </c>
      <c r="I304" s="290"/>
      <c r="J304" s="291"/>
      <c r="K304" s="291"/>
      <c r="L304" s="292">
        <v>6</v>
      </c>
      <c r="M304" s="293">
        <f t="shared" ref="M304:M325" si="162">SUM(I304:L304)</f>
        <v>6</v>
      </c>
      <c r="N304" s="294">
        <v>3</v>
      </c>
      <c r="O304" s="295">
        <v>3</v>
      </c>
      <c r="P304" s="295"/>
      <c r="Q304" s="296"/>
      <c r="R304" s="300">
        <f t="shared" si="154"/>
        <v>6</v>
      </c>
      <c r="S304" s="281">
        <f t="shared" si="160"/>
        <v>3</v>
      </c>
      <c r="T304" s="126">
        <f t="shared" si="160"/>
        <v>3</v>
      </c>
      <c r="U304" s="127">
        <f t="shared" si="160"/>
        <v>0</v>
      </c>
      <c r="V304" s="128">
        <f t="shared" si="160"/>
        <v>6</v>
      </c>
      <c r="W304" s="298">
        <f>SUM(S304:V304)</f>
        <v>12</v>
      </c>
    </row>
    <row r="305" spans="2:23">
      <c r="B305" s="107"/>
      <c r="C305" s="180">
        <v>1</v>
      </c>
      <c r="D305" s="286" t="s">
        <v>269</v>
      </c>
      <c r="E305" s="287">
        <v>1</v>
      </c>
      <c r="F305" s="288">
        <v>50</v>
      </c>
      <c r="G305" s="435">
        <f t="shared" si="161"/>
        <v>50</v>
      </c>
      <c r="H305" s="289"/>
      <c r="I305" s="290"/>
      <c r="J305" s="291">
        <v>1</v>
      </c>
      <c r="K305" s="291"/>
      <c r="L305" s="292"/>
      <c r="M305" s="293">
        <f t="shared" si="162"/>
        <v>1</v>
      </c>
      <c r="N305" s="294"/>
      <c r="O305" s="295"/>
      <c r="P305" s="295"/>
      <c r="Q305" s="296"/>
      <c r="R305" s="300">
        <f t="shared" si="154"/>
        <v>0</v>
      </c>
      <c r="S305" s="281">
        <f t="shared" si="155"/>
        <v>0</v>
      </c>
      <c r="T305" s="126">
        <f t="shared" si="156"/>
        <v>1</v>
      </c>
      <c r="U305" s="127">
        <f t="shared" si="157"/>
        <v>0</v>
      </c>
      <c r="V305" s="128">
        <f t="shared" si="158"/>
        <v>0</v>
      </c>
      <c r="W305" s="298">
        <f t="shared" si="159"/>
        <v>1</v>
      </c>
    </row>
    <row r="306" spans="2:23">
      <c r="B306" s="107">
        <v>43173</v>
      </c>
      <c r="C306" s="180">
        <v>1</v>
      </c>
      <c r="D306" s="286" t="s">
        <v>140</v>
      </c>
      <c r="E306" s="287">
        <v>5</v>
      </c>
      <c r="F306" s="288">
        <v>100</v>
      </c>
      <c r="G306" s="435">
        <f t="shared" si="161"/>
        <v>500</v>
      </c>
      <c r="H306" s="289">
        <v>4</v>
      </c>
      <c r="I306" s="290"/>
      <c r="J306" s="291"/>
      <c r="K306" s="291"/>
      <c r="L306" s="292">
        <v>9</v>
      </c>
      <c r="M306" s="293">
        <f t="shared" si="162"/>
        <v>9</v>
      </c>
      <c r="N306" s="294"/>
      <c r="O306" s="295"/>
      <c r="P306" s="295"/>
      <c r="Q306" s="296"/>
      <c r="R306" s="300">
        <f t="shared" si="154"/>
        <v>0</v>
      </c>
      <c r="S306" s="281">
        <f t="shared" si="155"/>
        <v>0</v>
      </c>
      <c r="T306" s="126">
        <f t="shared" si="156"/>
        <v>0</v>
      </c>
      <c r="U306" s="127">
        <f t="shared" si="157"/>
        <v>0</v>
      </c>
      <c r="V306" s="128">
        <f t="shared" si="158"/>
        <v>9</v>
      </c>
      <c r="W306" s="298">
        <f t="shared" si="159"/>
        <v>9</v>
      </c>
    </row>
    <row r="307" spans="2:23" ht="12.75" customHeight="1">
      <c r="B307" s="107">
        <v>43174</v>
      </c>
      <c r="C307" s="180">
        <v>1</v>
      </c>
      <c r="D307" s="286" t="s">
        <v>190</v>
      </c>
      <c r="E307" s="287"/>
      <c r="F307" s="288"/>
      <c r="G307" s="435">
        <f t="shared" si="161"/>
        <v>0</v>
      </c>
      <c r="H307" s="289">
        <v>23</v>
      </c>
      <c r="I307" s="290"/>
      <c r="J307" s="291"/>
      <c r="K307" s="291"/>
      <c r="L307" s="292">
        <v>23</v>
      </c>
      <c r="M307" s="293">
        <f t="shared" si="162"/>
        <v>23</v>
      </c>
      <c r="N307" s="294"/>
      <c r="O307" s="295"/>
      <c r="P307" s="295"/>
      <c r="Q307" s="296"/>
      <c r="R307" s="300">
        <f t="shared" si="154"/>
        <v>0</v>
      </c>
      <c r="S307" s="281">
        <f t="shared" si="155"/>
        <v>0</v>
      </c>
      <c r="T307" s="126">
        <f t="shared" si="156"/>
        <v>0</v>
      </c>
      <c r="U307" s="127">
        <f t="shared" si="157"/>
        <v>0</v>
      </c>
      <c r="V307" s="128">
        <f t="shared" si="158"/>
        <v>23</v>
      </c>
      <c r="W307" s="298">
        <f t="shared" si="159"/>
        <v>23</v>
      </c>
    </row>
    <row r="308" spans="2:23" ht="12.75" customHeight="1">
      <c r="B308" s="107"/>
      <c r="C308" s="180">
        <v>1</v>
      </c>
      <c r="D308" s="286" t="s">
        <v>270</v>
      </c>
      <c r="E308" s="287">
        <v>9</v>
      </c>
      <c r="F308" s="288">
        <v>100</v>
      </c>
      <c r="G308" s="435">
        <f t="shared" si="161"/>
        <v>900</v>
      </c>
      <c r="H308" s="289"/>
      <c r="I308" s="290"/>
      <c r="J308" s="291"/>
      <c r="K308" s="291"/>
      <c r="L308" s="292">
        <v>9</v>
      </c>
      <c r="M308" s="293">
        <f t="shared" si="162"/>
        <v>9</v>
      </c>
      <c r="N308" s="294"/>
      <c r="O308" s="295"/>
      <c r="P308" s="295"/>
      <c r="Q308" s="296"/>
      <c r="R308" s="375">
        <f>SUM(N308:Q308)</f>
        <v>0</v>
      </c>
      <c r="S308" s="281">
        <f t="shared" ref="S308:V309" si="163">I308+N308</f>
        <v>0</v>
      </c>
      <c r="T308" s="126">
        <f t="shared" si="163"/>
        <v>0</v>
      </c>
      <c r="U308" s="127">
        <f t="shared" si="163"/>
        <v>0</v>
      </c>
      <c r="V308" s="128">
        <f t="shared" si="163"/>
        <v>9</v>
      </c>
      <c r="W308" s="298">
        <f>SUM(S308:V308)</f>
        <v>9</v>
      </c>
    </row>
    <row r="309" spans="2:23" ht="12.75" customHeight="1">
      <c r="B309" s="107">
        <v>43175</v>
      </c>
      <c r="C309" s="180">
        <v>1</v>
      </c>
      <c r="D309" s="286" t="s">
        <v>190</v>
      </c>
      <c r="E309" s="287"/>
      <c r="F309" s="288"/>
      <c r="G309" s="435">
        <f t="shared" si="161"/>
        <v>0</v>
      </c>
      <c r="H309" s="289">
        <v>24</v>
      </c>
      <c r="I309" s="290"/>
      <c r="J309" s="291"/>
      <c r="K309" s="291"/>
      <c r="L309" s="292">
        <v>24</v>
      </c>
      <c r="M309" s="293">
        <f t="shared" si="162"/>
        <v>24</v>
      </c>
      <c r="N309" s="294"/>
      <c r="O309" s="295"/>
      <c r="P309" s="295"/>
      <c r="Q309" s="296"/>
      <c r="R309" s="375"/>
      <c r="S309" s="281">
        <f t="shared" si="163"/>
        <v>0</v>
      </c>
      <c r="T309" s="126">
        <f t="shared" si="163"/>
        <v>0</v>
      </c>
      <c r="U309" s="127">
        <f t="shared" si="163"/>
        <v>0</v>
      </c>
      <c r="V309" s="128">
        <f t="shared" si="163"/>
        <v>24</v>
      </c>
      <c r="W309" s="298">
        <f>SUM(S309:V309)</f>
        <v>24</v>
      </c>
    </row>
    <row r="310" spans="2:23" ht="12.75" customHeight="1">
      <c r="B310" s="107"/>
      <c r="C310" s="180">
        <v>1</v>
      </c>
      <c r="D310" s="286" t="s">
        <v>272</v>
      </c>
      <c r="E310" s="287">
        <v>1</v>
      </c>
      <c r="F310" s="288">
        <v>50</v>
      </c>
      <c r="G310" s="435">
        <f t="shared" si="161"/>
        <v>50</v>
      </c>
      <c r="H310" s="289">
        <v>2</v>
      </c>
      <c r="I310" s="290"/>
      <c r="J310" s="291">
        <v>1</v>
      </c>
      <c r="K310" s="291"/>
      <c r="L310" s="292">
        <v>2</v>
      </c>
      <c r="M310" s="293">
        <f t="shared" si="162"/>
        <v>3</v>
      </c>
      <c r="N310" s="294">
        <v>2</v>
      </c>
      <c r="O310" s="295">
        <v>1</v>
      </c>
      <c r="P310" s="295"/>
      <c r="Q310" s="296"/>
      <c r="R310" s="375">
        <f t="shared" si="154"/>
        <v>3</v>
      </c>
      <c r="S310" s="281">
        <f t="shared" si="155"/>
        <v>2</v>
      </c>
      <c r="T310" s="126">
        <f t="shared" si="156"/>
        <v>2</v>
      </c>
      <c r="U310" s="127">
        <f t="shared" si="157"/>
        <v>0</v>
      </c>
      <c r="V310" s="128">
        <f t="shared" si="158"/>
        <v>2</v>
      </c>
      <c r="W310" s="298">
        <f t="shared" si="159"/>
        <v>6</v>
      </c>
    </row>
    <row r="311" spans="2:23" ht="12.75" customHeight="1">
      <c r="B311" s="107">
        <v>43178</v>
      </c>
      <c r="C311" s="180">
        <v>1</v>
      </c>
      <c r="D311" s="286" t="s">
        <v>272</v>
      </c>
      <c r="E311" s="287">
        <v>3</v>
      </c>
      <c r="F311" s="288">
        <v>100</v>
      </c>
      <c r="G311" s="435">
        <f t="shared" si="161"/>
        <v>300</v>
      </c>
      <c r="H311" s="289">
        <v>3</v>
      </c>
      <c r="I311" s="290"/>
      <c r="J311" s="291"/>
      <c r="K311" s="291"/>
      <c r="L311" s="292">
        <v>6</v>
      </c>
      <c r="M311" s="293">
        <f t="shared" si="162"/>
        <v>6</v>
      </c>
      <c r="N311" s="294"/>
      <c r="O311" s="295"/>
      <c r="P311" s="295"/>
      <c r="Q311" s="296"/>
      <c r="R311" s="375">
        <f t="shared" ref="R311:R325" si="164">SUM(N311:Q311)</f>
        <v>0</v>
      </c>
      <c r="S311" s="281">
        <f t="shared" si="155"/>
        <v>0</v>
      </c>
      <c r="T311" s="126">
        <f t="shared" si="156"/>
        <v>0</v>
      </c>
      <c r="U311" s="127">
        <f t="shared" si="157"/>
        <v>0</v>
      </c>
      <c r="V311" s="128">
        <f t="shared" si="158"/>
        <v>6</v>
      </c>
      <c r="W311" s="298">
        <f t="shared" si="159"/>
        <v>6</v>
      </c>
    </row>
    <row r="312" spans="2:23" ht="12.75" customHeight="1">
      <c r="B312" s="107">
        <v>43179</v>
      </c>
      <c r="C312" s="180">
        <v>1</v>
      </c>
      <c r="D312" s="286" t="s">
        <v>101</v>
      </c>
      <c r="E312" s="287">
        <v>2</v>
      </c>
      <c r="F312" s="288">
        <v>100</v>
      </c>
      <c r="G312" s="435">
        <f t="shared" si="161"/>
        <v>200</v>
      </c>
      <c r="H312" s="289"/>
      <c r="I312" s="290"/>
      <c r="J312" s="291"/>
      <c r="K312" s="291"/>
      <c r="L312" s="292">
        <v>2</v>
      </c>
      <c r="M312" s="293">
        <f t="shared" si="162"/>
        <v>2</v>
      </c>
      <c r="N312" s="294">
        <v>1</v>
      </c>
      <c r="O312" s="295">
        <v>2</v>
      </c>
      <c r="P312" s="295"/>
      <c r="Q312" s="296"/>
      <c r="R312" s="375">
        <f t="shared" si="164"/>
        <v>3</v>
      </c>
      <c r="S312" s="281">
        <f t="shared" si="155"/>
        <v>1</v>
      </c>
      <c r="T312" s="126">
        <f t="shared" si="156"/>
        <v>2</v>
      </c>
      <c r="U312" s="127">
        <f t="shared" si="157"/>
        <v>0</v>
      </c>
      <c r="V312" s="128">
        <f t="shared" si="158"/>
        <v>2</v>
      </c>
      <c r="W312" s="298">
        <f t="shared" si="159"/>
        <v>5</v>
      </c>
    </row>
    <row r="313" spans="2:23">
      <c r="B313" s="107"/>
      <c r="C313" s="180">
        <v>1</v>
      </c>
      <c r="D313" s="286" t="s">
        <v>101</v>
      </c>
      <c r="E313" s="287">
        <v>2</v>
      </c>
      <c r="F313" s="288">
        <v>50</v>
      </c>
      <c r="G313" s="435">
        <f t="shared" si="161"/>
        <v>100</v>
      </c>
      <c r="H313" s="289"/>
      <c r="I313" s="290">
        <v>2</v>
      </c>
      <c r="J313" s="291"/>
      <c r="K313" s="291"/>
      <c r="L313" s="292"/>
      <c r="M313" s="293">
        <f t="shared" si="162"/>
        <v>2</v>
      </c>
      <c r="N313" s="294"/>
      <c r="O313" s="295"/>
      <c r="P313" s="295"/>
      <c r="Q313" s="296"/>
      <c r="R313" s="375">
        <f t="shared" si="164"/>
        <v>0</v>
      </c>
      <c r="S313" s="281">
        <f t="shared" si="155"/>
        <v>2</v>
      </c>
      <c r="T313" s="126">
        <f t="shared" si="156"/>
        <v>0</v>
      </c>
      <c r="U313" s="127">
        <f t="shared" si="157"/>
        <v>0</v>
      </c>
      <c r="V313" s="128">
        <f t="shared" si="158"/>
        <v>0</v>
      </c>
      <c r="W313" s="298">
        <f t="shared" si="159"/>
        <v>2</v>
      </c>
    </row>
    <row r="314" spans="2:23">
      <c r="B314" s="107">
        <v>43181</v>
      </c>
      <c r="C314" s="180">
        <v>1</v>
      </c>
      <c r="D314" s="286" t="s">
        <v>190</v>
      </c>
      <c r="E314" s="287"/>
      <c r="F314" s="288"/>
      <c r="G314" s="435">
        <f t="shared" si="161"/>
        <v>0</v>
      </c>
      <c r="H314" s="289">
        <v>19</v>
      </c>
      <c r="I314" s="290"/>
      <c r="J314" s="291"/>
      <c r="K314" s="291"/>
      <c r="L314" s="292">
        <v>19</v>
      </c>
      <c r="M314" s="293">
        <f t="shared" si="162"/>
        <v>19</v>
      </c>
      <c r="N314" s="294"/>
      <c r="O314" s="295"/>
      <c r="P314" s="295"/>
      <c r="Q314" s="296"/>
      <c r="R314" s="375">
        <f t="shared" si="164"/>
        <v>0</v>
      </c>
      <c r="S314" s="281">
        <f t="shared" si="155"/>
        <v>0</v>
      </c>
      <c r="T314" s="126">
        <f t="shared" si="156"/>
        <v>0</v>
      </c>
      <c r="U314" s="127">
        <f t="shared" si="157"/>
        <v>0</v>
      </c>
      <c r="V314" s="128">
        <f t="shared" si="158"/>
        <v>19</v>
      </c>
      <c r="W314" s="298">
        <f t="shared" si="159"/>
        <v>19</v>
      </c>
    </row>
    <row r="315" spans="2:23">
      <c r="B315" s="107"/>
      <c r="C315" s="180">
        <v>1</v>
      </c>
      <c r="D315" s="286" t="s">
        <v>279</v>
      </c>
      <c r="E315" s="287">
        <v>10</v>
      </c>
      <c r="F315" s="288">
        <v>100</v>
      </c>
      <c r="G315" s="435">
        <f t="shared" si="161"/>
        <v>1000</v>
      </c>
      <c r="H315" s="289"/>
      <c r="I315" s="290"/>
      <c r="J315" s="291"/>
      <c r="K315" s="291"/>
      <c r="L315" s="292">
        <v>10</v>
      </c>
      <c r="M315" s="293">
        <f t="shared" si="162"/>
        <v>10</v>
      </c>
      <c r="N315" s="294"/>
      <c r="O315" s="295"/>
      <c r="P315" s="295"/>
      <c r="Q315" s="296"/>
      <c r="R315" s="375">
        <f t="shared" si="164"/>
        <v>0</v>
      </c>
      <c r="S315" s="281">
        <f t="shared" si="155"/>
        <v>0</v>
      </c>
      <c r="T315" s="126">
        <f t="shared" si="156"/>
        <v>0</v>
      </c>
      <c r="U315" s="127">
        <f t="shared" si="157"/>
        <v>0</v>
      </c>
      <c r="V315" s="128">
        <f t="shared" si="158"/>
        <v>10</v>
      </c>
      <c r="W315" s="298">
        <f t="shared" si="159"/>
        <v>10</v>
      </c>
    </row>
    <row r="316" spans="2:23">
      <c r="B316" s="107">
        <v>43182</v>
      </c>
      <c r="C316" s="180">
        <v>1</v>
      </c>
      <c r="D316" s="286" t="s">
        <v>190</v>
      </c>
      <c r="E316" s="287"/>
      <c r="F316" s="288"/>
      <c r="G316" s="435">
        <f t="shared" si="161"/>
        <v>0</v>
      </c>
      <c r="H316" s="289">
        <v>23</v>
      </c>
      <c r="I316" s="290"/>
      <c r="J316" s="291"/>
      <c r="K316" s="291"/>
      <c r="L316" s="292">
        <v>23</v>
      </c>
      <c r="M316" s="293">
        <f t="shared" si="162"/>
        <v>23</v>
      </c>
      <c r="N316" s="294"/>
      <c r="O316" s="295"/>
      <c r="P316" s="295"/>
      <c r="Q316" s="296"/>
      <c r="R316" s="375">
        <f t="shared" si="164"/>
        <v>0</v>
      </c>
      <c r="S316" s="281">
        <f t="shared" ref="S316:V324" si="165">I316+N316</f>
        <v>0</v>
      </c>
      <c r="T316" s="126">
        <f t="shared" si="165"/>
        <v>0</v>
      </c>
      <c r="U316" s="127">
        <f t="shared" si="165"/>
        <v>0</v>
      </c>
      <c r="V316" s="128">
        <f t="shared" si="165"/>
        <v>23</v>
      </c>
      <c r="W316" s="298">
        <f t="shared" ref="W316:W324" si="166">SUM(S316:V316)</f>
        <v>23</v>
      </c>
    </row>
    <row r="317" spans="2:23">
      <c r="B317" s="107"/>
      <c r="C317" s="180">
        <v>1</v>
      </c>
      <c r="D317" s="286" t="s">
        <v>282</v>
      </c>
      <c r="E317" s="287">
        <v>8</v>
      </c>
      <c r="F317" s="288">
        <v>100</v>
      </c>
      <c r="G317" s="435">
        <f t="shared" si="161"/>
        <v>800</v>
      </c>
      <c r="H317" s="289"/>
      <c r="I317" s="290"/>
      <c r="J317" s="291"/>
      <c r="K317" s="291"/>
      <c r="L317" s="292">
        <v>8</v>
      </c>
      <c r="M317" s="293">
        <f t="shared" si="162"/>
        <v>8</v>
      </c>
      <c r="N317" s="294">
        <v>2</v>
      </c>
      <c r="O317" s="295">
        <v>8</v>
      </c>
      <c r="P317" s="295">
        <v>3</v>
      </c>
      <c r="Q317" s="296"/>
      <c r="R317" s="375">
        <f t="shared" si="164"/>
        <v>13</v>
      </c>
      <c r="S317" s="281">
        <f t="shared" si="165"/>
        <v>2</v>
      </c>
      <c r="T317" s="126">
        <f t="shared" si="165"/>
        <v>8</v>
      </c>
      <c r="U317" s="127">
        <f t="shared" si="165"/>
        <v>3</v>
      </c>
      <c r="V317" s="128">
        <f t="shared" si="165"/>
        <v>8</v>
      </c>
      <c r="W317" s="298">
        <f t="shared" si="166"/>
        <v>21</v>
      </c>
    </row>
    <row r="318" spans="2:23">
      <c r="B318" s="107"/>
      <c r="C318" s="180">
        <v>1</v>
      </c>
      <c r="D318" s="286" t="s">
        <v>283</v>
      </c>
      <c r="E318" s="287">
        <v>1</v>
      </c>
      <c r="F318" s="288">
        <v>50</v>
      </c>
      <c r="G318" s="435">
        <f t="shared" si="161"/>
        <v>50</v>
      </c>
      <c r="H318" s="289"/>
      <c r="I318" s="290"/>
      <c r="J318" s="291">
        <v>1</v>
      </c>
      <c r="K318" s="291"/>
      <c r="L318" s="292"/>
      <c r="M318" s="293">
        <f t="shared" si="162"/>
        <v>1</v>
      </c>
      <c r="N318" s="294"/>
      <c r="O318" s="295"/>
      <c r="P318" s="295"/>
      <c r="Q318" s="296"/>
      <c r="R318" s="375">
        <f>SUM(N318:Q318)</f>
        <v>0</v>
      </c>
      <c r="S318" s="281">
        <f t="shared" si="165"/>
        <v>0</v>
      </c>
      <c r="T318" s="126">
        <f t="shared" si="165"/>
        <v>1</v>
      </c>
      <c r="U318" s="127">
        <f t="shared" si="165"/>
        <v>0</v>
      </c>
      <c r="V318" s="128">
        <f t="shared" si="165"/>
        <v>0</v>
      </c>
      <c r="W318" s="298">
        <f t="shared" si="166"/>
        <v>1</v>
      </c>
    </row>
    <row r="319" spans="2:23">
      <c r="B319" s="107">
        <v>43186</v>
      </c>
      <c r="C319" s="180">
        <v>1</v>
      </c>
      <c r="D319" s="286" t="s">
        <v>292</v>
      </c>
      <c r="E319" s="287">
        <v>1</v>
      </c>
      <c r="F319" s="288">
        <v>50</v>
      </c>
      <c r="G319" s="435">
        <f t="shared" si="161"/>
        <v>50</v>
      </c>
      <c r="H319" s="289">
        <v>1</v>
      </c>
      <c r="I319" s="290"/>
      <c r="J319" s="291">
        <v>1</v>
      </c>
      <c r="K319" s="291"/>
      <c r="L319" s="292">
        <v>1</v>
      </c>
      <c r="M319" s="293">
        <f t="shared" si="162"/>
        <v>2</v>
      </c>
      <c r="N319" s="294">
        <v>2</v>
      </c>
      <c r="O319" s="295">
        <v>2</v>
      </c>
      <c r="P319" s="295"/>
      <c r="Q319" s="296"/>
      <c r="R319" s="375">
        <f>SUM(N319:Q319)</f>
        <v>4</v>
      </c>
      <c r="S319" s="281">
        <f t="shared" si="165"/>
        <v>2</v>
      </c>
      <c r="T319" s="126">
        <f t="shared" si="165"/>
        <v>3</v>
      </c>
      <c r="U319" s="127">
        <f t="shared" si="165"/>
        <v>0</v>
      </c>
      <c r="V319" s="128">
        <f t="shared" si="165"/>
        <v>1</v>
      </c>
      <c r="W319" s="298">
        <f t="shared" si="166"/>
        <v>6</v>
      </c>
    </row>
    <row r="320" spans="2:23">
      <c r="B320" s="107">
        <v>43188</v>
      </c>
      <c r="C320" s="180">
        <v>1</v>
      </c>
      <c r="D320" s="286" t="s">
        <v>190</v>
      </c>
      <c r="E320" s="287"/>
      <c r="F320" s="288"/>
      <c r="G320" s="435">
        <f t="shared" si="161"/>
        <v>0</v>
      </c>
      <c r="H320" s="289">
        <v>21</v>
      </c>
      <c r="I320" s="290"/>
      <c r="J320" s="291"/>
      <c r="K320" s="291"/>
      <c r="L320" s="292">
        <v>21</v>
      </c>
      <c r="M320" s="293">
        <f t="shared" si="162"/>
        <v>21</v>
      </c>
      <c r="N320" s="294"/>
      <c r="O320" s="295"/>
      <c r="P320" s="295"/>
      <c r="Q320" s="296"/>
      <c r="R320" s="375">
        <f>SUM(N320:Q320)</f>
        <v>0</v>
      </c>
      <c r="S320" s="281">
        <f t="shared" si="165"/>
        <v>0</v>
      </c>
      <c r="T320" s="126">
        <f t="shared" si="165"/>
        <v>0</v>
      </c>
      <c r="U320" s="127">
        <f t="shared" si="165"/>
        <v>0</v>
      </c>
      <c r="V320" s="128">
        <f t="shared" si="165"/>
        <v>21</v>
      </c>
      <c r="W320" s="298">
        <f t="shared" si="166"/>
        <v>21</v>
      </c>
    </row>
    <row r="321" spans="2:23">
      <c r="B321" s="107">
        <v>43189</v>
      </c>
      <c r="C321" s="180">
        <v>1</v>
      </c>
      <c r="D321" s="286" t="s">
        <v>110</v>
      </c>
      <c r="E321" s="287">
        <v>4</v>
      </c>
      <c r="F321" s="288">
        <v>100</v>
      </c>
      <c r="G321" s="435">
        <f t="shared" si="161"/>
        <v>400</v>
      </c>
      <c r="H321" s="289">
        <v>1</v>
      </c>
      <c r="I321" s="290"/>
      <c r="J321" s="291"/>
      <c r="K321" s="291"/>
      <c r="L321" s="292">
        <v>5</v>
      </c>
      <c r="M321" s="293">
        <f t="shared" si="162"/>
        <v>5</v>
      </c>
      <c r="N321" s="294">
        <v>2</v>
      </c>
      <c r="O321" s="295">
        <v>1</v>
      </c>
      <c r="P321" s="295">
        <v>3</v>
      </c>
      <c r="Q321" s="296"/>
      <c r="R321" s="375">
        <f>SUM(N321:Q321)</f>
        <v>6</v>
      </c>
      <c r="S321" s="281">
        <f t="shared" si="165"/>
        <v>2</v>
      </c>
      <c r="T321" s="126">
        <f t="shared" si="165"/>
        <v>1</v>
      </c>
      <c r="U321" s="127">
        <f t="shared" si="165"/>
        <v>3</v>
      </c>
      <c r="V321" s="128">
        <f t="shared" si="165"/>
        <v>5</v>
      </c>
      <c r="W321" s="298">
        <f t="shared" si="166"/>
        <v>11</v>
      </c>
    </row>
    <row r="322" spans="2:23">
      <c r="B322" s="107"/>
      <c r="C322" s="180">
        <v>1</v>
      </c>
      <c r="D322" s="286" t="s">
        <v>101</v>
      </c>
      <c r="E322" s="287">
        <v>3</v>
      </c>
      <c r="F322" s="288">
        <v>50</v>
      </c>
      <c r="G322" s="435">
        <f t="shared" si="161"/>
        <v>150</v>
      </c>
      <c r="H322" s="289"/>
      <c r="I322" s="290"/>
      <c r="J322" s="291">
        <v>1</v>
      </c>
      <c r="K322" s="291">
        <v>2</v>
      </c>
      <c r="L322" s="292"/>
      <c r="M322" s="293">
        <f t="shared" si="162"/>
        <v>3</v>
      </c>
      <c r="N322" s="294"/>
      <c r="O322" s="295"/>
      <c r="P322" s="295"/>
      <c r="Q322" s="296"/>
      <c r="R322" s="375">
        <f>SUM(N322:Q322)</f>
        <v>0</v>
      </c>
      <c r="S322" s="281">
        <f t="shared" si="165"/>
        <v>0</v>
      </c>
      <c r="T322" s="126">
        <f t="shared" si="165"/>
        <v>1</v>
      </c>
      <c r="U322" s="127">
        <f t="shared" si="165"/>
        <v>2</v>
      </c>
      <c r="V322" s="128">
        <f t="shared" si="165"/>
        <v>0</v>
      </c>
      <c r="W322" s="298">
        <f t="shared" si="166"/>
        <v>3</v>
      </c>
    </row>
    <row r="323" spans="2:23">
      <c r="B323" s="107"/>
      <c r="C323" s="180"/>
      <c r="D323" s="286"/>
      <c r="E323" s="287"/>
      <c r="F323" s="288"/>
      <c r="G323" s="435">
        <f t="shared" si="161"/>
        <v>0</v>
      </c>
      <c r="H323" s="289"/>
      <c r="I323" s="290"/>
      <c r="J323" s="291"/>
      <c r="K323" s="291"/>
      <c r="L323" s="292"/>
      <c r="M323" s="293">
        <f t="shared" si="162"/>
        <v>0</v>
      </c>
      <c r="N323" s="294"/>
      <c r="O323" s="295"/>
      <c r="P323" s="295"/>
      <c r="Q323" s="296"/>
      <c r="R323" s="375">
        <f t="shared" si="164"/>
        <v>0</v>
      </c>
      <c r="S323" s="281">
        <f t="shared" si="165"/>
        <v>0</v>
      </c>
      <c r="T323" s="126">
        <f t="shared" si="165"/>
        <v>0</v>
      </c>
      <c r="U323" s="127">
        <f t="shared" si="165"/>
        <v>0</v>
      </c>
      <c r="V323" s="128">
        <f t="shared" si="165"/>
        <v>0</v>
      </c>
      <c r="W323" s="298">
        <f t="shared" si="166"/>
        <v>0</v>
      </c>
    </row>
    <row r="324" spans="2:23">
      <c r="B324" s="107"/>
      <c r="C324" s="180"/>
      <c r="D324" s="286"/>
      <c r="E324" s="287"/>
      <c r="F324" s="288"/>
      <c r="G324" s="435">
        <f t="shared" si="161"/>
        <v>0</v>
      </c>
      <c r="H324" s="289"/>
      <c r="I324" s="290"/>
      <c r="J324" s="291"/>
      <c r="K324" s="291"/>
      <c r="L324" s="292"/>
      <c r="M324" s="293">
        <f t="shared" si="162"/>
        <v>0</v>
      </c>
      <c r="N324" s="294"/>
      <c r="O324" s="295"/>
      <c r="P324" s="295"/>
      <c r="Q324" s="296"/>
      <c r="R324" s="375">
        <f>SUM(N324:Q324)</f>
        <v>0</v>
      </c>
      <c r="S324" s="281">
        <f t="shared" si="165"/>
        <v>0</v>
      </c>
      <c r="T324" s="126">
        <f t="shared" si="165"/>
        <v>0</v>
      </c>
      <c r="U324" s="127">
        <f t="shared" si="165"/>
        <v>0</v>
      </c>
      <c r="V324" s="128">
        <f t="shared" si="165"/>
        <v>0</v>
      </c>
      <c r="W324" s="298">
        <f t="shared" si="166"/>
        <v>0</v>
      </c>
    </row>
    <row r="325" spans="2:23">
      <c r="B325" s="107"/>
      <c r="C325" s="180"/>
      <c r="D325" s="286"/>
      <c r="E325" s="287"/>
      <c r="F325" s="288"/>
      <c r="G325" s="435">
        <f t="shared" si="161"/>
        <v>0</v>
      </c>
      <c r="H325" s="289"/>
      <c r="I325" s="290"/>
      <c r="J325" s="291"/>
      <c r="K325" s="291"/>
      <c r="L325" s="292"/>
      <c r="M325" s="293">
        <f t="shared" si="162"/>
        <v>0</v>
      </c>
      <c r="N325" s="294"/>
      <c r="O325" s="295"/>
      <c r="P325" s="295"/>
      <c r="Q325" s="296"/>
      <c r="R325" s="375">
        <f t="shared" si="164"/>
        <v>0</v>
      </c>
      <c r="S325" s="281">
        <f t="shared" si="155"/>
        <v>0</v>
      </c>
      <c r="T325" s="126">
        <f t="shared" si="156"/>
        <v>0</v>
      </c>
      <c r="U325" s="127">
        <f t="shared" si="157"/>
        <v>0</v>
      </c>
      <c r="V325" s="128">
        <f t="shared" si="158"/>
        <v>0</v>
      </c>
      <c r="W325" s="298">
        <f t="shared" si="159"/>
        <v>0</v>
      </c>
    </row>
    <row r="326" spans="2:23" ht="22.5" customHeight="1" thickBot="1">
      <c r="B326" s="157">
        <f>COUNTA(B294:B325)</f>
        <v>17</v>
      </c>
      <c r="C326" s="157">
        <f>COUNTA(C294:C325)</f>
        <v>29</v>
      </c>
      <c r="D326" s="302" t="s">
        <v>49</v>
      </c>
      <c r="E326" s="303">
        <f>SUM(E294:E325)</f>
        <v>72</v>
      </c>
      <c r="F326" s="327"/>
      <c r="G326" s="508">
        <f t="shared" ref="G326:R326" si="167">SUM(G294:G325)</f>
        <v>6500</v>
      </c>
      <c r="H326" s="303">
        <f t="shared" si="167"/>
        <v>171</v>
      </c>
      <c r="I326" s="329">
        <f t="shared" si="167"/>
        <v>5</v>
      </c>
      <c r="J326" s="330">
        <f t="shared" si="167"/>
        <v>7</v>
      </c>
      <c r="K326" s="330">
        <f t="shared" si="167"/>
        <v>2</v>
      </c>
      <c r="L326" s="328">
        <f t="shared" si="167"/>
        <v>229</v>
      </c>
      <c r="M326" s="331">
        <f t="shared" si="167"/>
        <v>243</v>
      </c>
      <c r="N326" s="332">
        <f t="shared" si="167"/>
        <v>12</v>
      </c>
      <c r="O326" s="333">
        <f t="shared" si="167"/>
        <v>21</v>
      </c>
      <c r="P326" s="333">
        <f t="shared" si="167"/>
        <v>9</v>
      </c>
      <c r="Q326" s="334">
        <f t="shared" si="167"/>
        <v>0</v>
      </c>
      <c r="R326" s="335">
        <f t="shared" si="167"/>
        <v>42</v>
      </c>
      <c r="S326" s="336">
        <f t="shared" si="155"/>
        <v>17</v>
      </c>
      <c r="T326" s="337">
        <f t="shared" si="156"/>
        <v>28</v>
      </c>
      <c r="U326" s="338">
        <f t="shared" si="157"/>
        <v>11</v>
      </c>
      <c r="V326" s="339">
        <f t="shared" si="158"/>
        <v>229</v>
      </c>
      <c r="W326" s="340">
        <f t="shared" si="159"/>
        <v>285</v>
      </c>
    </row>
    <row r="327" spans="2:23" ht="28.5" customHeight="1">
      <c r="E327" s="427">
        <f>COUNT(E294:E325)</f>
        <v>21</v>
      </c>
    </row>
    <row r="328" spans="2:23">
      <c r="E328" s="470"/>
      <c r="F328" s="470"/>
    </row>
    <row r="329" spans="2:23" ht="12.75" thickBot="1">
      <c r="E329" s="426"/>
      <c r="F329" s="426"/>
    </row>
    <row r="330" spans="2:23" ht="24" customHeight="1" thickBot="1">
      <c r="B330" s="228">
        <f>SUM(B27,B52,B74,B95,B118,B142,B169,B197,B232,B262,B289,B326)</f>
        <v>172</v>
      </c>
      <c r="C330" s="228">
        <f>SUM(C27,C52,C74,C95,C118,C142,C169,C197,C232,C262,C289,C326)</f>
        <v>250</v>
      </c>
      <c r="D330" s="468"/>
      <c r="E330" s="425">
        <f>SUM(E27,E52,E74,E95,E118,E142,E169,E197,E232,E262,E289,E326)</f>
        <v>858</v>
      </c>
      <c r="F330" s="469"/>
      <c r="G330" s="518">
        <f t="shared" ref="G330:W330" si="168">SUM(G27,G52,G74,G95,G118,G142,G169,G197,G232,G262,G289,G326)</f>
        <v>78250</v>
      </c>
      <c r="H330" s="352">
        <f t="shared" si="168"/>
        <v>797</v>
      </c>
      <c r="I330" s="353">
        <f t="shared" si="168"/>
        <v>119</v>
      </c>
      <c r="J330" s="354">
        <f t="shared" si="168"/>
        <v>25</v>
      </c>
      <c r="K330" s="354">
        <f t="shared" si="168"/>
        <v>9</v>
      </c>
      <c r="L330" s="351">
        <f t="shared" si="168"/>
        <v>1465</v>
      </c>
      <c r="M330" s="352">
        <f t="shared" si="168"/>
        <v>1619</v>
      </c>
      <c r="N330" s="355">
        <f t="shared" si="168"/>
        <v>153</v>
      </c>
      <c r="O330" s="234">
        <f t="shared" si="168"/>
        <v>109</v>
      </c>
      <c r="P330" s="234">
        <f t="shared" si="168"/>
        <v>14</v>
      </c>
      <c r="Q330" s="356">
        <f t="shared" si="168"/>
        <v>18</v>
      </c>
      <c r="R330" s="357">
        <f t="shared" si="168"/>
        <v>294</v>
      </c>
      <c r="S330" s="358">
        <f t="shared" si="168"/>
        <v>272</v>
      </c>
      <c r="T330" s="237">
        <f t="shared" si="168"/>
        <v>134</v>
      </c>
      <c r="U330" s="237">
        <f t="shared" si="168"/>
        <v>23</v>
      </c>
      <c r="V330" s="359">
        <f t="shared" si="168"/>
        <v>1483</v>
      </c>
      <c r="W330" s="360">
        <f t="shared" si="168"/>
        <v>1912</v>
      </c>
    </row>
    <row r="331" spans="2:23" ht="14.25" thickBot="1">
      <c r="E331" s="350">
        <f>E28+E53+E75+E96+E119+E143+E170+E198+E233+E263+E290+E327</f>
        <v>212</v>
      </c>
    </row>
  </sheetData>
  <mergeCells count="108">
    <mergeCell ref="B97:B99"/>
    <mergeCell ref="C97:C99"/>
    <mergeCell ref="D171:D173"/>
    <mergeCell ref="E171:M171"/>
    <mergeCell ref="B120:B122"/>
    <mergeCell ref="B144:B146"/>
    <mergeCell ref="C144:C146"/>
    <mergeCell ref="I172:M172"/>
    <mergeCell ref="N235:R235"/>
    <mergeCell ref="N234:R234"/>
    <mergeCell ref="I235:M235"/>
    <mergeCell ref="B234:B236"/>
    <mergeCell ref="C234:C236"/>
    <mergeCell ref="B171:B173"/>
    <mergeCell ref="C171:C173"/>
    <mergeCell ref="B199:B201"/>
    <mergeCell ref="C199:C201"/>
    <mergeCell ref="D234:D236"/>
    <mergeCell ref="E97:M97"/>
    <mergeCell ref="E199:M199"/>
    <mergeCell ref="E98:H98"/>
    <mergeCell ref="I98:M98"/>
    <mergeCell ref="S3:W4"/>
    <mergeCell ref="S29:W30"/>
    <mergeCell ref="N55:R55"/>
    <mergeCell ref="N98:R98"/>
    <mergeCell ref="N29:R29"/>
    <mergeCell ref="S234:W235"/>
    <mergeCell ref="S54:W55"/>
    <mergeCell ref="S76:W77"/>
    <mergeCell ref="S97:W98"/>
    <mergeCell ref="S171:W172"/>
    <mergeCell ref="S199:W200"/>
    <mergeCell ref="N200:R200"/>
    <mergeCell ref="N171:R171"/>
    <mergeCell ref="N120:R120"/>
    <mergeCell ref="N199:R199"/>
    <mergeCell ref="N144:R144"/>
    <mergeCell ref="N97:R97"/>
    <mergeCell ref="N172:R172"/>
    <mergeCell ref="N121:R121"/>
    <mergeCell ref="B291:B293"/>
    <mergeCell ref="C291:C293"/>
    <mergeCell ref="D291:D293"/>
    <mergeCell ref="E292:H292"/>
    <mergeCell ref="I121:M121"/>
    <mergeCell ref="S120:W121"/>
    <mergeCell ref="S144:W145"/>
    <mergeCell ref="B264:B266"/>
    <mergeCell ref="C264:C266"/>
    <mergeCell ref="D264:D266"/>
    <mergeCell ref="E265:H265"/>
    <mergeCell ref="C120:C122"/>
    <mergeCell ref="D120:D122"/>
    <mergeCell ref="E120:M120"/>
    <mergeCell ref="E121:H121"/>
    <mergeCell ref="D144:D146"/>
    <mergeCell ref="E144:M144"/>
    <mergeCell ref="E145:H145"/>
    <mergeCell ref="I145:M145"/>
    <mergeCell ref="E200:H200"/>
    <mergeCell ref="I200:M200"/>
    <mergeCell ref="D199:D201"/>
    <mergeCell ref="E234:M234"/>
    <mergeCell ref="E235:H235"/>
    <mergeCell ref="E55:H55"/>
    <mergeCell ref="N77:R77"/>
    <mergeCell ref="D76:D78"/>
    <mergeCell ref="E76:M76"/>
    <mergeCell ref="E77:H77"/>
    <mergeCell ref="I77:M77"/>
    <mergeCell ref="N145:R145"/>
    <mergeCell ref="E172:H172"/>
    <mergeCell ref="N3:R3"/>
    <mergeCell ref="I4:M4"/>
    <mergeCell ref="N4:R4"/>
    <mergeCell ref="E3:M3"/>
    <mergeCell ref="E4:H4"/>
    <mergeCell ref="N54:R54"/>
    <mergeCell ref="E30:H30"/>
    <mergeCell ref="E29:M29"/>
    <mergeCell ref="I30:M30"/>
    <mergeCell ref="D97:D99"/>
    <mergeCell ref="N76:R76"/>
    <mergeCell ref="D54:D56"/>
    <mergeCell ref="E54:M54"/>
    <mergeCell ref="N30:R30"/>
    <mergeCell ref="I55:M55"/>
    <mergeCell ref="B3:B5"/>
    <mergeCell ref="C3:C5"/>
    <mergeCell ref="D3:D5"/>
    <mergeCell ref="B29:B31"/>
    <mergeCell ref="C29:C31"/>
    <mergeCell ref="D29:D31"/>
    <mergeCell ref="B76:B78"/>
    <mergeCell ref="C76:C78"/>
    <mergeCell ref="B54:B56"/>
    <mergeCell ref="C54:C56"/>
    <mergeCell ref="S264:W265"/>
    <mergeCell ref="E291:M291"/>
    <mergeCell ref="N291:R291"/>
    <mergeCell ref="S291:W292"/>
    <mergeCell ref="I292:M292"/>
    <mergeCell ref="N292:R292"/>
    <mergeCell ref="N265:R265"/>
    <mergeCell ref="N264:R264"/>
    <mergeCell ref="E264:M264"/>
    <mergeCell ref="I265:M265"/>
  </mergeCells>
  <phoneticPr fontId="3"/>
  <conditionalFormatting sqref="M283:M284 R267:W279 S262:W262 D289 R149:W168 D169 D142 R123:W136 D95 M10:M26 C28:D28 R53:W53 B57:D57 D74 R57:W73 R79:W94 I6:W7 R32:W51 R202:W223 M229 R237:W253 S52:W52 S95:W95 R100:W117 S142:W142 D197 R174:W186 S197:W197 D232 D262 R323 D326 S325:W326 R294:W315 S316:W316 R325 M8 I8:L26 R8:W8 N8:Q25 M32:M51 M57:M73 M79:M94 M100:M112 M123:M136 B6:D6 B32:D32 D102:D103 D115 M114:M117 D117:D118 B123:D123 S169:W169 R196:W196 R229:W229 B229 R231 S231:W232 M231 R261:W261 B283:B284 R10:W28 S74:W74 B79:B94 D105:D107 D109:D112 S118:W118 R281:W284 S289:W289 D11:D15 D26:D27 D19 D17 D7:D9 B7:C26 D41:D52 D35:D38 D33 B33:C51 B58:C73 D93 D88:D90 D84 D81:D82 D126:D130 D132:D134 B124:B136 D124 C124:C141">
    <cfRule type="cellIs" dxfId="897" priority="371" stopIfTrue="1" operator="equal">
      <formula>"半面"</formula>
    </cfRule>
  </conditionalFormatting>
  <conditionalFormatting sqref="M9 R9:W9">
    <cfRule type="cellIs" dxfId="896" priority="370" stopIfTrue="1" operator="equal">
      <formula>"半面"</formula>
    </cfRule>
  </conditionalFormatting>
  <conditionalFormatting sqref="D61:D62 D64:D65 D58:D59 D67:D69 D71">
    <cfRule type="cellIs" dxfId="895" priority="365" stopIfTrue="1" operator="equal">
      <formula>"半面"</formula>
    </cfRule>
  </conditionalFormatting>
  <conditionalFormatting sqref="B100:B117">
    <cfRule type="cellIs" dxfId="894" priority="348" stopIfTrue="1" operator="equal">
      <formula>"半面"</formula>
    </cfRule>
  </conditionalFormatting>
  <conditionalFormatting sqref="R322:W322 R320:R321 S323:W323">
    <cfRule type="cellIs" dxfId="893" priority="297" stopIfTrue="1" operator="equal">
      <formula>"半面"</formula>
    </cfRule>
  </conditionalFormatting>
  <conditionalFormatting sqref="R319:W319 R318 S320:W321">
    <cfRule type="cellIs" dxfId="892" priority="296" stopIfTrue="1" operator="equal">
      <formula>"半面"</formula>
    </cfRule>
  </conditionalFormatting>
  <conditionalFormatting sqref="R317:W317 R316 S318:W318">
    <cfRule type="cellIs" dxfId="891" priority="295" stopIfTrue="1" operator="equal">
      <formula>"半面"</formula>
    </cfRule>
  </conditionalFormatting>
  <conditionalFormatting sqref="R324:W324">
    <cfRule type="cellIs" dxfId="890" priority="287" stopIfTrue="1" operator="equal">
      <formula>"半面"</formula>
    </cfRule>
  </conditionalFormatting>
  <conditionalFormatting sqref="M149:M168 B149 B168:D168 D163:D164 B152:B167 D160:D161 D154">
    <cfRule type="cellIs" dxfId="889" priority="284" stopIfTrue="1" operator="equal">
      <formula>"半面"</formula>
    </cfRule>
  </conditionalFormatting>
  <conditionalFormatting sqref="M174:M186 B174:D174 B196:D196 M196 B175:B186 D178:D179 D176 C175:C193">
    <cfRule type="cellIs" dxfId="888" priority="283" stopIfTrue="1" operator="equal">
      <formula>"半面"</formula>
    </cfRule>
  </conditionalFormatting>
  <conditionalFormatting sqref="M202:M223 B202:B223 D210:D211 D205">
    <cfRule type="cellIs" dxfId="887" priority="282" stopIfTrue="1" operator="equal">
      <formula>"半面"</formula>
    </cfRule>
  </conditionalFormatting>
  <conditionalFormatting sqref="M237:M253 B261 M261 B237:B254 D252 D250 D247:D248 D242 D238:D240">
    <cfRule type="cellIs" dxfId="886" priority="281" stopIfTrue="1" operator="equal">
      <formula>"半面"</formula>
    </cfRule>
  </conditionalFormatting>
  <conditionalFormatting sqref="M267:M271 M273:M278 B281:B282 M281:M282 B267:B279 D281:D282 D278 D275:D276 D273 D270:D271">
    <cfRule type="cellIs" dxfId="885" priority="280" stopIfTrue="1" operator="equal">
      <formula>"半面"</formula>
    </cfRule>
  </conditionalFormatting>
  <conditionalFormatting sqref="M294:M298 B294:D294 M300:M325 B323:D325 D319:D321 D314:D315 D306:D309 D304 D300 D297:D298 B295:C322">
    <cfRule type="cellIs" dxfId="884" priority="279" stopIfTrue="1" operator="equal">
      <formula>"半面"</formula>
    </cfRule>
  </conditionalFormatting>
  <conditionalFormatting sqref="D16">
    <cfRule type="cellIs" dxfId="883" priority="278" stopIfTrue="1" operator="equal">
      <formula>"半面"</formula>
    </cfRule>
  </conditionalFormatting>
  <conditionalFormatting sqref="D18">
    <cfRule type="cellIs" dxfId="882" priority="277" stopIfTrue="1" operator="equal">
      <formula>"半面"</formula>
    </cfRule>
  </conditionalFormatting>
  <conditionalFormatting sqref="D21">
    <cfRule type="cellIs" dxfId="881" priority="276" stopIfTrue="1" operator="equal">
      <formula>"半面"</formula>
    </cfRule>
  </conditionalFormatting>
  <conditionalFormatting sqref="D20">
    <cfRule type="cellIs" dxfId="880" priority="275" stopIfTrue="1" operator="equal">
      <formula>"半面"</formula>
    </cfRule>
  </conditionalFormatting>
  <conditionalFormatting sqref="D25">
    <cfRule type="cellIs" dxfId="879" priority="272" stopIfTrue="1" operator="equal">
      <formula>"半面"</formula>
    </cfRule>
  </conditionalFormatting>
  <conditionalFormatting sqref="D34">
    <cfRule type="cellIs" dxfId="878" priority="271" stopIfTrue="1" operator="equal">
      <formula>"半面"</formula>
    </cfRule>
  </conditionalFormatting>
  <conditionalFormatting sqref="D40">
    <cfRule type="cellIs" dxfId="877" priority="269" stopIfTrue="1" operator="equal">
      <formula>"半面"</formula>
    </cfRule>
  </conditionalFormatting>
  <conditionalFormatting sqref="D39">
    <cfRule type="cellIs" dxfId="876" priority="270" stopIfTrue="1" operator="equal">
      <formula>"半面"</formula>
    </cfRule>
  </conditionalFormatting>
  <conditionalFormatting sqref="D60">
    <cfRule type="cellIs" dxfId="875" priority="268" stopIfTrue="1" operator="equal">
      <formula>"半面"</formula>
    </cfRule>
  </conditionalFormatting>
  <conditionalFormatting sqref="D63">
    <cfRule type="cellIs" dxfId="874" priority="267" stopIfTrue="1" operator="equal">
      <formula>"半面"</formula>
    </cfRule>
  </conditionalFormatting>
  <conditionalFormatting sqref="D66">
    <cfRule type="cellIs" dxfId="873" priority="266" stopIfTrue="1" operator="equal">
      <formula>"半面"</formula>
    </cfRule>
  </conditionalFormatting>
  <conditionalFormatting sqref="D72:D73">
    <cfRule type="cellIs" dxfId="872" priority="265" stopIfTrue="1" operator="equal">
      <formula>"半面"</formula>
    </cfRule>
  </conditionalFormatting>
  <conditionalFormatting sqref="C79:D79 C80:C94">
    <cfRule type="cellIs" dxfId="871" priority="263" stopIfTrue="1" operator="equal">
      <formula>"半面"</formula>
    </cfRule>
  </conditionalFormatting>
  <conditionalFormatting sqref="D80">
    <cfRule type="cellIs" dxfId="870" priority="262" stopIfTrue="1" operator="equal">
      <formula>"半面"</formula>
    </cfRule>
  </conditionalFormatting>
  <conditionalFormatting sqref="D83">
    <cfRule type="cellIs" dxfId="869" priority="261" stopIfTrue="1" operator="equal">
      <formula>"半面"</formula>
    </cfRule>
  </conditionalFormatting>
  <conditionalFormatting sqref="D85">
    <cfRule type="cellIs" dxfId="868" priority="260" stopIfTrue="1" operator="equal">
      <formula>"半面"</formula>
    </cfRule>
  </conditionalFormatting>
  <conditionalFormatting sqref="D86">
    <cfRule type="cellIs" dxfId="867" priority="259" stopIfTrue="1" operator="equal">
      <formula>"半面"</formula>
    </cfRule>
  </conditionalFormatting>
  <conditionalFormatting sqref="D87">
    <cfRule type="cellIs" dxfId="866" priority="258" stopIfTrue="1" operator="equal">
      <formula>"半面"</formula>
    </cfRule>
  </conditionalFormatting>
  <conditionalFormatting sqref="D92">
    <cfRule type="cellIs" dxfId="865" priority="256" stopIfTrue="1" operator="equal">
      <formula>"半面"</formula>
    </cfRule>
  </conditionalFormatting>
  <conditionalFormatting sqref="D94">
    <cfRule type="cellIs" dxfId="864" priority="255" stopIfTrue="1" operator="equal">
      <formula>"半面"</formula>
    </cfRule>
  </conditionalFormatting>
  <conditionalFormatting sqref="D108">
    <cfRule type="cellIs" dxfId="863" priority="250" stopIfTrue="1" operator="equal">
      <formula>"半面"</formula>
    </cfRule>
  </conditionalFormatting>
  <conditionalFormatting sqref="M113">
    <cfRule type="cellIs" dxfId="862" priority="248" stopIfTrue="1" operator="equal">
      <formula>"半面"</formula>
    </cfRule>
  </conditionalFormatting>
  <conditionalFormatting sqref="D113">
    <cfRule type="cellIs" dxfId="861" priority="247" stopIfTrue="1" operator="equal">
      <formula>"半面"</formula>
    </cfRule>
  </conditionalFormatting>
  <conditionalFormatting sqref="D114">
    <cfRule type="cellIs" dxfId="860" priority="246" stopIfTrue="1" operator="equal">
      <formula>"半面"</formula>
    </cfRule>
  </conditionalFormatting>
  <conditionalFormatting sqref="D116">
    <cfRule type="cellIs" dxfId="859" priority="245" stopIfTrue="1" operator="equal">
      <formula>"半面"</formula>
    </cfRule>
  </conditionalFormatting>
  <conditionalFormatting sqref="D125">
    <cfRule type="cellIs" dxfId="858" priority="223" stopIfTrue="1" operator="equal">
      <formula>"半面"</formula>
    </cfRule>
  </conditionalFormatting>
  <conditionalFormatting sqref="D131">
    <cfRule type="cellIs" dxfId="857" priority="222" stopIfTrue="1" operator="equal">
      <formula>"半面"</formula>
    </cfRule>
  </conditionalFormatting>
  <conditionalFormatting sqref="D135">
    <cfRule type="cellIs" dxfId="856" priority="220" stopIfTrue="1" operator="equal">
      <formula>"半面"</formula>
    </cfRule>
  </conditionalFormatting>
  <conditionalFormatting sqref="D136">
    <cfRule type="cellIs" dxfId="855" priority="221" stopIfTrue="1" operator="equal">
      <formula>"半面"</formula>
    </cfRule>
  </conditionalFormatting>
  <conditionalFormatting sqref="M140 R140:W140 D140">
    <cfRule type="cellIs" dxfId="854" priority="218" stopIfTrue="1" operator="equal">
      <formula>"半面"</formula>
    </cfRule>
  </conditionalFormatting>
  <conditionalFormatting sqref="M139 R139:W139 B139:B140 D139">
    <cfRule type="cellIs" dxfId="853" priority="217" stopIfTrue="1" operator="equal">
      <formula>"半面"</formula>
    </cfRule>
  </conditionalFormatting>
  <conditionalFormatting sqref="B138 M138 R138:W138 D138">
    <cfRule type="cellIs" dxfId="852" priority="216" stopIfTrue="1" operator="equal">
      <formula>"半面"</formula>
    </cfRule>
  </conditionalFormatting>
  <conditionalFormatting sqref="B137 M137 R137:W137">
    <cfRule type="cellIs" dxfId="851" priority="215" stopIfTrue="1" operator="equal">
      <formula>"半面"</formula>
    </cfRule>
  </conditionalFormatting>
  <conditionalFormatting sqref="D137">
    <cfRule type="cellIs" dxfId="850" priority="214" stopIfTrue="1" operator="equal">
      <formula>"半面"</formula>
    </cfRule>
  </conditionalFormatting>
  <conditionalFormatting sqref="B141 M141 R141:W141 D141">
    <cfRule type="cellIs" dxfId="849" priority="212" stopIfTrue="1" operator="equal">
      <formula>"半面"</formula>
    </cfRule>
  </conditionalFormatting>
  <conditionalFormatting sqref="D149">
    <cfRule type="cellIs" dxfId="848" priority="202" stopIfTrue="1" operator="equal">
      <formula>"半面"</formula>
    </cfRule>
  </conditionalFormatting>
  <conditionalFormatting sqref="D157">
    <cfRule type="cellIs" dxfId="847" priority="198" stopIfTrue="1" operator="equal">
      <formula>"半面"</formula>
    </cfRule>
  </conditionalFormatting>
  <conditionalFormatting sqref="D158">
    <cfRule type="cellIs" dxfId="846" priority="197" stopIfTrue="1" operator="equal">
      <formula>"半面"</formula>
    </cfRule>
  </conditionalFormatting>
  <conditionalFormatting sqref="D159">
    <cfRule type="cellIs" dxfId="845" priority="196" stopIfTrue="1" operator="equal">
      <formula>"半面"</formula>
    </cfRule>
  </conditionalFormatting>
  <conditionalFormatting sqref="D165">
    <cfRule type="cellIs" dxfId="844" priority="194" stopIfTrue="1" operator="equal">
      <formula>"半面"</formula>
    </cfRule>
  </conditionalFormatting>
  <conditionalFormatting sqref="D175">
    <cfRule type="cellIs" dxfId="843" priority="192" stopIfTrue="1" operator="equal">
      <formula>"半面"</formula>
    </cfRule>
  </conditionalFormatting>
  <conditionalFormatting sqref="D184">
    <cfRule type="cellIs" dxfId="842" priority="189" stopIfTrue="1" operator="equal">
      <formula>"半面"</formula>
    </cfRule>
  </conditionalFormatting>
  <conditionalFormatting sqref="D185">
    <cfRule type="cellIs" dxfId="841" priority="188" stopIfTrue="1" operator="equal">
      <formula>"半面"</formula>
    </cfRule>
  </conditionalFormatting>
  <conditionalFormatting sqref="D186">
    <cfRule type="cellIs" dxfId="840" priority="187" stopIfTrue="1" operator="equal">
      <formula>"半面"</formula>
    </cfRule>
  </conditionalFormatting>
  <conditionalFormatting sqref="B195:D195 M195">
    <cfRule type="cellIs" dxfId="839" priority="185" stopIfTrue="1" operator="equal">
      <formula>"半面"</formula>
    </cfRule>
  </conditionalFormatting>
  <conditionalFormatting sqref="R195:W195">
    <cfRule type="cellIs" dxfId="838" priority="186" stopIfTrue="1" operator="equal">
      <formula>"半面"</formula>
    </cfRule>
  </conditionalFormatting>
  <conditionalFormatting sqref="R190:W190">
    <cfRule type="cellIs" dxfId="837" priority="184" stopIfTrue="1" operator="equal">
      <formula>"半面"</formula>
    </cfRule>
  </conditionalFormatting>
  <conditionalFormatting sqref="M190 B190:B191">
    <cfRule type="cellIs" dxfId="836" priority="183" stopIfTrue="1" operator="equal">
      <formula>"半面"</formula>
    </cfRule>
  </conditionalFormatting>
  <conditionalFormatting sqref="B187 M187">
    <cfRule type="cellIs" dxfId="835" priority="181" stopIfTrue="1" operator="equal">
      <formula>"半面"</formula>
    </cfRule>
  </conditionalFormatting>
  <conditionalFormatting sqref="R187:W187">
    <cfRule type="cellIs" dxfId="834" priority="182" stopIfTrue="1" operator="equal">
      <formula>"半面"</formula>
    </cfRule>
  </conditionalFormatting>
  <conditionalFormatting sqref="D187">
    <cfRule type="cellIs" dxfId="833" priority="180" stopIfTrue="1" operator="equal">
      <formula>"半面"</formula>
    </cfRule>
  </conditionalFormatting>
  <conditionalFormatting sqref="D189 M189">
    <cfRule type="cellIs" dxfId="832" priority="178" stopIfTrue="1" operator="equal">
      <formula>"半面"</formula>
    </cfRule>
  </conditionalFormatting>
  <conditionalFormatting sqref="R189:W189">
    <cfRule type="cellIs" dxfId="831" priority="179" stopIfTrue="1" operator="equal">
      <formula>"半面"</formula>
    </cfRule>
  </conditionalFormatting>
  <conditionalFormatting sqref="R188:W188">
    <cfRule type="cellIs" dxfId="830" priority="177" stopIfTrue="1" operator="equal">
      <formula>"半面"</formula>
    </cfRule>
  </conditionalFormatting>
  <conditionalFormatting sqref="M188 B188:B189 D188">
    <cfRule type="cellIs" dxfId="829" priority="176" stopIfTrue="1" operator="equal">
      <formula>"半面"</formula>
    </cfRule>
  </conditionalFormatting>
  <conditionalFormatting sqref="R191:W191">
    <cfRule type="cellIs" dxfId="828" priority="172" stopIfTrue="1" operator="equal">
      <formula>"半面"</formula>
    </cfRule>
  </conditionalFormatting>
  <conditionalFormatting sqref="M194">
    <cfRule type="cellIs" dxfId="827" priority="168" stopIfTrue="1" operator="equal">
      <formula>"半面"</formula>
    </cfRule>
  </conditionalFormatting>
  <conditionalFormatting sqref="R192:W192">
    <cfRule type="cellIs" dxfId="826" priority="174" stopIfTrue="1" operator="equal">
      <formula>"半面"</formula>
    </cfRule>
  </conditionalFormatting>
  <conditionalFormatting sqref="B192 M192">
    <cfRule type="cellIs" dxfId="825" priority="173" stopIfTrue="1" operator="equal">
      <formula>"半面"</formula>
    </cfRule>
  </conditionalFormatting>
  <conditionalFormatting sqref="M191">
    <cfRule type="cellIs" dxfId="824" priority="171" stopIfTrue="1" operator="equal">
      <formula>"半面"</formula>
    </cfRule>
  </conditionalFormatting>
  <conditionalFormatting sqref="R194:W194">
    <cfRule type="cellIs" dxfId="823" priority="169" stopIfTrue="1" operator="equal">
      <formula>"半面"</formula>
    </cfRule>
  </conditionalFormatting>
  <conditionalFormatting sqref="M193 B193:B194">
    <cfRule type="cellIs" dxfId="822" priority="166" stopIfTrue="1" operator="equal">
      <formula>"半面"</formula>
    </cfRule>
  </conditionalFormatting>
  <conditionalFormatting sqref="R193:W193">
    <cfRule type="cellIs" dxfId="821" priority="167" stopIfTrue="1" operator="equal">
      <formula>"半面"</formula>
    </cfRule>
  </conditionalFormatting>
  <conditionalFormatting sqref="C194:D194">
    <cfRule type="cellIs" dxfId="820" priority="165" stopIfTrue="1" operator="equal">
      <formula>"半面"</formula>
    </cfRule>
  </conditionalFormatting>
  <conditionalFormatting sqref="D204">
    <cfRule type="cellIs" dxfId="819" priority="164" stopIfTrue="1" operator="equal">
      <formula>"半面"</formula>
    </cfRule>
  </conditionalFormatting>
  <conditionalFormatting sqref="D208">
    <cfRule type="cellIs" dxfId="818" priority="162" stopIfTrue="1" operator="equal">
      <formula>"半面"</formula>
    </cfRule>
  </conditionalFormatting>
  <conditionalFormatting sqref="D209">
    <cfRule type="cellIs" dxfId="817" priority="161" stopIfTrue="1" operator="equal">
      <formula>"半面"</formula>
    </cfRule>
  </conditionalFormatting>
  <conditionalFormatting sqref="D214">
    <cfRule type="cellIs" dxfId="816" priority="159" stopIfTrue="1" operator="equal">
      <formula>"半面"</formula>
    </cfRule>
  </conditionalFormatting>
  <conditionalFormatting sqref="D215:D216">
    <cfRule type="cellIs" dxfId="815" priority="158" stopIfTrue="1" operator="equal">
      <formula>"半面"</formula>
    </cfRule>
  </conditionalFormatting>
  <conditionalFormatting sqref="D217">
    <cfRule type="cellIs" dxfId="814" priority="157" stopIfTrue="1" operator="equal">
      <formula>"半面"</formula>
    </cfRule>
  </conditionalFormatting>
  <conditionalFormatting sqref="D220:D221">
    <cfRule type="cellIs" dxfId="813" priority="156" stopIfTrue="1" operator="equal">
      <formula>"半面"</formula>
    </cfRule>
  </conditionalFormatting>
  <conditionalFormatting sqref="M224 B224 R224:W224 R227:W227 B227 M227">
    <cfRule type="cellIs" dxfId="812" priority="153" stopIfTrue="1" operator="equal">
      <formula>"半面"</formula>
    </cfRule>
  </conditionalFormatting>
  <conditionalFormatting sqref="M226 B226 R226:W226">
    <cfRule type="cellIs" dxfId="811" priority="152" stopIfTrue="1" operator="equal">
      <formula>"半面"</formula>
    </cfRule>
  </conditionalFormatting>
  <conditionalFormatting sqref="R225:W225 B225 M225">
    <cfRule type="cellIs" dxfId="810" priority="151" stopIfTrue="1" operator="equal">
      <formula>"半面"</formula>
    </cfRule>
  </conditionalFormatting>
  <conditionalFormatting sqref="D224">
    <cfRule type="cellIs" dxfId="809" priority="150" stopIfTrue="1" operator="equal">
      <formula>"半面"</formula>
    </cfRule>
  </conditionalFormatting>
  <conditionalFormatting sqref="D225">
    <cfRule type="cellIs" dxfId="808" priority="149" stopIfTrue="1" operator="equal">
      <formula>"半面"</formula>
    </cfRule>
  </conditionalFormatting>
  <conditionalFormatting sqref="D226">
    <cfRule type="cellIs" dxfId="807" priority="148" stopIfTrue="1" operator="equal">
      <formula>"半面"</formula>
    </cfRule>
  </conditionalFormatting>
  <conditionalFormatting sqref="C227:D227">
    <cfRule type="cellIs" dxfId="806" priority="147" stopIfTrue="1" operator="equal">
      <formula>"半面"</formula>
    </cfRule>
  </conditionalFormatting>
  <conditionalFormatting sqref="M228 B228:D228 R228:W228">
    <cfRule type="cellIs" dxfId="805" priority="146" stopIfTrue="1" operator="equal">
      <formula>"半面"</formula>
    </cfRule>
  </conditionalFormatting>
  <conditionalFormatting sqref="C229:D229">
    <cfRule type="cellIs" dxfId="804" priority="145" stopIfTrue="1" operator="equal">
      <formula>"半面"</formula>
    </cfRule>
  </conditionalFormatting>
  <conditionalFormatting sqref="R230:W230 M230 B230:D230 B231">
    <cfRule type="cellIs" dxfId="803" priority="144" stopIfTrue="1" operator="equal">
      <formula>"半面"</formula>
    </cfRule>
  </conditionalFormatting>
  <conditionalFormatting sqref="C231:D231">
    <cfRule type="cellIs" dxfId="802" priority="143" stopIfTrue="1" operator="equal">
      <formula>"半面"</formula>
    </cfRule>
  </conditionalFormatting>
  <conditionalFormatting sqref="C237:D237 C238:C261">
    <cfRule type="cellIs" dxfId="801" priority="142" stopIfTrue="1" operator="equal">
      <formula>"半面"</formula>
    </cfRule>
  </conditionalFormatting>
  <conditionalFormatting sqref="D241">
    <cfRule type="cellIs" dxfId="800" priority="141" stopIfTrue="1" operator="equal">
      <formula>"半面"</formula>
    </cfRule>
  </conditionalFormatting>
  <conditionalFormatting sqref="D243:D244">
    <cfRule type="cellIs" dxfId="799" priority="140" stopIfTrue="1" operator="equal">
      <formula>"半面"</formula>
    </cfRule>
  </conditionalFormatting>
  <conditionalFormatting sqref="D249">
    <cfRule type="cellIs" dxfId="798" priority="139" stopIfTrue="1" operator="equal">
      <formula>"半面"</formula>
    </cfRule>
  </conditionalFormatting>
  <conditionalFormatting sqref="D251">
    <cfRule type="cellIs" dxfId="797" priority="138" stopIfTrue="1" operator="equal">
      <formula>"半面"</formula>
    </cfRule>
  </conditionalFormatting>
  <conditionalFormatting sqref="R254:W255">
    <cfRule type="cellIs" dxfId="796" priority="137" stopIfTrue="1" operator="equal">
      <formula>"半面"</formula>
    </cfRule>
  </conditionalFormatting>
  <conditionalFormatting sqref="M254:M255 B255:B256">
    <cfRule type="cellIs" dxfId="795" priority="136" stopIfTrue="1" operator="equal">
      <formula>"半面"</formula>
    </cfRule>
  </conditionalFormatting>
  <conditionalFormatting sqref="D255:D256">
    <cfRule type="cellIs" dxfId="794" priority="135" stopIfTrue="1" operator="equal">
      <formula>"半面"</formula>
    </cfRule>
  </conditionalFormatting>
  <conditionalFormatting sqref="R256:W257">
    <cfRule type="cellIs" dxfId="793" priority="134" stopIfTrue="1" operator="equal">
      <formula>"半面"</formula>
    </cfRule>
  </conditionalFormatting>
  <conditionalFormatting sqref="B257 M256:M257 D257">
    <cfRule type="cellIs" dxfId="792" priority="133" stopIfTrue="1" operator="equal">
      <formula>"半面"</formula>
    </cfRule>
  </conditionalFormatting>
  <conditionalFormatting sqref="R258:W259">
    <cfRule type="cellIs" dxfId="791" priority="132" stopIfTrue="1" operator="equal">
      <formula>"半面"</formula>
    </cfRule>
  </conditionalFormatting>
  <conditionalFormatting sqref="M258:M259 B258:B259 D258:D259">
    <cfRule type="cellIs" dxfId="790" priority="131" stopIfTrue="1" operator="equal">
      <formula>"半面"</formula>
    </cfRule>
  </conditionalFormatting>
  <conditionalFormatting sqref="R260:W260">
    <cfRule type="cellIs" dxfId="789" priority="130" stopIfTrue="1" operator="equal">
      <formula>"半面"</formula>
    </cfRule>
  </conditionalFormatting>
  <conditionalFormatting sqref="B260 M260">
    <cfRule type="cellIs" dxfId="788" priority="129" stopIfTrue="1" operator="equal">
      <formula>"半面"</formula>
    </cfRule>
  </conditionalFormatting>
  <conditionalFormatting sqref="C267:D267 C268:C288">
    <cfRule type="cellIs" dxfId="787" priority="121" stopIfTrue="1" operator="equal">
      <formula>"半面"</formula>
    </cfRule>
  </conditionalFormatting>
  <conditionalFormatting sqref="D268">
    <cfRule type="cellIs" dxfId="786" priority="120" stopIfTrue="1" operator="equal">
      <formula>"半面"</formula>
    </cfRule>
  </conditionalFormatting>
  <conditionalFormatting sqref="D269">
    <cfRule type="cellIs" dxfId="785" priority="119" stopIfTrue="1" operator="equal">
      <formula>"半面"</formula>
    </cfRule>
  </conditionalFormatting>
  <conditionalFormatting sqref="M272 D272">
    <cfRule type="cellIs" dxfId="783" priority="117" stopIfTrue="1" operator="equal">
      <formula>"半面"</formula>
    </cfRule>
  </conditionalFormatting>
  <conditionalFormatting sqref="D274">
    <cfRule type="cellIs" dxfId="782" priority="116" stopIfTrue="1" operator="equal">
      <formula>"半面"</formula>
    </cfRule>
  </conditionalFormatting>
  <conditionalFormatting sqref="D277">
    <cfRule type="cellIs" dxfId="781" priority="115" stopIfTrue="1" operator="equal">
      <formula>"半面"</formula>
    </cfRule>
  </conditionalFormatting>
  <conditionalFormatting sqref="M279 D279">
    <cfRule type="cellIs" dxfId="780" priority="114" stopIfTrue="1" operator="equal">
      <formula>"半面"</formula>
    </cfRule>
  </conditionalFormatting>
  <conditionalFormatting sqref="D283">
    <cfRule type="cellIs" dxfId="779" priority="112" stopIfTrue="1" operator="equal">
      <formula>"半面"</formula>
    </cfRule>
  </conditionalFormatting>
  <conditionalFormatting sqref="B288 R287:W288 M287:M288 D287:D288">
    <cfRule type="cellIs" dxfId="778" priority="110" stopIfTrue="1" operator="equal">
      <formula>"半面"</formula>
    </cfRule>
  </conditionalFormatting>
  <conditionalFormatting sqref="R285:W286 M285:M286 B285:B287 D286">
    <cfRule type="cellIs" dxfId="777" priority="109" stopIfTrue="1" operator="equal">
      <formula>"半面"</formula>
    </cfRule>
  </conditionalFormatting>
  <conditionalFormatting sqref="D295:D296">
    <cfRule type="cellIs" dxfId="776" priority="100" stopIfTrue="1" operator="equal">
      <formula>"半面"</formula>
    </cfRule>
  </conditionalFormatting>
  <conditionalFormatting sqref="M299 D299">
    <cfRule type="cellIs" dxfId="775" priority="99" stopIfTrue="1" operator="equal">
      <formula>"半面"</formula>
    </cfRule>
  </conditionalFormatting>
  <conditionalFormatting sqref="D301">
    <cfRule type="cellIs" dxfId="774" priority="98" stopIfTrue="1" operator="equal">
      <formula>"半面"</formula>
    </cfRule>
  </conditionalFormatting>
  <conditionalFormatting sqref="D302:D303">
    <cfRule type="cellIs" dxfId="773" priority="97" stopIfTrue="1" operator="equal">
      <formula>"半面"</formula>
    </cfRule>
  </conditionalFormatting>
  <conditionalFormatting sqref="D305">
    <cfRule type="cellIs" dxfId="772" priority="96" stopIfTrue="1" operator="equal">
      <formula>"半面"</formula>
    </cfRule>
  </conditionalFormatting>
  <conditionalFormatting sqref="D310:D311">
    <cfRule type="cellIs" dxfId="771" priority="95" stopIfTrue="1" operator="equal">
      <formula>"半面"</formula>
    </cfRule>
  </conditionalFormatting>
  <conditionalFormatting sqref="D316">
    <cfRule type="cellIs" dxfId="770" priority="94" stopIfTrue="1" operator="equal">
      <formula>"半面"</formula>
    </cfRule>
  </conditionalFormatting>
  <conditionalFormatting sqref="D317:D318">
    <cfRule type="cellIs" dxfId="769" priority="93" stopIfTrue="1" operator="equal">
      <formula>"半面"</formula>
    </cfRule>
  </conditionalFormatting>
  <conditionalFormatting sqref="D10">
    <cfRule type="cellIs" dxfId="768" priority="91" stopIfTrue="1" operator="equal">
      <formula>"半面"</formula>
    </cfRule>
  </conditionalFormatting>
  <conditionalFormatting sqref="D22">
    <cfRule type="cellIs" dxfId="765" priority="88" stopIfTrue="1" operator="equal">
      <formula>"半面"</formula>
    </cfRule>
  </conditionalFormatting>
  <conditionalFormatting sqref="D23">
    <cfRule type="cellIs" dxfId="763" priority="86" stopIfTrue="1" operator="equal">
      <formula>"半面"</formula>
    </cfRule>
  </conditionalFormatting>
  <conditionalFormatting sqref="D24">
    <cfRule type="cellIs" dxfId="762" priority="85" stopIfTrue="1" operator="equal">
      <formula>"半面"</formula>
    </cfRule>
  </conditionalFormatting>
  <conditionalFormatting sqref="D70">
    <cfRule type="cellIs" dxfId="760" priority="82" stopIfTrue="1" operator="equal">
      <formula>"半面"</formula>
    </cfRule>
  </conditionalFormatting>
  <conditionalFormatting sqref="D91">
    <cfRule type="cellIs" dxfId="759" priority="81" stopIfTrue="1" operator="equal">
      <formula>"半面"</formula>
    </cfRule>
  </conditionalFormatting>
  <conditionalFormatting sqref="C100:D100 C101:C117">
    <cfRule type="cellIs" dxfId="758" priority="80" stopIfTrue="1" operator="equal">
      <formula>"半面"</formula>
    </cfRule>
  </conditionalFormatting>
  <conditionalFormatting sqref="D101">
    <cfRule type="cellIs" dxfId="757" priority="79" stopIfTrue="1" operator="equal">
      <formula>"半面"</formula>
    </cfRule>
  </conditionalFormatting>
  <conditionalFormatting sqref="D104">
    <cfRule type="cellIs" dxfId="756" priority="78" stopIfTrue="1" operator="equal">
      <formula>"半面"</formula>
    </cfRule>
  </conditionalFormatting>
  <conditionalFormatting sqref="B148 M148 R148:W148">
    <cfRule type="cellIs" dxfId="753" priority="71" stopIfTrue="1" operator="equal">
      <formula>"半面"</formula>
    </cfRule>
  </conditionalFormatting>
  <conditionalFormatting sqref="B147 M147 R147:W147">
    <cfRule type="cellIs" dxfId="752" priority="70" stopIfTrue="1" operator="equal">
      <formula>"半面"</formula>
    </cfRule>
  </conditionalFormatting>
  <conditionalFormatting sqref="D147">
    <cfRule type="cellIs" dxfId="751" priority="69" stopIfTrue="1" operator="equal">
      <formula>"半面"</formula>
    </cfRule>
  </conditionalFormatting>
  <conditionalFormatting sqref="D148">
    <cfRule type="cellIs" dxfId="750" priority="68" stopIfTrue="1" operator="equal">
      <formula>"半面"</formula>
    </cfRule>
  </conditionalFormatting>
  <conditionalFormatting sqref="C147:C167">
    <cfRule type="cellIs" dxfId="748" priority="66" stopIfTrue="1" operator="equal">
      <formula>"半面"</formula>
    </cfRule>
  </conditionalFormatting>
  <conditionalFormatting sqref="B151">
    <cfRule type="cellIs" dxfId="747" priority="65" stopIfTrue="1" operator="equal">
      <formula>"半面"</formula>
    </cfRule>
  </conditionalFormatting>
  <conditionalFormatting sqref="B150">
    <cfRule type="cellIs" dxfId="746" priority="64" stopIfTrue="1" operator="equal">
      <formula>"半面"</formula>
    </cfRule>
  </conditionalFormatting>
  <conditionalFormatting sqref="D150 D152">
    <cfRule type="cellIs" dxfId="745" priority="63" stopIfTrue="1" operator="equal">
      <formula>"半面"</formula>
    </cfRule>
  </conditionalFormatting>
  <conditionalFormatting sqref="D151 D153">
    <cfRule type="cellIs" dxfId="744" priority="62" stopIfTrue="1" operator="equal">
      <formula>"半面"</formula>
    </cfRule>
  </conditionalFormatting>
  <conditionalFormatting sqref="D155">
    <cfRule type="cellIs" dxfId="741" priority="59" stopIfTrue="1" operator="equal">
      <formula>"半面"</formula>
    </cfRule>
  </conditionalFormatting>
  <conditionalFormatting sqref="D156">
    <cfRule type="cellIs" dxfId="740" priority="58" stopIfTrue="1" operator="equal">
      <formula>"半面"</formula>
    </cfRule>
  </conditionalFormatting>
  <conditionalFormatting sqref="D162">
    <cfRule type="cellIs" dxfId="736" priority="54" stopIfTrue="1" operator="equal">
      <formula>"半面"</formula>
    </cfRule>
  </conditionalFormatting>
  <conditionalFormatting sqref="D166:D167">
    <cfRule type="cellIs" dxfId="732" priority="50" stopIfTrue="1" operator="equal">
      <formula>"半面"</formula>
    </cfRule>
  </conditionalFormatting>
  <conditionalFormatting sqref="D177">
    <cfRule type="cellIs" dxfId="729" priority="47" stopIfTrue="1" operator="equal">
      <formula>"半面"</formula>
    </cfRule>
  </conditionalFormatting>
  <conditionalFormatting sqref="D180:D181">
    <cfRule type="cellIs" dxfId="727" priority="45" stopIfTrue="1" operator="equal">
      <formula>"半面"</formula>
    </cfRule>
  </conditionalFormatting>
  <conditionalFormatting sqref="D182:D183">
    <cfRule type="cellIs" dxfId="724" priority="42" stopIfTrue="1" operator="equal">
      <formula>"半面"</formula>
    </cfRule>
  </conditionalFormatting>
  <conditionalFormatting sqref="D190">
    <cfRule type="cellIs" dxfId="721" priority="39" stopIfTrue="1" operator="equal">
      <formula>"半面"</formula>
    </cfRule>
  </conditionalFormatting>
  <conditionalFormatting sqref="D191">
    <cfRule type="cellIs" dxfId="720" priority="38" stopIfTrue="1" operator="equal">
      <formula>"半面"</formula>
    </cfRule>
  </conditionalFormatting>
  <conditionalFormatting sqref="D192:D193">
    <cfRule type="cellIs" dxfId="718" priority="36" stopIfTrue="1" operator="equal">
      <formula>"半面"</formula>
    </cfRule>
  </conditionalFormatting>
  <conditionalFormatting sqref="D202:D203">
    <cfRule type="cellIs" dxfId="715" priority="33" stopIfTrue="1" operator="equal">
      <formula>"半面"</formula>
    </cfRule>
  </conditionalFormatting>
  <conditionalFormatting sqref="C202:C226">
    <cfRule type="cellIs" dxfId="713" priority="31" stopIfTrue="1" operator="equal">
      <formula>"半面"</formula>
    </cfRule>
  </conditionalFormatting>
  <conditionalFormatting sqref="D206:D207">
    <cfRule type="cellIs" dxfId="712" priority="30" stopIfTrue="1" operator="equal">
      <formula>"半面"</formula>
    </cfRule>
  </conditionalFormatting>
  <conditionalFormatting sqref="D212:D213">
    <cfRule type="cellIs" dxfId="709" priority="27" stopIfTrue="1" operator="equal">
      <formula>"半面"</formula>
    </cfRule>
  </conditionalFormatting>
  <conditionalFormatting sqref="D218:D219">
    <cfRule type="cellIs" dxfId="706" priority="24" stopIfTrue="1" operator="equal">
      <formula>"半面"</formula>
    </cfRule>
  </conditionalFormatting>
  <conditionalFormatting sqref="D222:D223">
    <cfRule type="cellIs" dxfId="703" priority="21" stopIfTrue="1" operator="equal">
      <formula>"半面"</formula>
    </cfRule>
  </conditionalFormatting>
  <conditionalFormatting sqref="D245:D246">
    <cfRule type="cellIs" dxfId="702" priority="20" stopIfTrue="1" operator="equal">
      <formula>"半面"</formula>
    </cfRule>
  </conditionalFormatting>
  <conditionalFormatting sqref="D253:D254">
    <cfRule type="cellIs" dxfId="699" priority="17" stopIfTrue="1" operator="equal">
      <formula>"半面"</formula>
    </cfRule>
  </conditionalFormatting>
  <conditionalFormatting sqref="D260:D261">
    <cfRule type="cellIs" dxfId="696" priority="14" stopIfTrue="1" operator="equal">
      <formula>"半面"</formula>
    </cfRule>
  </conditionalFormatting>
  <conditionalFormatting sqref="R280:W280">
    <cfRule type="cellIs" dxfId="693" priority="11" stopIfTrue="1" operator="equal">
      <formula>"半面"</formula>
    </cfRule>
  </conditionalFormatting>
  <conditionalFormatting sqref="B280">
    <cfRule type="cellIs" dxfId="692" priority="10" stopIfTrue="1" operator="equal">
      <formula>"半面"</formula>
    </cfRule>
  </conditionalFormatting>
  <conditionalFormatting sqref="M280 D280">
    <cfRule type="cellIs" dxfId="691" priority="9" stopIfTrue="1" operator="equal">
      <formula>"半面"</formula>
    </cfRule>
  </conditionalFormatting>
  <conditionalFormatting sqref="D284:D285">
    <cfRule type="cellIs" dxfId="690" priority="8" stopIfTrue="1" operator="equal">
      <formula>"半面"</formula>
    </cfRule>
  </conditionalFormatting>
  <conditionalFormatting sqref="D312:D313">
    <cfRule type="cellIs" dxfId="687" priority="5" stopIfTrue="1" operator="equal">
      <formula>"半面"</formula>
    </cfRule>
  </conditionalFormatting>
  <conditionalFormatting sqref="D322">
    <cfRule type="cellIs" dxfId="684" priority="2" stopIfTrue="1" operator="equal">
      <formula>"半面"</formula>
    </cfRule>
  </conditionalFormatting>
  <dataValidations count="2">
    <dataValidation imeMode="off" allowBlank="1" showInputMessage="1" showErrorMessage="1" sqref="S262:W262 S289:W289 C326 N292 X263:AB263 C289 C262 C197 S197:W197 I198:AB198 O27:R27 X119:AB119 I119:R119 C118 S118:W118 X76:AB78 I1:R2 S52:W53 S27:W28 S74:W75 C27 C52 J56:M73 N53:R53 I28:R28 C74 X96:AB96 I30:I51 C95 S95:W95 I96:R96 I143:AB143 C142 S142:W142 I170:R170 C169 S169:W169 X170:AB170 S232:W232 I233:R233 C232 X233:AB233 I265 J31:M51 N30:N51 O5:W26 N265 C330 X332:X65527 Y290:AB290 E331 S334:W65527 S326:W326 Y327:AB65527 I292 X327:X329 I332:R65527 I327:R328 E330:W330 I4:I26 N55:N73 O56:W73 N77:N94 J5:M26 O31:W51 I55:I73 O78:W94 O236:W261 I293:W325 I77:I94 J78:M94 I98:I117 N98:N117 O99:W117 J99:M117 I121:I141 J122:M141 O122:W141 N121:N141 I172:I196 J173:M196 N172:N196 O173:W196 I200:I224 J201:M223 J224:L224 N200:N231 O201:W231 I225:L231 M224:M231 N235:N261 I235:I261 J236:M261 B1:B29 N4:N27 J146:M168 I145:I168 O146:W168 N145:N168 I266:W288 B32:B65527"/>
    <dataValidation imeMode="hiragana" allowBlank="1" showInputMessage="1" showErrorMessage="1" sqref="F28:H28 G1:H2 F5 F6:H26 F131:H141 F108:H117 G79:H79 F31:F51 F327:H328 F236:F261 F332:H65527 G32:H51 F66:G73 F173:F196 F201:F224 F225:H231 H57:H73 G57:G65 F56:F65 F78:F79 F293:F325 F99:F107 G100:H107 G123:H130 F122:F130 F80:H94 G174:H196 G202:H224 G237:H261 F147:H168 G294:H325 F146 G267:H288 F266:F288"/>
  </dataValidations>
  <pageMargins left="0.25" right="0.25" top="0.75" bottom="0.75" header="0.3" footer="0.3"/>
  <pageSetup paperSize="9" scale="65" orientation="landscape" r:id="rId1"/>
  <headerFooter alignWithMargins="0"/>
  <rowBreaks count="4" manualBreakCount="4">
    <brk id="52" min="1" max="23" man="1"/>
    <brk id="118" min="1" max="23" man="1"/>
    <brk id="169" min="1" max="23" man="1"/>
    <brk id="262" min="1" max="23" man="1"/>
  </rowBreaks>
  <ignoredErrors>
    <ignoredError sqref="M34"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V611"/>
  <sheetViews>
    <sheetView view="pageBreakPreview" zoomScale="110" zoomScaleNormal="75" zoomScaleSheetLayoutView="110" workbookViewId="0">
      <pane xSplit="5" ySplit="4" topLeftCell="F35" activePane="bottomRight" state="frozen"/>
      <selection pane="topRight" activeCell="F1" sqref="F1"/>
      <selection pane="bottomLeft" activeCell="A5" sqref="A5"/>
      <selection pane="bottomRight" activeCell="D572" sqref="D572"/>
    </sheetView>
  </sheetViews>
  <sheetFormatPr defaultRowHeight="12" outlineLevelRow="1" outlineLevelCol="1"/>
  <cols>
    <col min="1" max="1" width="2" style="86" customWidth="1"/>
    <col min="2" max="2" width="6.875" style="86" customWidth="1"/>
    <col min="3" max="3" width="8.625" style="86" customWidth="1"/>
    <col min="4" max="4" width="15" style="241" customWidth="1"/>
    <col min="5" max="5" width="12.375" style="242" customWidth="1"/>
    <col min="6" max="6" width="3.625" style="86" customWidth="1"/>
    <col min="7" max="7" width="1.75" style="86" customWidth="1"/>
    <col min="8" max="8" width="3.625" style="86" customWidth="1"/>
    <col min="9" max="9" width="2.625" style="86" customWidth="1"/>
    <col min="10" max="10" width="3.625" style="86" customWidth="1"/>
    <col min="11" max="11" width="1.5" style="86" customWidth="1"/>
    <col min="12" max="12" width="3.625" style="86" customWidth="1"/>
    <col min="13" max="13" width="4.625" style="86" customWidth="1" outlineLevel="1"/>
    <col min="14" max="14" width="3.625" style="86" customWidth="1"/>
    <col min="15" max="15" width="1.75" style="86" customWidth="1"/>
    <col min="16" max="16" width="3.625" style="86" customWidth="1"/>
    <col min="17" max="17" width="2.625" style="86" customWidth="1"/>
    <col min="18" max="18" width="3.625" style="86" customWidth="1"/>
    <col min="19" max="19" width="1.5" style="86" customWidth="1"/>
    <col min="20" max="20" width="3.625" style="86" customWidth="1"/>
    <col min="21" max="21" width="4.625" style="86" customWidth="1" outlineLevel="1"/>
    <col min="22" max="22" width="6" style="250" customWidth="1" outlineLevel="1"/>
    <col min="23" max="23" width="7.75" style="253" customWidth="1"/>
    <col min="24" max="24" width="5.375" style="252" customWidth="1"/>
    <col min="25" max="28" width="5.375" style="250" customWidth="1" outlineLevel="1"/>
    <col min="29" max="29" width="5.375" style="250" customWidth="1"/>
    <col min="30" max="33" width="6.125" style="250" customWidth="1" outlineLevel="1"/>
    <col min="34" max="34" width="5.375" style="250" customWidth="1"/>
    <col min="35" max="37" width="5.75" style="86" customWidth="1"/>
    <col min="38" max="38" width="5.75" style="248" customWidth="1"/>
    <col min="39" max="39" width="6.875" style="249" customWidth="1"/>
    <col min="40" max="48" width="5.375" style="86" customWidth="1"/>
    <col min="49" max="16384" width="9" style="86"/>
  </cols>
  <sheetData>
    <row r="1" spans="3:39" s="80" customFormat="1" ht="37.5" customHeight="1">
      <c r="C1" s="589" t="s">
        <v>107</v>
      </c>
      <c r="D1" s="590"/>
      <c r="E1" s="590"/>
      <c r="F1" s="590"/>
      <c r="G1" s="590"/>
      <c r="H1" s="590"/>
      <c r="I1" s="590"/>
      <c r="L1" s="431"/>
      <c r="U1" s="414"/>
      <c r="V1" s="81"/>
      <c r="W1" s="82"/>
      <c r="X1" s="83"/>
      <c r="Y1" s="81"/>
      <c r="Z1" s="81"/>
      <c r="AA1" s="81"/>
      <c r="AB1" s="81"/>
      <c r="AC1" s="84"/>
      <c r="AD1" s="81"/>
      <c r="AE1" s="81"/>
      <c r="AF1" s="81"/>
      <c r="AG1" s="81"/>
      <c r="AH1" s="84"/>
      <c r="AI1" s="85"/>
    </row>
    <row r="2" spans="3:39" ht="13.5" customHeight="1">
      <c r="C2" s="584" t="s">
        <v>19</v>
      </c>
      <c r="D2" s="587" t="s">
        <v>20</v>
      </c>
      <c r="E2" s="588" t="s">
        <v>21</v>
      </c>
      <c r="F2" s="591" t="s">
        <v>22</v>
      </c>
      <c r="G2" s="591"/>
      <c r="H2" s="591"/>
      <c r="I2" s="591"/>
      <c r="J2" s="591"/>
      <c r="K2" s="591"/>
      <c r="L2" s="591"/>
      <c r="M2" s="591"/>
      <c r="N2" s="593" t="s">
        <v>23</v>
      </c>
      <c r="O2" s="591"/>
      <c r="P2" s="591"/>
      <c r="Q2" s="591"/>
      <c r="R2" s="591"/>
      <c r="S2" s="591"/>
      <c r="T2" s="591"/>
      <c r="U2" s="594"/>
      <c r="V2" s="612" t="s">
        <v>4</v>
      </c>
      <c r="W2" s="613"/>
      <c r="X2" s="613"/>
      <c r="Y2" s="613"/>
      <c r="Z2" s="613"/>
      <c r="AA2" s="613"/>
      <c r="AB2" s="613"/>
      <c r="AC2" s="614"/>
      <c r="AD2" s="615" t="s">
        <v>5</v>
      </c>
      <c r="AE2" s="615"/>
      <c r="AF2" s="615"/>
      <c r="AG2" s="615"/>
      <c r="AH2" s="616"/>
      <c r="AI2" s="598" t="s">
        <v>24</v>
      </c>
      <c r="AJ2" s="599"/>
      <c r="AK2" s="599"/>
      <c r="AL2" s="599"/>
      <c r="AM2" s="600"/>
    </row>
    <row r="3" spans="3:39" ht="12" customHeight="1">
      <c r="C3" s="585"/>
      <c r="D3" s="569"/>
      <c r="E3" s="572"/>
      <c r="F3" s="592"/>
      <c r="G3" s="592"/>
      <c r="H3" s="592"/>
      <c r="I3" s="592"/>
      <c r="J3" s="592"/>
      <c r="K3" s="592"/>
      <c r="L3" s="592"/>
      <c r="M3" s="592"/>
      <c r="N3" s="595"/>
      <c r="O3" s="596"/>
      <c r="P3" s="596"/>
      <c r="Q3" s="596"/>
      <c r="R3" s="596"/>
      <c r="S3" s="596"/>
      <c r="T3" s="596"/>
      <c r="U3" s="597"/>
      <c r="V3" s="603" t="s">
        <v>7</v>
      </c>
      <c r="W3" s="604"/>
      <c r="X3" s="605" t="s">
        <v>25</v>
      </c>
      <c r="Y3" s="607" t="s">
        <v>8</v>
      </c>
      <c r="Z3" s="608"/>
      <c r="AA3" s="608"/>
      <c r="AB3" s="608"/>
      <c r="AC3" s="609"/>
      <c r="AD3" s="610" t="s">
        <v>8</v>
      </c>
      <c r="AE3" s="610"/>
      <c r="AF3" s="610"/>
      <c r="AG3" s="610"/>
      <c r="AH3" s="611"/>
      <c r="AI3" s="601"/>
      <c r="AJ3" s="547"/>
      <c r="AK3" s="547"/>
      <c r="AL3" s="547"/>
      <c r="AM3" s="602"/>
    </row>
    <row r="4" spans="3:39" ht="12.75" thickBot="1">
      <c r="C4" s="586"/>
      <c r="D4" s="570"/>
      <c r="E4" s="573"/>
      <c r="F4" s="87" t="s">
        <v>26</v>
      </c>
      <c r="G4" s="88"/>
      <c r="H4" s="88" t="s">
        <v>27</v>
      </c>
      <c r="I4" s="88"/>
      <c r="J4" s="88" t="s">
        <v>26</v>
      </c>
      <c r="K4" s="88"/>
      <c r="L4" s="89" t="s">
        <v>27</v>
      </c>
      <c r="M4" s="90" t="s">
        <v>28</v>
      </c>
      <c r="N4" s="87" t="s">
        <v>26</v>
      </c>
      <c r="O4" s="88"/>
      <c r="P4" s="88" t="s">
        <v>27</v>
      </c>
      <c r="Q4" s="88"/>
      <c r="R4" s="88" t="s">
        <v>26</v>
      </c>
      <c r="S4" s="88"/>
      <c r="T4" s="89" t="s">
        <v>27</v>
      </c>
      <c r="U4" s="90" t="s">
        <v>28</v>
      </c>
      <c r="V4" s="91" t="s">
        <v>29</v>
      </c>
      <c r="W4" s="92" t="s">
        <v>30</v>
      </c>
      <c r="X4" s="606"/>
      <c r="Y4" s="93" t="s">
        <v>12</v>
      </c>
      <c r="Z4" s="94" t="s">
        <v>13</v>
      </c>
      <c r="AA4" s="95" t="s">
        <v>14</v>
      </c>
      <c r="AB4" s="96" t="s">
        <v>15</v>
      </c>
      <c r="AC4" s="97" t="s">
        <v>16</v>
      </c>
      <c r="AD4" s="98" t="s">
        <v>12</v>
      </c>
      <c r="AE4" s="98" t="s">
        <v>13</v>
      </c>
      <c r="AF4" s="99" t="s">
        <v>14</v>
      </c>
      <c r="AG4" s="100" t="s">
        <v>15</v>
      </c>
      <c r="AH4" s="101" t="s">
        <v>16</v>
      </c>
      <c r="AI4" s="102" t="s">
        <v>12</v>
      </c>
      <c r="AJ4" s="103" t="s">
        <v>13</v>
      </c>
      <c r="AK4" s="104" t="s">
        <v>14</v>
      </c>
      <c r="AL4" s="105" t="s">
        <v>15</v>
      </c>
      <c r="AM4" s="106" t="s">
        <v>16</v>
      </c>
    </row>
    <row r="5" spans="3:39" outlineLevel="1">
      <c r="C5" s="418">
        <v>42461</v>
      </c>
      <c r="D5" s="477" t="s">
        <v>297</v>
      </c>
      <c r="E5" s="419" t="s">
        <v>102</v>
      </c>
      <c r="F5" s="421">
        <v>10</v>
      </c>
      <c r="G5" s="110" t="s">
        <v>31</v>
      </c>
      <c r="H5" s="110">
        <v>0</v>
      </c>
      <c r="I5" s="110" t="s">
        <v>32</v>
      </c>
      <c r="J5" s="110">
        <v>13</v>
      </c>
      <c r="K5" s="110" t="s">
        <v>31</v>
      </c>
      <c r="L5" s="111">
        <v>0</v>
      </c>
      <c r="M5" s="112">
        <v>3</v>
      </c>
      <c r="N5" s="109"/>
      <c r="O5" s="110" t="s">
        <v>31</v>
      </c>
      <c r="P5" s="110"/>
      <c r="Q5" s="110" t="s">
        <v>32</v>
      </c>
      <c r="R5" s="110"/>
      <c r="S5" s="110" t="s">
        <v>31</v>
      </c>
      <c r="T5" s="111"/>
      <c r="U5" s="112"/>
      <c r="V5" s="130">
        <v>1360</v>
      </c>
      <c r="W5" s="114">
        <f t="shared" ref="W5:W63" si="0">SUM(M5*V5)</f>
        <v>4080</v>
      </c>
      <c r="X5" s="115"/>
      <c r="Y5" s="116">
        <v>10</v>
      </c>
      <c r="Z5" s="117"/>
      <c r="AA5" s="118"/>
      <c r="AB5" s="119">
        <v>5</v>
      </c>
      <c r="AC5" s="120">
        <f t="shared" ref="AC5:AC15" si="1">SUM(Y5:AB5)</f>
        <v>15</v>
      </c>
      <c r="AD5" s="121"/>
      <c r="AE5" s="121"/>
      <c r="AF5" s="122"/>
      <c r="AG5" s="123"/>
      <c r="AH5" s="124">
        <f t="shared" ref="AH5:AH16" si="2">SUM(AD5:AG5)</f>
        <v>0</v>
      </c>
      <c r="AI5" s="125">
        <f t="shared" ref="AI5:AL47" si="3">Y5+AD5</f>
        <v>10</v>
      </c>
      <c r="AJ5" s="126">
        <f t="shared" si="3"/>
        <v>0</v>
      </c>
      <c r="AK5" s="127">
        <f t="shared" si="3"/>
        <v>0</v>
      </c>
      <c r="AL5" s="128">
        <f t="shared" si="3"/>
        <v>5</v>
      </c>
      <c r="AM5" s="129">
        <f t="shared" ref="AM5:AM27" si="4">SUM(AI5:AL5)</f>
        <v>15</v>
      </c>
    </row>
    <row r="6" spans="3:39" ht="13.5" customHeight="1" outlineLevel="1">
      <c r="C6" s="418"/>
      <c r="D6" s="477" t="s">
        <v>298</v>
      </c>
      <c r="E6" s="419" t="s">
        <v>102</v>
      </c>
      <c r="F6" s="421">
        <v>13</v>
      </c>
      <c r="G6" s="110" t="s">
        <v>31</v>
      </c>
      <c r="H6" s="110">
        <v>0</v>
      </c>
      <c r="I6" s="110" t="s">
        <v>32</v>
      </c>
      <c r="J6" s="110">
        <v>16</v>
      </c>
      <c r="K6" s="110" t="s">
        <v>31</v>
      </c>
      <c r="L6" s="111">
        <v>0</v>
      </c>
      <c r="M6" s="112">
        <v>3</v>
      </c>
      <c r="N6" s="109"/>
      <c r="O6" s="110" t="s">
        <v>31</v>
      </c>
      <c r="P6" s="110"/>
      <c r="Q6" s="110" t="s">
        <v>32</v>
      </c>
      <c r="R6" s="110"/>
      <c r="S6" s="110" t="s">
        <v>31</v>
      </c>
      <c r="T6" s="111"/>
      <c r="U6" s="112"/>
      <c r="V6" s="130"/>
      <c r="W6" s="114">
        <f t="shared" si="0"/>
        <v>0</v>
      </c>
      <c r="X6" s="131"/>
      <c r="Y6" s="132"/>
      <c r="Z6" s="133"/>
      <c r="AA6" s="134"/>
      <c r="AB6" s="135"/>
      <c r="AC6" s="120">
        <f t="shared" si="1"/>
        <v>0</v>
      </c>
      <c r="AD6" s="136">
        <v>11</v>
      </c>
      <c r="AE6" s="136"/>
      <c r="AF6" s="137"/>
      <c r="AG6" s="138">
        <v>6</v>
      </c>
      <c r="AH6" s="124">
        <f t="shared" si="2"/>
        <v>17</v>
      </c>
      <c r="AI6" s="125">
        <f t="shared" si="3"/>
        <v>11</v>
      </c>
      <c r="AJ6" s="126">
        <f t="shared" si="3"/>
        <v>0</v>
      </c>
      <c r="AK6" s="127">
        <f t="shared" si="3"/>
        <v>0</v>
      </c>
      <c r="AL6" s="128">
        <f t="shared" si="3"/>
        <v>6</v>
      </c>
      <c r="AM6" s="139">
        <f t="shared" si="4"/>
        <v>17</v>
      </c>
    </row>
    <row r="7" spans="3:39" ht="12" customHeight="1" outlineLevel="1">
      <c r="C7" s="418">
        <v>42462</v>
      </c>
      <c r="D7" s="477" t="s">
        <v>299</v>
      </c>
      <c r="E7" s="419" t="s">
        <v>102</v>
      </c>
      <c r="F7" s="140">
        <v>9</v>
      </c>
      <c r="G7" s="110" t="s">
        <v>31</v>
      </c>
      <c r="H7" s="110">
        <v>0</v>
      </c>
      <c r="I7" s="110" t="s">
        <v>32</v>
      </c>
      <c r="J7" s="110">
        <v>12</v>
      </c>
      <c r="K7" s="110" t="s">
        <v>31</v>
      </c>
      <c r="L7" s="111">
        <v>0</v>
      </c>
      <c r="M7" s="143">
        <v>3</v>
      </c>
      <c r="N7" s="140"/>
      <c r="O7" s="141" t="s">
        <v>31</v>
      </c>
      <c r="P7" s="141"/>
      <c r="Q7" s="141" t="s">
        <v>32</v>
      </c>
      <c r="R7" s="141"/>
      <c r="S7" s="141" t="s">
        <v>31</v>
      </c>
      <c r="T7" s="142"/>
      <c r="U7" s="143"/>
      <c r="V7" s="130"/>
      <c r="W7" s="114">
        <f t="shared" si="0"/>
        <v>0</v>
      </c>
      <c r="X7" s="131"/>
      <c r="Y7" s="132"/>
      <c r="Z7" s="133"/>
      <c r="AA7" s="134"/>
      <c r="AB7" s="135"/>
      <c r="AC7" s="120">
        <f t="shared" si="1"/>
        <v>0</v>
      </c>
      <c r="AD7" s="136">
        <v>12</v>
      </c>
      <c r="AE7" s="136"/>
      <c r="AF7" s="137"/>
      <c r="AG7" s="138">
        <v>6</v>
      </c>
      <c r="AH7" s="124">
        <f t="shared" si="2"/>
        <v>18</v>
      </c>
      <c r="AI7" s="125">
        <f t="shared" si="3"/>
        <v>12</v>
      </c>
      <c r="AJ7" s="126">
        <f t="shared" si="3"/>
        <v>0</v>
      </c>
      <c r="AK7" s="127">
        <f t="shared" si="3"/>
        <v>0</v>
      </c>
      <c r="AL7" s="128">
        <f t="shared" si="3"/>
        <v>6</v>
      </c>
      <c r="AM7" s="139">
        <f t="shared" si="4"/>
        <v>18</v>
      </c>
    </row>
    <row r="8" spans="3:39" outlineLevel="1">
      <c r="C8" s="418"/>
      <c r="D8" s="477" t="s">
        <v>300</v>
      </c>
      <c r="E8" s="419" t="s">
        <v>102</v>
      </c>
      <c r="F8" s="140">
        <v>12</v>
      </c>
      <c r="G8" s="110" t="s">
        <v>31</v>
      </c>
      <c r="H8" s="141">
        <v>0</v>
      </c>
      <c r="I8" s="141" t="s">
        <v>32</v>
      </c>
      <c r="J8" s="141">
        <v>16</v>
      </c>
      <c r="K8" s="141" t="s">
        <v>31</v>
      </c>
      <c r="L8" s="142">
        <v>0</v>
      </c>
      <c r="M8" s="143">
        <v>4</v>
      </c>
      <c r="N8" s="109"/>
      <c r="O8" s="110" t="s">
        <v>55</v>
      </c>
      <c r="P8" s="110"/>
      <c r="Q8" s="110" t="s">
        <v>56</v>
      </c>
      <c r="R8" s="110"/>
      <c r="S8" s="110" t="s">
        <v>55</v>
      </c>
      <c r="T8" s="111"/>
      <c r="U8" s="112"/>
      <c r="V8" s="130">
        <v>1360</v>
      </c>
      <c r="W8" s="114">
        <f t="shared" si="0"/>
        <v>5440</v>
      </c>
      <c r="X8" s="131"/>
      <c r="Y8" s="132">
        <v>17</v>
      </c>
      <c r="Z8" s="133"/>
      <c r="AA8" s="134"/>
      <c r="AB8" s="135">
        <v>4</v>
      </c>
      <c r="AC8" s="120">
        <f t="shared" si="1"/>
        <v>21</v>
      </c>
      <c r="AD8" s="136">
        <v>15</v>
      </c>
      <c r="AE8" s="136"/>
      <c r="AF8" s="137"/>
      <c r="AG8" s="138">
        <v>4</v>
      </c>
      <c r="AH8" s="124">
        <f t="shared" si="2"/>
        <v>19</v>
      </c>
      <c r="AI8" s="125">
        <f t="shared" si="3"/>
        <v>32</v>
      </c>
      <c r="AJ8" s="126">
        <f t="shared" si="3"/>
        <v>0</v>
      </c>
      <c r="AK8" s="127">
        <f t="shared" si="3"/>
        <v>0</v>
      </c>
      <c r="AL8" s="128">
        <f t="shared" si="3"/>
        <v>8</v>
      </c>
      <c r="AM8" s="139">
        <f t="shared" si="4"/>
        <v>40</v>
      </c>
    </row>
    <row r="9" spans="3:39" outlineLevel="1">
      <c r="C9" s="418"/>
      <c r="D9" s="477" t="s">
        <v>301</v>
      </c>
      <c r="E9" s="419" t="s">
        <v>102</v>
      </c>
      <c r="F9" s="140">
        <v>16</v>
      </c>
      <c r="G9" s="110" t="s">
        <v>31</v>
      </c>
      <c r="H9" s="141">
        <v>0</v>
      </c>
      <c r="I9" s="141" t="s">
        <v>32</v>
      </c>
      <c r="J9" s="141">
        <v>18</v>
      </c>
      <c r="K9" s="141" t="s">
        <v>31</v>
      </c>
      <c r="L9" s="142">
        <v>0</v>
      </c>
      <c r="M9" s="143">
        <v>2</v>
      </c>
      <c r="N9" s="109"/>
      <c r="O9" s="110" t="s">
        <v>33</v>
      </c>
      <c r="P9" s="110"/>
      <c r="Q9" s="110" t="s">
        <v>34</v>
      </c>
      <c r="R9" s="110"/>
      <c r="S9" s="110" t="s">
        <v>33</v>
      </c>
      <c r="T9" s="111"/>
      <c r="U9" s="112"/>
      <c r="V9" s="130">
        <v>1360</v>
      </c>
      <c r="W9" s="114">
        <f t="shared" si="0"/>
        <v>2720</v>
      </c>
      <c r="X9" s="131"/>
      <c r="Y9" s="132"/>
      <c r="Z9" s="133"/>
      <c r="AA9" s="134"/>
      <c r="AB9" s="135">
        <v>30</v>
      </c>
      <c r="AC9" s="120">
        <f t="shared" si="1"/>
        <v>30</v>
      </c>
      <c r="AD9" s="136"/>
      <c r="AE9" s="136"/>
      <c r="AF9" s="137"/>
      <c r="AG9" s="138"/>
      <c r="AH9" s="124">
        <f t="shared" si="2"/>
        <v>0</v>
      </c>
      <c r="AI9" s="125">
        <f t="shared" si="3"/>
        <v>0</v>
      </c>
      <c r="AJ9" s="126">
        <f t="shared" si="3"/>
        <v>0</v>
      </c>
      <c r="AK9" s="127">
        <f t="shared" si="3"/>
        <v>0</v>
      </c>
      <c r="AL9" s="128">
        <f t="shared" si="3"/>
        <v>30</v>
      </c>
      <c r="AM9" s="139">
        <f t="shared" si="4"/>
        <v>30</v>
      </c>
    </row>
    <row r="10" spans="3:39" outlineLevel="1">
      <c r="C10" s="418"/>
      <c r="D10" s="477" t="s">
        <v>302</v>
      </c>
      <c r="E10" s="433" t="s">
        <v>102</v>
      </c>
      <c r="F10" s="109">
        <v>18</v>
      </c>
      <c r="G10" s="110" t="s">
        <v>31</v>
      </c>
      <c r="H10" s="110">
        <v>0</v>
      </c>
      <c r="I10" s="110" t="s">
        <v>32</v>
      </c>
      <c r="J10" s="110">
        <v>20</v>
      </c>
      <c r="K10" s="110" t="s">
        <v>31</v>
      </c>
      <c r="L10" s="111">
        <v>0</v>
      </c>
      <c r="M10" s="112">
        <v>2</v>
      </c>
      <c r="N10" s="140"/>
      <c r="O10" s="141" t="s">
        <v>57</v>
      </c>
      <c r="P10" s="141"/>
      <c r="Q10" s="141" t="s">
        <v>58</v>
      </c>
      <c r="R10" s="141"/>
      <c r="S10" s="110" t="s">
        <v>31</v>
      </c>
      <c r="T10" s="142"/>
      <c r="U10" s="143"/>
      <c r="V10" s="130">
        <v>1360</v>
      </c>
      <c r="W10" s="114">
        <f t="shared" si="0"/>
        <v>2720</v>
      </c>
      <c r="X10" s="144"/>
      <c r="Y10" s="132"/>
      <c r="Z10" s="133"/>
      <c r="AA10" s="134"/>
      <c r="AB10" s="135">
        <v>6</v>
      </c>
      <c r="AC10" s="120">
        <f t="shared" si="1"/>
        <v>6</v>
      </c>
      <c r="AD10" s="136"/>
      <c r="AE10" s="136"/>
      <c r="AF10" s="137"/>
      <c r="AG10" s="138"/>
      <c r="AH10" s="124">
        <f t="shared" si="2"/>
        <v>0</v>
      </c>
      <c r="AI10" s="125">
        <f t="shared" si="3"/>
        <v>0</v>
      </c>
      <c r="AJ10" s="126">
        <f t="shared" si="3"/>
        <v>0</v>
      </c>
      <c r="AK10" s="127">
        <f t="shared" si="3"/>
        <v>0</v>
      </c>
      <c r="AL10" s="128">
        <f t="shared" si="3"/>
        <v>6</v>
      </c>
      <c r="AM10" s="139">
        <f t="shared" si="4"/>
        <v>6</v>
      </c>
    </row>
    <row r="11" spans="3:39" outlineLevel="1">
      <c r="C11" s="418">
        <v>42463</v>
      </c>
      <c r="D11" s="477" t="s">
        <v>303</v>
      </c>
      <c r="E11" s="419" t="s">
        <v>109</v>
      </c>
      <c r="F11" s="140"/>
      <c r="G11" s="110" t="s">
        <v>31</v>
      </c>
      <c r="H11" s="141">
        <v>0</v>
      </c>
      <c r="I11" s="141" t="s">
        <v>32</v>
      </c>
      <c r="J11" s="141"/>
      <c r="K11" s="141" t="s">
        <v>31</v>
      </c>
      <c r="L11" s="142">
        <v>0</v>
      </c>
      <c r="M11" s="143"/>
      <c r="N11" s="109">
        <v>10</v>
      </c>
      <c r="O11" s="110" t="s">
        <v>59</v>
      </c>
      <c r="P11" s="110">
        <v>0</v>
      </c>
      <c r="Q11" s="110" t="s">
        <v>60</v>
      </c>
      <c r="R11" s="110">
        <v>12</v>
      </c>
      <c r="S11" s="110" t="s">
        <v>59</v>
      </c>
      <c r="T11" s="111">
        <v>0</v>
      </c>
      <c r="U11" s="112">
        <v>2</v>
      </c>
      <c r="V11" s="130">
        <v>690</v>
      </c>
      <c r="W11" s="114">
        <f>SUM(U11*V11)</f>
        <v>1380</v>
      </c>
      <c r="X11" s="144"/>
      <c r="Y11" s="132"/>
      <c r="Z11" s="133"/>
      <c r="AA11" s="134"/>
      <c r="AB11" s="135">
        <v>7</v>
      </c>
      <c r="AC11" s="120">
        <f t="shared" si="1"/>
        <v>7</v>
      </c>
      <c r="AD11" s="136">
        <v>17</v>
      </c>
      <c r="AE11" s="136"/>
      <c r="AF11" s="137"/>
      <c r="AG11" s="138">
        <v>5</v>
      </c>
      <c r="AH11" s="124">
        <f t="shared" si="2"/>
        <v>22</v>
      </c>
      <c r="AI11" s="125">
        <f t="shared" si="3"/>
        <v>17</v>
      </c>
      <c r="AJ11" s="126">
        <f t="shared" si="3"/>
        <v>0</v>
      </c>
      <c r="AK11" s="127">
        <f t="shared" si="3"/>
        <v>0</v>
      </c>
      <c r="AL11" s="128">
        <f t="shared" si="3"/>
        <v>12</v>
      </c>
      <c r="AM11" s="139">
        <f t="shared" si="4"/>
        <v>29</v>
      </c>
    </row>
    <row r="12" spans="3:39" outlineLevel="1">
      <c r="C12" s="418"/>
      <c r="D12" s="477" t="s">
        <v>304</v>
      </c>
      <c r="E12" s="419" t="s">
        <v>109</v>
      </c>
      <c r="F12" s="140"/>
      <c r="G12" s="110" t="s">
        <v>31</v>
      </c>
      <c r="H12" s="141">
        <v>0</v>
      </c>
      <c r="I12" s="141" t="s">
        <v>32</v>
      </c>
      <c r="J12" s="141"/>
      <c r="K12" s="141" t="s">
        <v>31</v>
      </c>
      <c r="L12" s="142">
        <v>0</v>
      </c>
      <c r="M12" s="143"/>
      <c r="N12" s="140">
        <v>12</v>
      </c>
      <c r="O12" s="141" t="s">
        <v>33</v>
      </c>
      <c r="P12" s="141">
        <v>0</v>
      </c>
      <c r="Q12" s="141" t="s">
        <v>34</v>
      </c>
      <c r="R12" s="141">
        <v>15</v>
      </c>
      <c r="S12" s="141" t="s">
        <v>33</v>
      </c>
      <c r="T12" s="142">
        <v>0</v>
      </c>
      <c r="U12" s="143">
        <v>3</v>
      </c>
      <c r="V12" s="130"/>
      <c r="W12" s="114">
        <f t="shared" si="0"/>
        <v>0</v>
      </c>
      <c r="X12" s="144"/>
      <c r="Y12" s="132"/>
      <c r="Z12" s="133"/>
      <c r="AA12" s="134"/>
      <c r="AB12" s="135"/>
      <c r="AC12" s="120">
        <f t="shared" si="1"/>
        <v>0</v>
      </c>
      <c r="AD12" s="136"/>
      <c r="AE12" s="136">
        <v>7</v>
      </c>
      <c r="AF12" s="137"/>
      <c r="AG12" s="138">
        <v>2</v>
      </c>
      <c r="AH12" s="124">
        <f t="shared" si="2"/>
        <v>9</v>
      </c>
      <c r="AI12" s="125">
        <f t="shared" si="3"/>
        <v>0</v>
      </c>
      <c r="AJ12" s="126">
        <f t="shared" si="3"/>
        <v>7</v>
      </c>
      <c r="AK12" s="127">
        <f t="shared" si="3"/>
        <v>0</v>
      </c>
      <c r="AL12" s="128">
        <f t="shared" si="3"/>
        <v>2</v>
      </c>
      <c r="AM12" s="139">
        <f t="shared" si="4"/>
        <v>9</v>
      </c>
    </row>
    <row r="13" spans="3:39" outlineLevel="1">
      <c r="C13" s="418"/>
      <c r="D13" s="477" t="s">
        <v>305</v>
      </c>
      <c r="E13" s="419" t="s">
        <v>102</v>
      </c>
      <c r="F13" s="140">
        <v>19</v>
      </c>
      <c r="G13" s="110" t="s">
        <v>31</v>
      </c>
      <c r="H13" s="141">
        <v>0</v>
      </c>
      <c r="I13" s="141" t="s">
        <v>32</v>
      </c>
      <c r="J13" s="141">
        <v>21</v>
      </c>
      <c r="K13" s="141" t="s">
        <v>31</v>
      </c>
      <c r="L13" s="142">
        <v>0</v>
      </c>
      <c r="M13" s="143">
        <v>2</v>
      </c>
      <c r="N13" s="109"/>
      <c r="O13" s="110" t="s">
        <v>61</v>
      </c>
      <c r="P13" s="110"/>
      <c r="Q13" s="110" t="s">
        <v>62</v>
      </c>
      <c r="R13" s="110"/>
      <c r="S13" s="110" t="s">
        <v>61</v>
      </c>
      <c r="T13" s="111"/>
      <c r="U13" s="112"/>
      <c r="V13" s="130">
        <v>1360</v>
      </c>
      <c r="W13" s="114">
        <f t="shared" si="0"/>
        <v>2720</v>
      </c>
      <c r="X13" s="144" t="s">
        <v>103</v>
      </c>
      <c r="Y13" s="132"/>
      <c r="Z13" s="133"/>
      <c r="AA13" s="134"/>
      <c r="AB13" s="135">
        <v>10</v>
      </c>
      <c r="AC13" s="120">
        <f t="shared" si="1"/>
        <v>10</v>
      </c>
      <c r="AD13" s="136"/>
      <c r="AE13" s="136"/>
      <c r="AF13" s="137"/>
      <c r="AG13" s="138"/>
      <c r="AH13" s="124">
        <f t="shared" si="2"/>
        <v>0</v>
      </c>
      <c r="AI13" s="125">
        <f t="shared" si="3"/>
        <v>0</v>
      </c>
      <c r="AJ13" s="126">
        <f t="shared" si="3"/>
        <v>0</v>
      </c>
      <c r="AK13" s="127">
        <f t="shared" si="3"/>
        <v>0</v>
      </c>
      <c r="AL13" s="128">
        <f t="shared" si="3"/>
        <v>10</v>
      </c>
      <c r="AM13" s="139">
        <f t="shared" si="4"/>
        <v>10</v>
      </c>
    </row>
    <row r="14" spans="3:39" outlineLevel="1">
      <c r="C14" s="418">
        <v>42829</v>
      </c>
      <c r="D14" s="477" t="s">
        <v>306</v>
      </c>
      <c r="E14" s="419" t="s">
        <v>109</v>
      </c>
      <c r="F14" s="421">
        <v>9</v>
      </c>
      <c r="G14" s="110" t="s">
        <v>31</v>
      </c>
      <c r="H14" s="110">
        <v>0</v>
      </c>
      <c r="I14" s="110" t="s">
        <v>32</v>
      </c>
      <c r="J14" s="110">
        <v>12</v>
      </c>
      <c r="K14" s="110" t="s">
        <v>31</v>
      </c>
      <c r="L14" s="111">
        <v>0</v>
      </c>
      <c r="M14" s="112">
        <v>3</v>
      </c>
      <c r="N14" s="109"/>
      <c r="O14" s="110" t="s">
        <v>31</v>
      </c>
      <c r="P14" s="110"/>
      <c r="Q14" s="110" t="s">
        <v>32</v>
      </c>
      <c r="R14" s="110"/>
      <c r="S14" s="110" t="s">
        <v>31</v>
      </c>
      <c r="T14" s="111"/>
      <c r="U14" s="112"/>
      <c r="V14" s="130"/>
      <c r="W14" s="114">
        <f t="shared" si="0"/>
        <v>0</v>
      </c>
      <c r="X14" s="144"/>
      <c r="Y14" s="132"/>
      <c r="Z14" s="133"/>
      <c r="AA14" s="134"/>
      <c r="AB14" s="135"/>
      <c r="AC14" s="120">
        <f t="shared" si="1"/>
        <v>0</v>
      </c>
      <c r="AD14" s="136"/>
      <c r="AE14" s="136">
        <v>15</v>
      </c>
      <c r="AF14" s="137"/>
      <c r="AG14" s="138">
        <v>2</v>
      </c>
      <c r="AH14" s="124">
        <f t="shared" si="2"/>
        <v>17</v>
      </c>
      <c r="AI14" s="125">
        <f t="shared" si="3"/>
        <v>0</v>
      </c>
      <c r="AJ14" s="126">
        <f t="shared" si="3"/>
        <v>15</v>
      </c>
      <c r="AK14" s="127">
        <f t="shared" si="3"/>
        <v>0</v>
      </c>
      <c r="AL14" s="128">
        <f t="shared" si="3"/>
        <v>2</v>
      </c>
      <c r="AM14" s="139">
        <f t="shared" si="4"/>
        <v>17</v>
      </c>
    </row>
    <row r="15" spans="3:39" outlineLevel="1">
      <c r="C15" s="418"/>
      <c r="D15" s="477" t="s">
        <v>307</v>
      </c>
      <c r="E15" s="419" t="s">
        <v>102</v>
      </c>
      <c r="F15" s="140">
        <v>15</v>
      </c>
      <c r="G15" s="110" t="s">
        <v>31</v>
      </c>
      <c r="H15" s="110">
        <v>0</v>
      </c>
      <c r="I15" s="110" t="s">
        <v>32</v>
      </c>
      <c r="J15" s="110">
        <v>18</v>
      </c>
      <c r="K15" s="110" t="s">
        <v>31</v>
      </c>
      <c r="L15" s="111">
        <v>0</v>
      </c>
      <c r="M15" s="143">
        <v>3</v>
      </c>
      <c r="N15" s="140"/>
      <c r="O15" s="110" t="s">
        <v>63</v>
      </c>
      <c r="P15" s="110"/>
      <c r="Q15" s="110" t="s">
        <v>64</v>
      </c>
      <c r="R15" s="110"/>
      <c r="S15" s="110" t="s">
        <v>63</v>
      </c>
      <c r="T15" s="142"/>
      <c r="U15" s="143"/>
      <c r="V15" s="130"/>
      <c r="W15" s="114">
        <f t="shared" si="0"/>
        <v>0</v>
      </c>
      <c r="X15" s="144"/>
      <c r="Y15" s="132"/>
      <c r="Z15" s="133"/>
      <c r="AA15" s="134"/>
      <c r="AB15" s="135"/>
      <c r="AC15" s="120">
        <f t="shared" si="1"/>
        <v>0</v>
      </c>
      <c r="AD15" s="136">
        <v>16</v>
      </c>
      <c r="AE15" s="136"/>
      <c r="AF15" s="137"/>
      <c r="AG15" s="138">
        <v>4</v>
      </c>
      <c r="AH15" s="124">
        <f t="shared" si="2"/>
        <v>20</v>
      </c>
      <c r="AI15" s="125">
        <f t="shared" si="3"/>
        <v>16</v>
      </c>
      <c r="AJ15" s="126">
        <f t="shared" si="3"/>
        <v>0</v>
      </c>
      <c r="AK15" s="127">
        <f t="shared" si="3"/>
        <v>0</v>
      </c>
      <c r="AL15" s="128">
        <f t="shared" si="3"/>
        <v>4</v>
      </c>
      <c r="AM15" s="139">
        <f t="shared" si="4"/>
        <v>20</v>
      </c>
    </row>
    <row r="16" spans="3:39" outlineLevel="1">
      <c r="C16" s="418">
        <v>42830</v>
      </c>
      <c r="D16" s="477" t="s">
        <v>308</v>
      </c>
      <c r="E16" s="419" t="s">
        <v>109</v>
      </c>
      <c r="F16" s="421">
        <v>9</v>
      </c>
      <c r="G16" s="110" t="s">
        <v>31</v>
      </c>
      <c r="H16" s="110">
        <v>0</v>
      </c>
      <c r="I16" s="110" t="s">
        <v>32</v>
      </c>
      <c r="J16" s="110">
        <v>12</v>
      </c>
      <c r="K16" s="110" t="s">
        <v>31</v>
      </c>
      <c r="L16" s="111">
        <v>0</v>
      </c>
      <c r="M16" s="112">
        <v>3</v>
      </c>
      <c r="N16" s="109"/>
      <c r="O16" s="110" t="s">
        <v>65</v>
      </c>
      <c r="P16" s="110"/>
      <c r="Q16" s="110" t="s">
        <v>66</v>
      </c>
      <c r="R16" s="110"/>
      <c r="S16" s="110" t="s">
        <v>65</v>
      </c>
      <c r="T16" s="111"/>
      <c r="U16" s="112"/>
      <c r="V16" s="130"/>
      <c r="W16" s="114">
        <f t="shared" si="0"/>
        <v>0</v>
      </c>
      <c r="X16" s="144"/>
      <c r="Y16" s="132"/>
      <c r="Z16" s="133"/>
      <c r="AA16" s="134"/>
      <c r="AB16" s="135"/>
      <c r="AC16" s="120">
        <f t="shared" ref="AC16:AC27" si="5">SUM(Y16:AB16)</f>
        <v>0</v>
      </c>
      <c r="AD16" s="136"/>
      <c r="AE16" s="136">
        <v>15</v>
      </c>
      <c r="AF16" s="137"/>
      <c r="AG16" s="138">
        <v>2</v>
      </c>
      <c r="AH16" s="124">
        <f t="shared" si="2"/>
        <v>17</v>
      </c>
      <c r="AI16" s="125">
        <f t="shared" si="3"/>
        <v>0</v>
      </c>
      <c r="AJ16" s="126">
        <f t="shared" si="3"/>
        <v>15</v>
      </c>
      <c r="AK16" s="127">
        <f t="shared" si="3"/>
        <v>0</v>
      </c>
      <c r="AL16" s="128">
        <f t="shared" si="3"/>
        <v>2</v>
      </c>
      <c r="AM16" s="139">
        <f t="shared" si="4"/>
        <v>17</v>
      </c>
    </row>
    <row r="17" spans="3:39" outlineLevel="1">
      <c r="C17" s="418"/>
      <c r="D17" s="477" t="s">
        <v>309</v>
      </c>
      <c r="E17" s="419" t="s">
        <v>102</v>
      </c>
      <c r="F17" s="140">
        <v>16</v>
      </c>
      <c r="G17" s="110" t="s">
        <v>31</v>
      </c>
      <c r="H17" s="141">
        <v>0</v>
      </c>
      <c r="I17" s="141" t="s">
        <v>32</v>
      </c>
      <c r="J17" s="141">
        <v>18</v>
      </c>
      <c r="K17" s="141" t="s">
        <v>31</v>
      </c>
      <c r="L17" s="142">
        <v>0</v>
      </c>
      <c r="M17" s="143">
        <v>2</v>
      </c>
      <c r="N17" s="109"/>
      <c r="O17" s="110" t="s">
        <v>31</v>
      </c>
      <c r="P17" s="110"/>
      <c r="Q17" s="110" t="s">
        <v>32</v>
      </c>
      <c r="R17" s="110"/>
      <c r="S17" s="110" t="s">
        <v>31</v>
      </c>
      <c r="T17" s="111"/>
      <c r="U17" s="112"/>
      <c r="V17" s="130"/>
      <c r="W17" s="114">
        <f t="shared" si="0"/>
        <v>0</v>
      </c>
      <c r="X17" s="144"/>
      <c r="Y17" s="132"/>
      <c r="Z17" s="133"/>
      <c r="AA17" s="134"/>
      <c r="AB17" s="135"/>
      <c r="AC17" s="120">
        <f t="shared" si="5"/>
        <v>0</v>
      </c>
      <c r="AD17" s="136">
        <v>17</v>
      </c>
      <c r="AE17" s="136"/>
      <c r="AF17" s="137"/>
      <c r="AG17" s="138">
        <v>4</v>
      </c>
      <c r="AH17" s="124">
        <f t="shared" ref="AH17:AH27" si="6">SUM(AD17:AG17)</f>
        <v>21</v>
      </c>
      <c r="AI17" s="125">
        <f t="shared" si="3"/>
        <v>17</v>
      </c>
      <c r="AJ17" s="126">
        <f t="shared" si="3"/>
        <v>0</v>
      </c>
      <c r="AK17" s="127">
        <f t="shared" si="3"/>
        <v>0</v>
      </c>
      <c r="AL17" s="128">
        <f t="shared" si="3"/>
        <v>4</v>
      </c>
      <c r="AM17" s="139">
        <f t="shared" si="4"/>
        <v>21</v>
      </c>
    </row>
    <row r="18" spans="3:39" outlineLevel="1">
      <c r="C18" s="418"/>
      <c r="D18" s="477" t="s">
        <v>310</v>
      </c>
      <c r="E18" s="419" t="s">
        <v>102</v>
      </c>
      <c r="F18" s="421"/>
      <c r="G18" s="110" t="s">
        <v>31</v>
      </c>
      <c r="H18" s="110">
        <v>0</v>
      </c>
      <c r="I18" s="110" t="s">
        <v>32</v>
      </c>
      <c r="J18" s="110"/>
      <c r="K18" s="110" t="s">
        <v>31</v>
      </c>
      <c r="L18" s="111">
        <v>0</v>
      </c>
      <c r="M18" s="112"/>
      <c r="N18" s="109">
        <v>19</v>
      </c>
      <c r="O18" s="110" t="s">
        <v>31</v>
      </c>
      <c r="P18" s="110">
        <v>0</v>
      </c>
      <c r="Q18" s="110" t="s">
        <v>32</v>
      </c>
      <c r="R18" s="110">
        <v>21</v>
      </c>
      <c r="S18" s="110" t="s">
        <v>31</v>
      </c>
      <c r="T18" s="111">
        <v>0</v>
      </c>
      <c r="U18" s="112">
        <v>2</v>
      </c>
      <c r="V18" s="130">
        <v>690</v>
      </c>
      <c r="W18" s="114">
        <f>SUM(U18*V18)</f>
        <v>1380</v>
      </c>
      <c r="X18" s="144" t="s">
        <v>103</v>
      </c>
      <c r="Y18" s="132"/>
      <c r="Z18" s="133"/>
      <c r="AA18" s="134"/>
      <c r="AB18" s="135">
        <v>10</v>
      </c>
      <c r="AC18" s="120">
        <f t="shared" si="5"/>
        <v>10</v>
      </c>
      <c r="AD18" s="136"/>
      <c r="AE18" s="136"/>
      <c r="AF18" s="137"/>
      <c r="AG18" s="138"/>
      <c r="AH18" s="124">
        <f t="shared" si="6"/>
        <v>0</v>
      </c>
      <c r="AI18" s="125">
        <f t="shared" si="3"/>
        <v>0</v>
      </c>
      <c r="AJ18" s="126">
        <f t="shared" si="3"/>
        <v>0</v>
      </c>
      <c r="AK18" s="127">
        <f t="shared" si="3"/>
        <v>0</v>
      </c>
      <c r="AL18" s="128">
        <f t="shared" si="3"/>
        <v>10</v>
      </c>
      <c r="AM18" s="139">
        <f t="shared" si="4"/>
        <v>10</v>
      </c>
    </row>
    <row r="19" spans="3:39" outlineLevel="1">
      <c r="C19" s="418"/>
      <c r="D19" s="477" t="s">
        <v>311</v>
      </c>
      <c r="E19" s="419" t="s">
        <v>110</v>
      </c>
      <c r="F19" s="421"/>
      <c r="G19" s="110" t="s">
        <v>31</v>
      </c>
      <c r="H19" s="110">
        <v>0</v>
      </c>
      <c r="I19" s="110" t="s">
        <v>32</v>
      </c>
      <c r="J19" s="110"/>
      <c r="K19" s="110" t="s">
        <v>31</v>
      </c>
      <c r="L19" s="111">
        <v>0</v>
      </c>
      <c r="M19" s="112"/>
      <c r="N19" s="109">
        <v>19</v>
      </c>
      <c r="O19" s="110" t="s">
        <v>67</v>
      </c>
      <c r="P19" s="110">
        <v>15</v>
      </c>
      <c r="Q19" s="110" t="s">
        <v>68</v>
      </c>
      <c r="R19" s="110">
        <v>21</v>
      </c>
      <c r="S19" s="110" t="s">
        <v>67</v>
      </c>
      <c r="T19" s="111">
        <v>15</v>
      </c>
      <c r="U19" s="112">
        <v>2</v>
      </c>
      <c r="V19" s="130">
        <v>690</v>
      </c>
      <c r="W19" s="114">
        <f>SUM(U19*V19)</f>
        <v>1380</v>
      </c>
      <c r="X19" s="144"/>
      <c r="Y19" s="132"/>
      <c r="Z19" s="133"/>
      <c r="AA19" s="134"/>
      <c r="AB19" s="135">
        <v>4</v>
      </c>
      <c r="AC19" s="120">
        <f t="shared" si="5"/>
        <v>4</v>
      </c>
      <c r="AD19" s="136"/>
      <c r="AE19" s="136"/>
      <c r="AF19" s="137"/>
      <c r="AG19" s="138"/>
      <c r="AH19" s="124">
        <f t="shared" si="6"/>
        <v>0</v>
      </c>
      <c r="AI19" s="125">
        <f t="shared" si="3"/>
        <v>0</v>
      </c>
      <c r="AJ19" s="126">
        <f t="shared" si="3"/>
        <v>0</v>
      </c>
      <c r="AK19" s="127">
        <f t="shared" si="3"/>
        <v>0</v>
      </c>
      <c r="AL19" s="128">
        <f t="shared" si="3"/>
        <v>4</v>
      </c>
      <c r="AM19" s="139">
        <f t="shared" si="4"/>
        <v>4</v>
      </c>
    </row>
    <row r="20" spans="3:39" outlineLevel="1">
      <c r="C20" s="418">
        <v>42831</v>
      </c>
      <c r="D20" s="477" t="s">
        <v>312</v>
      </c>
      <c r="E20" s="419" t="s">
        <v>111</v>
      </c>
      <c r="F20" s="140">
        <v>12</v>
      </c>
      <c r="G20" s="110" t="s">
        <v>31</v>
      </c>
      <c r="H20" s="110">
        <v>0</v>
      </c>
      <c r="I20" s="110" t="s">
        <v>32</v>
      </c>
      <c r="J20" s="110">
        <v>15</v>
      </c>
      <c r="K20" s="110" t="s">
        <v>31</v>
      </c>
      <c r="L20" s="111">
        <v>0</v>
      </c>
      <c r="M20" s="143">
        <v>3</v>
      </c>
      <c r="N20" s="109"/>
      <c r="O20" s="110" t="s">
        <v>69</v>
      </c>
      <c r="P20" s="110"/>
      <c r="Q20" s="110" t="s">
        <v>70</v>
      </c>
      <c r="R20" s="110"/>
      <c r="S20" s="110" t="s">
        <v>69</v>
      </c>
      <c r="T20" s="111"/>
      <c r="U20" s="112"/>
      <c r="V20" s="130"/>
      <c r="W20" s="114">
        <f t="shared" si="0"/>
        <v>0</v>
      </c>
      <c r="X20" s="144"/>
      <c r="Y20" s="132"/>
      <c r="Z20" s="133"/>
      <c r="AA20" s="134"/>
      <c r="AB20" s="135"/>
      <c r="AC20" s="120">
        <f t="shared" si="5"/>
        <v>0</v>
      </c>
      <c r="AD20" s="136"/>
      <c r="AE20" s="136">
        <v>10</v>
      </c>
      <c r="AF20" s="137"/>
      <c r="AG20" s="138">
        <v>1</v>
      </c>
      <c r="AH20" s="124">
        <f t="shared" si="6"/>
        <v>11</v>
      </c>
      <c r="AI20" s="125">
        <f t="shared" si="3"/>
        <v>0</v>
      </c>
      <c r="AJ20" s="126">
        <f t="shared" si="3"/>
        <v>10</v>
      </c>
      <c r="AK20" s="127">
        <f t="shared" si="3"/>
        <v>0</v>
      </c>
      <c r="AL20" s="128">
        <f t="shared" si="3"/>
        <v>1</v>
      </c>
      <c r="AM20" s="139">
        <f t="shared" si="4"/>
        <v>11</v>
      </c>
    </row>
    <row r="21" spans="3:39" outlineLevel="1">
      <c r="C21" s="418"/>
      <c r="D21" s="477" t="s">
        <v>313</v>
      </c>
      <c r="E21" s="419" t="s">
        <v>102</v>
      </c>
      <c r="F21" s="421">
        <v>15</v>
      </c>
      <c r="G21" s="110" t="s">
        <v>31</v>
      </c>
      <c r="H21" s="110">
        <v>0</v>
      </c>
      <c r="I21" s="110" t="s">
        <v>32</v>
      </c>
      <c r="J21" s="110">
        <v>18</v>
      </c>
      <c r="K21" s="110" t="s">
        <v>31</v>
      </c>
      <c r="L21" s="111">
        <v>0</v>
      </c>
      <c r="M21" s="112">
        <v>3</v>
      </c>
      <c r="N21" s="109"/>
      <c r="O21" s="110" t="s">
        <v>31</v>
      </c>
      <c r="P21" s="110"/>
      <c r="Q21" s="110" t="s">
        <v>32</v>
      </c>
      <c r="R21" s="110"/>
      <c r="S21" s="110" t="s">
        <v>31</v>
      </c>
      <c r="T21" s="111"/>
      <c r="U21" s="112"/>
      <c r="V21" s="130"/>
      <c r="W21" s="114">
        <f t="shared" si="0"/>
        <v>0</v>
      </c>
      <c r="X21" s="144"/>
      <c r="Y21" s="132"/>
      <c r="Z21" s="133"/>
      <c r="AA21" s="134"/>
      <c r="AB21" s="135"/>
      <c r="AC21" s="120">
        <f t="shared" si="5"/>
        <v>0</v>
      </c>
      <c r="AD21" s="136">
        <v>16</v>
      </c>
      <c r="AE21" s="136"/>
      <c r="AF21" s="137"/>
      <c r="AG21" s="138">
        <v>5</v>
      </c>
      <c r="AH21" s="124">
        <f t="shared" si="6"/>
        <v>21</v>
      </c>
      <c r="AI21" s="125">
        <f t="shared" si="3"/>
        <v>16</v>
      </c>
      <c r="AJ21" s="126">
        <f t="shared" si="3"/>
        <v>0</v>
      </c>
      <c r="AK21" s="127">
        <f t="shared" si="3"/>
        <v>0</v>
      </c>
      <c r="AL21" s="128">
        <f t="shared" si="3"/>
        <v>5</v>
      </c>
      <c r="AM21" s="139">
        <f t="shared" si="4"/>
        <v>21</v>
      </c>
    </row>
    <row r="22" spans="3:39" outlineLevel="1">
      <c r="C22" s="418">
        <v>42832</v>
      </c>
      <c r="D22" s="477" t="s">
        <v>314</v>
      </c>
      <c r="E22" s="419" t="s">
        <v>102</v>
      </c>
      <c r="F22" s="421">
        <v>16</v>
      </c>
      <c r="G22" s="110" t="s">
        <v>31</v>
      </c>
      <c r="H22" s="110">
        <v>0</v>
      </c>
      <c r="I22" s="110" t="s">
        <v>32</v>
      </c>
      <c r="J22" s="110">
        <v>18</v>
      </c>
      <c r="K22" s="110" t="s">
        <v>31</v>
      </c>
      <c r="L22" s="111">
        <v>0</v>
      </c>
      <c r="M22" s="143">
        <v>2</v>
      </c>
      <c r="N22" s="140"/>
      <c r="O22" s="141" t="s">
        <v>71</v>
      </c>
      <c r="P22" s="141"/>
      <c r="Q22" s="141" t="s">
        <v>72</v>
      </c>
      <c r="R22" s="141"/>
      <c r="S22" s="141" t="s">
        <v>71</v>
      </c>
      <c r="T22" s="142"/>
      <c r="U22" s="143"/>
      <c r="V22" s="130"/>
      <c r="W22" s="114">
        <f t="shared" si="0"/>
        <v>0</v>
      </c>
      <c r="X22" s="144"/>
      <c r="Y22" s="132"/>
      <c r="Z22" s="133"/>
      <c r="AA22" s="134"/>
      <c r="AB22" s="135"/>
      <c r="AC22" s="120">
        <f t="shared" si="5"/>
        <v>0</v>
      </c>
      <c r="AD22" s="136">
        <v>17</v>
      </c>
      <c r="AE22" s="136"/>
      <c r="AF22" s="137"/>
      <c r="AG22" s="138">
        <v>10</v>
      </c>
      <c r="AH22" s="124">
        <f t="shared" si="6"/>
        <v>27</v>
      </c>
      <c r="AI22" s="125">
        <f t="shared" si="3"/>
        <v>17</v>
      </c>
      <c r="AJ22" s="126">
        <f t="shared" si="3"/>
        <v>0</v>
      </c>
      <c r="AK22" s="127">
        <f t="shared" si="3"/>
        <v>0</v>
      </c>
      <c r="AL22" s="128">
        <f t="shared" si="3"/>
        <v>10</v>
      </c>
      <c r="AM22" s="139">
        <f t="shared" si="4"/>
        <v>27</v>
      </c>
    </row>
    <row r="23" spans="3:39" outlineLevel="1">
      <c r="C23" s="418">
        <v>42833</v>
      </c>
      <c r="D23" s="477" t="s">
        <v>315</v>
      </c>
      <c r="E23" s="419" t="s">
        <v>113</v>
      </c>
      <c r="F23" s="140">
        <v>9</v>
      </c>
      <c r="G23" s="110" t="s">
        <v>31</v>
      </c>
      <c r="H23" s="110">
        <v>0</v>
      </c>
      <c r="I23" s="141" t="s">
        <v>32</v>
      </c>
      <c r="J23" s="141">
        <v>12</v>
      </c>
      <c r="K23" s="141" t="s">
        <v>31</v>
      </c>
      <c r="L23" s="142">
        <v>0</v>
      </c>
      <c r="M23" s="143">
        <v>3</v>
      </c>
      <c r="N23" s="109"/>
      <c r="O23" s="110" t="s">
        <v>73</v>
      </c>
      <c r="P23" s="110"/>
      <c r="Q23" s="110" t="s">
        <v>74</v>
      </c>
      <c r="R23" s="110"/>
      <c r="S23" s="110" t="s">
        <v>73</v>
      </c>
      <c r="T23" s="111"/>
      <c r="U23" s="112"/>
      <c r="V23" s="130"/>
      <c r="W23" s="114">
        <f t="shared" si="0"/>
        <v>0</v>
      </c>
      <c r="X23" s="144"/>
      <c r="Y23" s="132"/>
      <c r="Z23" s="133"/>
      <c r="AA23" s="134"/>
      <c r="AB23" s="135"/>
      <c r="AC23" s="120">
        <f t="shared" si="5"/>
        <v>0</v>
      </c>
      <c r="AD23" s="136"/>
      <c r="AE23" s="136">
        <v>19</v>
      </c>
      <c r="AF23" s="137"/>
      <c r="AG23" s="138">
        <v>3</v>
      </c>
      <c r="AH23" s="124">
        <f t="shared" si="6"/>
        <v>22</v>
      </c>
      <c r="AI23" s="125">
        <f t="shared" si="3"/>
        <v>0</v>
      </c>
      <c r="AJ23" s="126">
        <f t="shared" si="3"/>
        <v>19</v>
      </c>
      <c r="AK23" s="127">
        <f t="shared" si="3"/>
        <v>0</v>
      </c>
      <c r="AL23" s="128">
        <f t="shared" si="3"/>
        <v>3</v>
      </c>
      <c r="AM23" s="139">
        <f t="shared" si="4"/>
        <v>22</v>
      </c>
    </row>
    <row r="24" spans="3:39" outlineLevel="1">
      <c r="C24" s="418"/>
      <c r="D24" s="477" t="s">
        <v>316</v>
      </c>
      <c r="E24" s="419" t="s">
        <v>102</v>
      </c>
      <c r="F24" s="140">
        <v>13</v>
      </c>
      <c r="G24" s="110" t="s">
        <v>31</v>
      </c>
      <c r="H24" s="141">
        <v>0</v>
      </c>
      <c r="I24" s="141" t="s">
        <v>32</v>
      </c>
      <c r="J24" s="141">
        <v>17</v>
      </c>
      <c r="K24" s="141" t="s">
        <v>31</v>
      </c>
      <c r="L24" s="142">
        <v>0</v>
      </c>
      <c r="M24" s="143">
        <v>4</v>
      </c>
      <c r="N24" s="109"/>
      <c r="O24" s="110" t="s">
        <v>75</v>
      </c>
      <c r="P24" s="110"/>
      <c r="Q24" s="110" t="s">
        <v>76</v>
      </c>
      <c r="R24" s="110"/>
      <c r="S24" s="110" t="s">
        <v>75</v>
      </c>
      <c r="T24" s="111"/>
      <c r="U24" s="112"/>
      <c r="V24" s="130"/>
      <c r="W24" s="114">
        <f t="shared" si="0"/>
        <v>0</v>
      </c>
      <c r="X24" s="144"/>
      <c r="Y24" s="132"/>
      <c r="Z24" s="133"/>
      <c r="AA24" s="134"/>
      <c r="AB24" s="135"/>
      <c r="AC24" s="120">
        <f t="shared" si="5"/>
        <v>0</v>
      </c>
      <c r="AD24" s="136">
        <v>18</v>
      </c>
      <c r="AE24" s="136"/>
      <c r="AF24" s="137"/>
      <c r="AG24" s="138">
        <v>12</v>
      </c>
      <c r="AH24" s="124">
        <f t="shared" si="6"/>
        <v>30</v>
      </c>
      <c r="AI24" s="125">
        <f t="shared" si="3"/>
        <v>18</v>
      </c>
      <c r="AJ24" s="126">
        <f t="shared" si="3"/>
        <v>0</v>
      </c>
      <c r="AK24" s="127">
        <f t="shared" si="3"/>
        <v>0</v>
      </c>
      <c r="AL24" s="128">
        <f t="shared" si="3"/>
        <v>12</v>
      </c>
      <c r="AM24" s="139">
        <f t="shared" si="4"/>
        <v>30</v>
      </c>
    </row>
    <row r="25" spans="3:39" outlineLevel="1">
      <c r="C25" s="418">
        <v>42834</v>
      </c>
      <c r="D25" s="477" t="s">
        <v>317</v>
      </c>
      <c r="E25" s="419" t="s">
        <v>102</v>
      </c>
      <c r="F25" s="140">
        <v>9</v>
      </c>
      <c r="G25" s="110" t="s">
        <v>31</v>
      </c>
      <c r="H25" s="141">
        <v>0</v>
      </c>
      <c r="I25" s="141" t="s">
        <v>32</v>
      </c>
      <c r="J25" s="141">
        <v>11</v>
      </c>
      <c r="K25" s="141" t="s">
        <v>31</v>
      </c>
      <c r="L25" s="142">
        <v>0</v>
      </c>
      <c r="M25" s="143">
        <v>2</v>
      </c>
      <c r="N25" s="109"/>
      <c r="O25" s="110" t="s">
        <v>31</v>
      </c>
      <c r="P25" s="110"/>
      <c r="Q25" s="110" t="s">
        <v>32</v>
      </c>
      <c r="R25" s="110"/>
      <c r="S25" s="110" t="s">
        <v>31</v>
      </c>
      <c r="T25" s="111"/>
      <c r="U25" s="112"/>
      <c r="V25" s="130"/>
      <c r="W25" s="114">
        <f>SUM(M25*V25)</f>
        <v>0</v>
      </c>
      <c r="X25" s="144"/>
      <c r="Y25" s="132"/>
      <c r="Z25" s="133"/>
      <c r="AA25" s="134"/>
      <c r="AB25" s="135"/>
      <c r="AC25" s="120">
        <f t="shared" si="5"/>
        <v>0</v>
      </c>
      <c r="AD25" s="136">
        <v>5</v>
      </c>
      <c r="AE25" s="136"/>
      <c r="AF25" s="137"/>
      <c r="AG25" s="138">
        <v>2</v>
      </c>
      <c r="AH25" s="124">
        <f t="shared" si="6"/>
        <v>7</v>
      </c>
      <c r="AI25" s="125">
        <f t="shared" si="3"/>
        <v>5</v>
      </c>
      <c r="AJ25" s="126">
        <f t="shared" si="3"/>
        <v>0</v>
      </c>
      <c r="AK25" s="127">
        <f t="shared" si="3"/>
        <v>0</v>
      </c>
      <c r="AL25" s="128">
        <f t="shared" si="3"/>
        <v>2</v>
      </c>
      <c r="AM25" s="139">
        <f t="shared" si="4"/>
        <v>7</v>
      </c>
    </row>
    <row r="26" spans="3:39" outlineLevel="1">
      <c r="C26" s="418"/>
      <c r="D26" s="477" t="s">
        <v>318</v>
      </c>
      <c r="E26" s="433" t="s">
        <v>102</v>
      </c>
      <c r="F26" s="109">
        <v>12</v>
      </c>
      <c r="G26" s="110" t="s">
        <v>31</v>
      </c>
      <c r="H26" s="110">
        <v>0</v>
      </c>
      <c r="I26" s="110" t="s">
        <v>32</v>
      </c>
      <c r="J26" s="110">
        <v>16</v>
      </c>
      <c r="K26" s="110" t="s">
        <v>31</v>
      </c>
      <c r="L26" s="111">
        <v>0</v>
      </c>
      <c r="M26" s="112">
        <v>4</v>
      </c>
      <c r="N26" s="140"/>
      <c r="O26" s="141" t="s">
        <v>31</v>
      </c>
      <c r="P26" s="141"/>
      <c r="Q26" s="141" t="s">
        <v>32</v>
      </c>
      <c r="R26" s="141"/>
      <c r="S26" s="110" t="s">
        <v>31</v>
      </c>
      <c r="T26" s="142"/>
      <c r="U26" s="143"/>
      <c r="V26" s="130">
        <v>1360</v>
      </c>
      <c r="W26" s="114">
        <f>SUM(M26*V26)</f>
        <v>5440</v>
      </c>
      <c r="X26" s="144"/>
      <c r="Y26" s="132">
        <v>18</v>
      </c>
      <c r="Z26" s="133"/>
      <c r="AA26" s="134"/>
      <c r="AB26" s="135">
        <v>10</v>
      </c>
      <c r="AC26" s="120">
        <f t="shared" si="5"/>
        <v>28</v>
      </c>
      <c r="AD26" s="136"/>
      <c r="AE26" s="136"/>
      <c r="AF26" s="137"/>
      <c r="AG26" s="138"/>
      <c r="AH26" s="124">
        <f t="shared" si="6"/>
        <v>0</v>
      </c>
      <c r="AI26" s="125">
        <f t="shared" si="3"/>
        <v>18</v>
      </c>
      <c r="AJ26" s="126">
        <f t="shared" si="3"/>
        <v>0</v>
      </c>
      <c r="AK26" s="127">
        <f t="shared" si="3"/>
        <v>0</v>
      </c>
      <c r="AL26" s="128">
        <f t="shared" si="3"/>
        <v>10</v>
      </c>
      <c r="AM26" s="139">
        <f t="shared" si="4"/>
        <v>28</v>
      </c>
    </row>
    <row r="27" spans="3:39" outlineLevel="1">
      <c r="C27" s="418"/>
      <c r="D27" s="477" t="s">
        <v>319</v>
      </c>
      <c r="E27" s="419" t="s">
        <v>102</v>
      </c>
      <c r="F27" s="140">
        <v>16</v>
      </c>
      <c r="G27" s="110" t="s">
        <v>31</v>
      </c>
      <c r="H27" s="141">
        <v>0</v>
      </c>
      <c r="I27" s="141" t="s">
        <v>32</v>
      </c>
      <c r="J27" s="141">
        <v>18</v>
      </c>
      <c r="K27" s="141" t="s">
        <v>31</v>
      </c>
      <c r="L27" s="142">
        <v>0</v>
      </c>
      <c r="M27" s="143">
        <v>2</v>
      </c>
      <c r="N27" s="109"/>
      <c r="O27" s="110" t="s">
        <v>77</v>
      </c>
      <c r="P27" s="110"/>
      <c r="Q27" s="110" t="s">
        <v>78</v>
      </c>
      <c r="R27" s="110"/>
      <c r="S27" s="110" t="s">
        <v>77</v>
      </c>
      <c r="T27" s="111"/>
      <c r="U27" s="112"/>
      <c r="V27" s="130">
        <v>1360</v>
      </c>
      <c r="W27" s="114">
        <f t="shared" si="0"/>
        <v>2720</v>
      </c>
      <c r="X27" s="144"/>
      <c r="Y27" s="132"/>
      <c r="Z27" s="133"/>
      <c r="AA27" s="134"/>
      <c r="AB27" s="135">
        <v>20</v>
      </c>
      <c r="AC27" s="120">
        <f t="shared" si="5"/>
        <v>20</v>
      </c>
      <c r="AD27" s="136"/>
      <c r="AE27" s="136"/>
      <c r="AF27" s="137"/>
      <c r="AG27" s="138"/>
      <c r="AH27" s="124">
        <f t="shared" si="6"/>
        <v>0</v>
      </c>
      <c r="AI27" s="125">
        <f t="shared" si="3"/>
        <v>0</v>
      </c>
      <c r="AJ27" s="126">
        <f t="shared" si="3"/>
        <v>0</v>
      </c>
      <c r="AK27" s="127">
        <f t="shared" si="3"/>
        <v>0</v>
      </c>
      <c r="AL27" s="128">
        <f t="shared" si="3"/>
        <v>20</v>
      </c>
      <c r="AM27" s="139">
        <f t="shared" si="4"/>
        <v>20</v>
      </c>
    </row>
    <row r="28" spans="3:39" outlineLevel="1">
      <c r="C28" s="418"/>
      <c r="D28" s="477" t="s">
        <v>320</v>
      </c>
      <c r="E28" s="419" t="s">
        <v>102</v>
      </c>
      <c r="F28" s="140">
        <v>18</v>
      </c>
      <c r="G28" s="110" t="s">
        <v>31</v>
      </c>
      <c r="H28" s="141">
        <v>0</v>
      </c>
      <c r="I28" s="141" t="s">
        <v>32</v>
      </c>
      <c r="J28" s="141">
        <v>20</v>
      </c>
      <c r="K28" s="141" t="s">
        <v>31</v>
      </c>
      <c r="L28" s="142">
        <v>0</v>
      </c>
      <c r="M28" s="143">
        <v>2</v>
      </c>
      <c r="N28" s="109"/>
      <c r="O28" s="110" t="s">
        <v>77</v>
      </c>
      <c r="P28" s="110"/>
      <c r="Q28" s="110" t="s">
        <v>78</v>
      </c>
      <c r="R28" s="110"/>
      <c r="S28" s="110" t="s">
        <v>77</v>
      </c>
      <c r="T28" s="111"/>
      <c r="U28" s="112"/>
      <c r="V28" s="130">
        <v>1360</v>
      </c>
      <c r="W28" s="114">
        <f>SUM(M28*V28)</f>
        <v>2720</v>
      </c>
      <c r="X28" s="144"/>
      <c r="Y28" s="132"/>
      <c r="Z28" s="133"/>
      <c r="AA28" s="134"/>
      <c r="AB28" s="135">
        <v>10</v>
      </c>
      <c r="AC28" s="120">
        <f t="shared" ref="AC28:AC34" si="7">SUM(Y28:AB28)</f>
        <v>10</v>
      </c>
      <c r="AD28" s="136"/>
      <c r="AE28" s="136"/>
      <c r="AF28" s="137"/>
      <c r="AG28" s="138"/>
      <c r="AH28" s="124">
        <f t="shared" ref="AH28:AH34" si="8">SUM(AD28:AG28)</f>
        <v>0</v>
      </c>
      <c r="AI28" s="125">
        <f t="shared" ref="AI28:AI34" si="9">Y28+AD28</f>
        <v>0</v>
      </c>
      <c r="AJ28" s="126">
        <f t="shared" ref="AJ28:AJ34" si="10">Z28+AE28</f>
        <v>0</v>
      </c>
      <c r="AK28" s="127">
        <f t="shared" ref="AK28:AK34" si="11">AA28+AF28</f>
        <v>0</v>
      </c>
      <c r="AL28" s="128">
        <f t="shared" ref="AL28:AL34" si="12">AB28+AG28</f>
        <v>10</v>
      </c>
      <c r="AM28" s="139">
        <f t="shared" ref="AM28:AM34" si="13">SUM(AI28:AL28)</f>
        <v>10</v>
      </c>
    </row>
    <row r="29" spans="3:39" outlineLevel="1">
      <c r="C29" s="418">
        <v>42835</v>
      </c>
      <c r="D29" s="477" t="s">
        <v>321</v>
      </c>
      <c r="E29" s="419" t="s">
        <v>114</v>
      </c>
      <c r="F29" s="140">
        <v>16</v>
      </c>
      <c r="G29" s="110" t="s">
        <v>31</v>
      </c>
      <c r="H29" s="141">
        <v>0</v>
      </c>
      <c r="I29" s="141" t="s">
        <v>32</v>
      </c>
      <c r="J29" s="141">
        <v>18</v>
      </c>
      <c r="K29" s="141" t="s">
        <v>31</v>
      </c>
      <c r="L29" s="142">
        <v>0</v>
      </c>
      <c r="M29" s="143">
        <v>2</v>
      </c>
      <c r="N29" s="109"/>
      <c r="O29" s="110" t="s">
        <v>31</v>
      </c>
      <c r="P29" s="110"/>
      <c r="Q29" s="110" t="s">
        <v>32</v>
      </c>
      <c r="R29" s="110"/>
      <c r="S29" s="110" t="s">
        <v>31</v>
      </c>
      <c r="T29" s="111"/>
      <c r="U29" s="112"/>
      <c r="V29" s="130"/>
      <c r="W29" s="114">
        <f>SUM(M29*V29)</f>
        <v>0</v>
      </c>
      <c r="X29" s="144"/>
      <c r="Y29" s="132"/>
      <c r="Z29" s="133"/>
      <c r="AA29" s="134"/>
      <c r="AB29" s="135"/>
      <c r="AC29" s="120">
        <f t="shared" si="7"/>
        <v>0</v>
      </c>
      <c r="AD29" s="136"/>
      <c r="AE29" s="136">
        <v>10</v>
      </c>
      <c r="AF29" s="137"/>
      <c r="AG29" s="138">
        <v>3</v>
      </c>
      <c r="AH29" s="124">
        <f t="shared" si="8"/>
        <v>13</v>
      </c>
      <c r="AI29" s="125">
        <f t="shared" si="9"/>
        <v>0</v>
      </c>
      <c r="AJ29" s="126">
        <f t="shared" si="10"/>
        <v>10</v>
      </c>
      <c r="AK29" s="127">
        <f t="shared" si="11"/>
        <v>0</v>
      </c>
      <c r="AL29" s="128">
        <f t="shared" si="12"/>
        <v>3</v>
      </c>
      <c r="AM29" s="139">
        <f t="shared" si="13"/>
        <v>13</v>
      </c>
    </row>
    <row r="30" spans="3:39" outlineLevel="1">
      <c r="C30" s="418"/>
      <c r="D30" s="477" t="s">
        <v>322</v>
      </c>
      <c r="E30" s="433" t="s">
        <v>102</v>
      </c>
      <c r="F30" s="109">
        <v>19</v>
      </c>
      <c r="G30" s="110" t="s">
        <v>31</v>
      </c>
      <c r="H30" s="110">
        <v>0</v>
      </c>
      <c r="I30" s="110" t="s">
        <v>32</v>
      </c>
      <c r="J30" s="110">
        <v>21</v>
      </c>
      <c r="K30" s="110" t="s">
        <v>31</v>
      </c>
      <c r="L30" s="111">
        <v>0</v>
      </c>
      <c r="M30" s="112">
        <v>2</v>
      </c>
      <c r="N30" s="140"/>
      <c r="O30" s="141" t="s">
        <v>31</v>
      </c>
      <c r="P30" s="141"/>
      <c r="Q30" s="141" t="s">
        <v>32</v>
      </c>
      <c r="R30" s="141"/>
      <c r="S30" s="110" t="s">
        <v>31</v>
      </c>
      <c r="T30" s="142"/>
      <c r="U30" s="143"/>
      <c r="V30" s="130">
        <v>1360</v>
      </c>
      <c r="W30" s="114">
        <f>SUM(M30*V30)</f>
        <v>2720</v>
      </c>
      <c r="X30" s="144" t="s">
        <v>103</v>
      </c>
      <c r="Y30" s="132"/>
      <c r="Z30" s="133"/>
      <c r="AA30" s="134"/>
      <c r="AB30" s="135">
        <v>10</v>
      </c>
      <c r="AC30" s="120">
        <f t="shared" si="7"/>
        <v>10</v>
      </c>
      <c r="AD30" s="136"/>
      <c r="AE30" s="136"/>
      <c r="AF30" s="137"/>
      <c r="AG30" s="138"/>
      <c r="AH30" s="124">
        <f t="shared" si="8"/>
        <v>0</v>
      </c>
      <c r="AI30" s="125">
        <f t="shared" si="9"/>
        <v>0</v>
      </c>
      <c r="AJ30" s="126">
        <f t="shared" si="10"/>
        <v>0</v>
      </c>
      <c r="AK30" s="127">
        <f t="shared" si="11"/>
        <v>0</v>
      </c>
      <c r="AL30" s="128">
        <f t="shared" si="12"/>
        <v>10</v>
      </c>
      <c r="AM30" s="139">
        <f t="shared" si="13"/>
        <v>10</v>
      </c>
    </row>
    <row r="31" spans="3:39" outlineLevel="1">
      <c r="C31" s="418">
        <v>42836</v>
      </c>
      <c r="D31" s="477" t="s">
        <v>323</v>
      </c>
      <c r="E31" s="419" t="s">
        <v>102</v>
      </c>
      <c r="F31" s="421">
        <v>16</v>
      </c>
      <c r="G31" s="110" t="s">
        <v>31</v>
      </c>
      <c r="H31" s="110">
        <v>0</v>
      </c>
      <c r="I31" s="110" t="s">
        <v>32</v>
      </c>
      <c r="J31" s="110">
        <v>18</v>
      </c>
      <c r="K31" s="110" t="s">
        <v>31</v>
      </c>
      <c r="L31" s="111">
        <v>0</v>
      </c>
      <c r="M31" s="143">
        <v>2</v>
      </c>
      <c r="N31" s="109"/>
      <c r="O31" s="110" t="s">
        <v>77</v>
      </c>
      <c r="P31" s="110"/>
      <c r="Q31" s="110" t="s">
        <v>78</v>
      </c>
      <c r="R31" s="110"/>
      <c r="S31" s="110" t="s">
        <v>77</v>
      </c>
      <c r="T31" s="111"/>
      <c r="U31" s="112"/>
      <c r="V31" s="130"/>
      <c r="W31" s="114">
        <f>SUM(M31*V31)</f>
        <v>0</v>
      </c>
      <c r="X31" s="144"/>
      <c r="Y31" s="132"/>
      <c r="Z31" s="133"/>
      <c r="AA31" s="134"/>
      <c r="AB31" s="135"/>
      <c r="AC31" s="120">
        <f t="shared" si="7"/>
        <v>0</v>
      </c>
      <c r="AD31" s="136">
        <v>17</v>
      </c>
      <c r="AE31" s="136"/>
      <c r="AF31" s="137"/>
      <c r="AG31" s="138">
        <v>7</v>
      </c>
      <c r="AH31" s="124">
        <f t="shared" si="8"/>
        <v>24</v>
      </c>
      <c r="AI31" s="125">
        <f t="shared" si="9"/>
        <v>17</v>
      </c>
      <c r="AJ31" s="126">
        <f t="shared" si="10"/>
        <v>0</v>
      </c>
      <c r="AK31" s="127">
        <f t="shared" si="11"/>
        <v>0</v>
      </c>
      <c r="AL31" s="128">
        <f t="shared" si="12"/>
        <v>7</v>
      </c>
      <c r="AM31" s="139">
        <f t="shared" si="13"/>
        <v>24</v>
      </c>
    </row>
    <row r="32" spans="3:39" outlineLevel="1">
      <c r="C32" s="418">
        <v>42837</v>
      </c>
      <c r="D32" s="477" t="s">
        <v>324</v>
      </c>
      <c r="E32" s="433" t="s">
        <v>115</v>
      </c>
      <c r="F32" s="109">
        <v>16</v>
      </c>
      <c r="G32" s="110" t="s">
        <v>31</v>
      </c>
      <c r="H32" s="110">
        <v>0</v>
      </c>
      <c r="I32" s="110" t="s">
        <v>32</v>
      </c>
      <c r="J32" s="110">
        <v>18</v>
      </c>
      <c r="K32" s="110" t="s">
        <v>31</v>
      </c>
      <c r="L32" s="111">
        <v>0</v>
      </c>
      <c r="M32" s="112">
        <v>2</v>
      </c>
      <c r="N32" s="140"/>
      <c r="O32" s="141" t="s">
        <v>31</v>
      </c>
      <c r="P32" s="141"/>
      <c r="Q32" s="141" t="s">
        <v>32</v>
      </c>
      <c r="R32" s="141"/>
      <c r="S32" s="110" t="s">
        <v>31</v>
      </c>
      <c r="T32" s="142"/>
      <c r="U32" s="143"/>
      <c r="V32" s="130"/>
      <c r="W32" s="114">
        <f>SUM(M32*V32)</f>
        <v>0</v>
      </c>
      <c r="X32" s="144"/>
      <c r="Y32" s="132"/>
      <c r="Z32" s="133"/>
      <c r="AA32" s="134"/>
      <c r="AB32" s="135"/>
      <c r="AC32" s="120">
        <f t="shared" si="7"/>
        <v>0</v>
      </c>
      <c r="AD32" s="136"/>
      <c r="AE32" s="136">
        <v>30</v>
      </c>
      <c r="AF32" s="137"/>
      <c r="AG32" s="138">
        <v>5</v>
      </c>
      <c r="AH32" s="124">
        <f t="shared" si="8"/>
        <v>35</v>
      </c>
      <c r="AI32" s="125">
        <f t="shared" si="9"/>
        <v>0</v>
      </c>
      <c r="AJ32" s="126">
        <f t="shared" si="10"/>
        <v>30</v>
      </c>
      <c r="AK32" s="127">
        <f t="shared" si="11"/>
        <v>0</v>
      </c>
      <c r="AL32" s="128">
        <f t="shared" si="12"/>
        <v>5</v>
      </c>
      <c r="AM32" s="139">
        <f t="shared" si="13"/>
        <v>35</v>
      </c>
    </row>
    <row r="33" spans="2:39" outlineLevel="1">
      <c r="C33" s="418"/>
      <c r="D33" s="477" t="s">
        <v>325</v>
      </c>
      <c r="E33" s="419" t="s">
        <v>102</v>
      </c>
      <c r="F33" s="421"/>
      <c r="G33" s="110" t="s">
        <v>31</v>
      </c>
      <c r="H33" s="110">
        <v>0</v>
      </c>
      <c r="I33" s="110" t="s">
        <v>32</v>
      </c>
      <c r="J33" s="110"/>
      <c r="K33" s="110" t="s">
        <v>31</v>
      </c>
      <c r="L33" s="111">
        <v>0</v>
      </c>
      <c r="M33" s="143"/>
      <c r="N33" s="109">
        <v>19</v>
      </c>
      <c r="O33" s="110" t="s">
        <v>77</v>
      </c>
      <c r="P33" s="110">
        <v>0</v>
      </c>
      <c r="Q33" s="110" t="s">
        <v>78</v>
      </c>
      <c r="R33" s="110">
        <v>21</v>
      </c>
      <c r="S33" s="110" t="s">
        <v>77</v>
      </c>
      <c r="T33" s="111">
        <v>0</v>
      </c>
      <c r="U33" s="112">
        <v>2</v>
      </c>
      <c r="V33" s="130">
        <v>690</v>
      </c>
      <c r="W33" s="114">
        <f>SUM(U33*V33)</f>
        <v>1380</v>
      </c>
      <c r="X33" s="144" t="s">
        <v>103</v>
      </c>
      <c r="Y33" s="132"/>
      <c r="Z33" s="133"/>
      <c r="AA33" s="134"/>
      <c r="AB33" s="135">
        <v>11</v>
      </c>
      <c r="AC33" s="120">
        <f t="shared" si="7"/>
        <v>11</v>
      </c>
      <c r="AD33" s="136"/>
      <c r="AE33" s="136"/>
      <c r="AF33" s="137"/>
      <c r="AG33" s="138"/>
      <c r="AH33" s="124">
        <f t="shared" si="8"/>
        <v>0</v>
      </c>
      <c r="AI33" s="125">
        <f t="shared" si="9"/>
        <v>0</v>
      </c>
      <c r="AJ33" s="126">
        <f t="shared" si="10"/>
        <v>0</v>
      </c>
      <c r="AK33" s="127">
        <f t="shared" si="11"/>
        <v>0</v>
      </c>
      <c r="AL33" s="128">
        <f t="shared" si="12"/>
        <v>11</v>
      </c>
      <c r="AM33" s="139">
        <f t="shared" si="13"/>
        <v>11</v>
      </c>
    </row>
    <row r="34" spans="2:39" outlineLevel="1">
      <c r="C34" s="418"/>
      <c r="D34" s="477" t="s">
        <v>326</v>
      </c>
      <c r="E34" s="419" t="s">
        <v>116</v>
      </c>
      <c r="F34" s="140"/>
      <c r="G34" s="110" t="s">
        <v>31</v>
      </c>
      <c r="H34" s="141">
        <v>0</v>
      </c>
      <c r="I34" s="141" t="s">
        <v>32</v>
      </c>
      <c r="J34" s="141"/>
      <c r="K34" s="141" t="s">
        <v>31</v>
      </c>
      <c r="L34" s="142">
        <v>0</v>
      </c>
      <c r="M34" s="143"/>
      <c r="N34" s="109">
        <v>19</v>
      </c>
      <c r="O34" s="110" t="s">
        <v>77</v>
      </c>
      <c r="P34" s="110">
        <v>15</v>
      </c>
      <c r="Q34" s="110" t="s">
        <v>78</v>
      </c>
      <c r="R34" s="110">
        <v>21</v>
      </c>
      <c r="S34" s="110" t="s">
        <v>77</v>
      </c>
      <c r="T34" s="111">
        <v>15</v>
      </c>
      <c r="U34" s="112">
        <v>2</v>
      </c>
      <c r="V34" s="130">
        <v>690</v>
      </c>
      <c r="W34" s="114">
        <f>SUM(U34*V34)</f>
        <v>1380</v>
      </c>
      <c r="X34" s="144"/>
      <c r="Y34" s="132"/>
      <c r="Z34" s="133"/>
      <c r="AA34" s="134"/>
      <c r="AB34" s="135">
        <v>4</v>
      </c>
      <c r="AC34" s="120">
        <f t="shared" si="7"/>
        <v>4</v>
      </c>
      <c r="AD34" s="136"/>
      <c r="AE34" s="136"/>
      <c r="AF34" s="137"/>
      <c r="AG34" s="138"/>
      <c r="AH34" s="124">
        <f t="shared" si="8"/>
        <v>0</v>
      </c>
      <c r="AI34" s="125">
        <f t="shared" si="9"/>
        <v>0</v>
      </c>
      <c r="AJ34" s="126">
        <f t="shared" si="10"/>
        <v>0</v>
      </c>
      <c r="AK34" s="127">
        <f t="shared" si="11"/>
        <v>0</v>
      </c>
      <c r="AL34" s="128">
        <f t="shared" si="12"/>
        <v>4</v>
      </c>
      <c r="AM34" s="139">
        <f t="shared" si="13"/>
        <v>4</v>
      </c>
    </row>
    <row r="35" spans="2:39" outlineLevel="1">
      <c r="C35" s="418">
        <v>42838</v>
      </c>
      <c r="D35" s="477" t="s">
        <v>327</v>
      </c>
      <c r="E35" s="419" t="s">
        <v>102</v>
      </c>
      <c r="F35" s="140">
        <v>16</v>
      </c>
      <c r="G35" s="110" t="s">
        <v>31</v>
      </c>
      <c r="H35" s="141">
        <v>0</v>
      </c>
      <c r="I35" s="141" t="s">
        <v>32</v>
      </c>
      <c r="J35" s="141">
        <v>18</v>
      </c>
      <c r="K35" s="141" t="s">
        <v>31</v>
      </c>
      <c r="L35" s="142">
        <v>0</v>
      </c>
      <c r="M35" s="143"/>
      <c r="N35" s="140"/>
      <c r="O35" s="141" t="s">
        <v>79</v>
      </c>
      <c r="P35" s="141"/>
      <c r="Q35" s="141" t="s">
        <v>80</v>
      </c>
      <c r="R35" s="141"/>
      <c r="S35" s="141" t="s">
        <v>79</v>
      </c>
      <c r="T35" s="142"/>
      <c r="U35" s="143"/>
      <c r="V35" s="130"/>
      <c r="W35" s="114">
        <f t="shared" si="0"/>
        <v>0</v>
      </c>
      <c r="X35" s="144"/>
      <c r="Y35" s="132"/>
      <c r="Z35" s="133"/>
      <c r="AA35" s="134"/>
      <c r="AB35" s="135"/>
      <c r="AC35" s="120">
        <f t="shared" ref="AC35:AC47" si="14">SUM(Y35:AB35)</f>
        <v>0</v>
      </c>
      <c r="AD35" s="136">
        <v>15</v>
      </c>
      <c r="AE35" s="136"/>
      <c r="AF35" s="137"/>
      <c r="AG35" s="138">
        <v>5</v>
      </c>
      <c r="AH35" s="124">
        <f t="shared" ref="AH35:AH61" si="15">SUM(AD35:AG35)</f>
        <v>20</v>
      </c>
      <c r="AI35" s="125">
        <f t="shared" si="3"/>
        <v>15</v>
      </c>
      <c r="AJ35" s="126">
        <f t="shared" si="3"/>
        <v>0</v>
      </c>
      <c r="AK35" s="127">
        <f t="shared" si="3"/>
        <v>0</v>
      </c>
      <c r="AL35" s="128">
        <f t="shared" si="3"/>
        <v>5</v>
      </c>
      <c r="AM35" s="139">
        <f t="shared" ref="AM35:AM47" si="16">SUM(AI35:AL35)</f>
        <v>20</v>
      </c>
    </row>
    <row r="36" spans="2:39" outlineLevel="1">
      <c r="C36" s="418">
        <v>42839</v>
      </c>
      <c r="D36" s="477" t="s">
        <v>328</v>
      </c>
      <c r="E36" s="419" t="s">
        <v>117</v>
      </c>
      <c r="F36" s="421">
        <v>16</v>
      </c>
      <c r="G36" s="110" t="s">
        <v>31</v>
      </c>
      <c r="H36" s="110">
        <v>0</v>
      </c>
      <c r="I36" s="110" t="s">
        <v>32</v>
      </c>
      <c r="J36" s="110">
        <v>18</v>
      </c>
      <c r="K36" s="110" t="s">
        <v>31</v>
      </c>
      <c r="L36" s="111">
        <v>0</v>
      </c>
      <c r="M36" s="143">
        <v>2</v>
      </c>
      <c r="N36" s="109"/>
      <c r="O36" s="110" t="s">
        <v>81</v>
      </c>
      <c r="P36" s="110"/>
      <c r="Q36" s="110" t="s">
        <v>82</v>
      </c>
      <c r="R36" s="110"/>
      <c r="S36" s="110" t="s">
        <v>81</v>
      </c>
      <c r="T36" s="111"/>
      <c r="U36" s="112"/>
      <c r="V36" s="130"/>
      <c r="W36" s="114">
        <f t="shared" si="0"/>
        <v>0</v>
      </c>
      <c r="X36" s="144"/>
      <c r="Y36" s="132"/>
      <c r="Z36" s="133"/>
      <c r="AA36" s="134"/>
      <c r="AB36" s="135"/>
      <c r="AC36" s="120">
        <f t="shared" si="14"/>
        <v>0</v>
      </c>
      <c r="AD36" s="136"/>
      <c r="AE36" s="136">
        <v>14</v>
      </c>
      <c r="AF36" s="137"/>
      <c r="AG36" s="138">
        <v>3</v>
      </c>
      <c r="AH36" s="124">
        <f>SUM(AD36:AG36)</f>
        <v>17</v>
      </c>
      <c r="AI36" s="125">
        <f t="shared" si="3"/>
        <v>0</v>
      </c>
      <c r="AJ36" s="126">
        <f t="shared" si="3"/>
        <v>14</v>
      </c>
      <c r="AK36" s="127">
        <f>AA36+AF36</f>
        <v>0</v>
      </c>
      <c r="AL36" s="128">
        <f>AB36+AG36</f>
        <v>3</v>
      </c>
      <c r="AM36" s="139">
        <f t="shared" si="16"/>
        <v>17</v>
      </c>
    </row>
    <row r="37" spans="2:39" outlineLevel="1">
      <c r="C37" s="418">
        <v>42840</v>
      </c>
      <c r="D37" s="477" t="s">
        <v>329</v>
      </c>
      <c r="E37" s="419" t="s">
        <v>117</v>
      </c>
      <c r="F37" s="140">
        <v>9</v>
      </c>
      <c r="G37" s="110" t="s">
        <v>31</v>
      </c>
      <c r="H37" s="141">
        <v>0</v>
      </c>
      <c r="I37" s="141" t="s">
        <v>32</v>
      </c>
      <c r="J37" s="141">
        <v>12</v>
      </c>
      <c r="K37" s="141" t="s">
        <v>31</v>
      </c>
      <c r="L37" s="142">
        <v>0</v>
      </c>
      <c r="M37" s="143">
        <v>3</v>
      </c>
      <c r="N37" s="109"/>
      <c r="O37" s="110" t="s">
        <v>83</v>
      </c>
      <c r="P37" s="110"/>
      <c r="Q37" s="110" t="s">
        <v>84</v>
      </c>
      <c r="R37" s="110"/>
      <c r="S37" s="110" t="s">
        <v>83</v>
      </c>
      <c r="T37" s="111"/>
      <c r="U37" s="112"/>
      <c r="V37" s="130"/>
      <c r="W37" s="114">
        <f t="shared" si="0"/>
        <v>0</v>
      </c>
      <c r="X37" s="144"/>
      <c r="Y37" s="132"/>
      <c r="Z37" s="133"/>
      <c r="AA37" s="134"/>
      <c r="AB37" s="135"/>
      <c r="AC37" s="120">
        <f t="shared" si="14"/>
        <v>0</v>
      </c>
      <c r="AD37" s="136"/>
      <c r="AE37" s="136">
        <v>14</v>
      </c>
      <c r="AF37" s="137"/>
      <c r="AG37" s="138">
        <v>2</v>
      </c>
      <c r="AH37" s="124">
        <f t="shared" si="15"/>
        <v>16</v>
      </c>
      <c r="AI37" s="125">
        <f t="shared" si="3"/>
        <v>0</v>
      </c>
      <c r="AJ37" s="151">
        <f t="shared" si="3"/>
        <v>14</v>
      </c>
      <c r="AK37" s="127">
        <f t="shared" si="3"/>
        <v>0</v>
      </c>
      <c r="AL37" s="128">
        <f t="shared" si="3"/>
        <v>2</v>
      </c>
      <c r="AM37" s="139">
        <f t="shared" si="16"/>
        <v>16</v>
      </c>
    </row>
    <row r="38" spans="2:39" outlineLevel="1">
      <c r="C38" s="418"/>
      <c r="D38" s="477" t="s">
        <v>330</v>
      </c>
      <c r="E38" s="419" t="s">
        <v>102</v>
      </c>
      <c r="F38" s="140">
        <v>13</v>
      </c>
      <c r="G38" s="110" t="s">
        <v>31</v>
      </c>
      <c r="H38" s="141">
        <v>0</v>
      </c>
      <c r="I38" s="141" t="s">
        <v>32</v>
      </c>
      <c r="J38" s="141">
        <v>16</v>
      </c>
      <c r="K38" s="141" t="s">
        <v>31</v>
      </c>
      <c r="L38" s="142">
        <v>0</v>
      </c>
      <c r="M38" s="143">
        <v>3</v>
      </c>
      <c r="N38" s="109"/>
      <c r="O38" s="110" t="s">
        <v>31</v>
      </c>
      <c r="P38" s="110"/>
      <c r="Q38" s="110" t="s">
        <v>32</v>
      </c>
      <c r="R38" s="110"/>
      <c r="S38" s="110" t="s">
        <v>31</v>
      </c>
      <c r="T38" s="111"/>
      <c r="U38" s="112"/>
      <c r="V38" s="130"/>
      <c r="W38" s="114">
        <f t="shared" si="0"/>
        <v>0</v>
      </c>
      <c r="X38" s="144"/>
      <c r="Y38" s="132"/>
      <c r="Z38" s="133"/>
      <c r="AA38" s="134"/>
      <c r="AB38" s="135"/>
      <c r="AC38" s="120">
        <f t="shared" si="14"/>
        <v>0</v>
      </c>
      <c r="AD38" s="136">
        <v>35</v>
      </c>
      <c r="AE38" s="136"/>
      <c r="AF38" s="137"/>
      <c r="AG38" s="138">
        <v>25</v>
      </c>
      <c r="AH38" s="124">
        <f t="shared" si="15"/>
        <v>60</v>
      </c>
      <c r="AI38" s="125">
        <f t="shared" si="3"/>
        <v>35</v>
      </c>
      <c r="AJ38" s="126">
        <f t="shared" si="3"/>
        <v>0</v>
      </c>
      <c r="AK38" s="127">
        <f t="shared" si="3"/>
        <v>0</v>
      </c>
      <c r="AL38" s="128">
        <f t="shared" si="3"/>
        <v>25</v>
      </c>
      <c r="AM38" s="139">
        <f t="shared" si="16"/>
        <v>60</v>
      </c>
    </row>
    <row r="39" spans="2:39" outlineLevel="1">
      <c r="C39" s="418"/>
      <c r="D39" s="477" t="s">
        <v>331</v>
      </c>
      <c r="E39" s="433" t="s">
        <v>117</v>
      </c>
      <c r="F39" s="109">
        <v>16</v>
      </c>
      <c r="G39" s="110" t="s">
        <v>31</v>
      </c>
      <c r="H39" s="110">
        <v>0</v>
      </c>
      <c r="I39" s="141" t="s">
        <v>32</v>
      </c>
      <c r="J39" s="141">
        <v>19</v>
      </c>
      <c r="K39" s="141" t="s">
        <v>31</v>
      </c>
      <c r="L39" s="142">
        <v>0</v>
      </c>
      <c r="M39" s="143">
        <v>3</v>
      </c>
      <c r="N39" s="109"/>
      <c r="O39" s="110" t="s">
        <v>31</v>
      </c>
      <c r="P39" s="110"/>
      <c r="Q39" s="110" t="s">
        <v>32</v>
      </c>
      <c r="R39" s="110"/>
      <c r="S39" s="110" t="s">
        <v>31</v>
      </c>
      <c r="T39" s="111"/>
      <c r="U39" s="112"/>
      <c r="V39" s="130">
        <v>1360</v>
      </c>
      <c r="W39" s="114">
        <f t="shared" si="0"/>
        <v>4080</v>
      </c>
      <c r="X39" s="144"/>
      <c r="Y39" s="132"/>
      <c r="Z39" s="133"/>
      <c r="AA39" s="134">
        <v>20</v>
      </c>
      <c r="AB39" s="135">
        <v>1</v>
      </c>
      <c r="AC39" s="120">
        <f t="shared" si="14"/>
        <v>21</v>
      </c>
      <c r="AD39" s="136"/>
      <c r="AE39" s="136"/>
      <c r="AF39" s="137"/>
      <c r="AG39" s="138"/>
      <c r="AH39" s="124">
        <f t="shared" si="15"/>
        <v>0</v>
      </c>
      <c r="AI39" s="125">
        <f t="shared" si="3"/>
        <v>0</v>
      </c>
      <c r="AJ39" s="126">
        <f t="shared" si="3"/>
        <v>0</v>
      </c>
      <c r="AK39" s="127">
        <f t="shared" si="3"/>
        <v>20</v>
      </c>
      <c r="AL39" s="128">
        <f t="shared" si="3"/>
        <v>1</v>
      </c>
      <c r="AM39" s="139">
        <f t="shared" si="16"/>
        <v>21</v>
      </c>
    </row>
    <row r="40" spans="2:39" outlineLevel="1">
      <c r="C40" s="418">
        <v>42841</v>
      </c>
      <c r="D40" s="477" t="s">
        <v>332</v>
      </c>
      <c r="E40" s="433" t="s">
        <v>117</v>
      </c>
      <c r="F40" s="140">
        <v>15</v>
      </c>
      <c r="G40" s="110" t="s">
        <v>31</v>
      </c>
      <c r="H40" s="141">
        <v>0</v>
      </c>
      <c r="I40" s="141" t="s">
        <v>32</v>
      </c>
      <c r="J40" s="141">
        <v>19</v>
      </c>
      <c r="K40" s="141" t="s">
        <v>31</v>
      </c>
      <c r="L40" s="142">
        <v>0</v>
      </c>
      <c r="M40" s="143">
        <v>4</v>
      </c>
      <c r="N40" s="109"/>
      <c r="O40" s="110" t="s">
        <v>31</v>
      </c>
      <c r="P40" s="110"/>
      <c r="Q40" s="110" t="s">
        <v>32</v>
      </c>
      <c r="R40" s="110"/>
      <c r="S40" s="110" t="s">
        <v>31</v>
      </c>
      <c r="T40" s="111"/>
      <c r="U40" s="112"/>
      <c r="V40" s="130">
        <v>1360</v>
      </c>
      <c r="W40" s="114">
        <f t="shared" si="0"/>
        <v>5440</v>
      </c>
      <c r="X40" s="144"/>
      <c r="Y40" s="132"/>
      <c r="Z40" s="133"/>
      <c r="AA40" s="134">
        <v>22</v>
      </c>
      <c r="AB40" s="135">
        <v>1</v>
      </c>
      <c r="AC40" s="120">
        <f t="shared" si="14"/>
        <v>23</v>
      </c>
      <c r="AD40" s="136"/>
      <c r="AE40" s="136"/>
      <c r="AF40" s="137"/>
      <c r="AG40" s="138"/>
      <c r="AH40" s="124">
        <f t="shared" si="15"/>
        <v>0</v>
      </c>
      <c r="AI40" s="125">
        <f t="shared" ref="AI40:AL41" si="17">Y40+AD40</f>
        <v>0</v>
      </c>
      <c r="AJ40" s="126">
        <f t="shared" si="17"/>
        <v>0</v>
      </c>
      <c r="AK40" s="127">
        <f t="shared" si="17"/>
        <v>22</v>
      </c>
      <c r="AL40" s="128">
        <f t="shared" si="17"/>
        <v>1</v>
      </c>
      <c r="AM40" s="139">
        <f t="shared" si="16"/>
        <v>23</v>
      </c>
    </row>
    <row r="41" spans="2:39" outlineLevel="1">
      <c r="B41" s="436"/>
      <c r="C41" s="418"/>
      <c r="D41" s="477" t="s">
        <v>333</v>
      </c>
      <c r="E41" s="419" t="s">
        <v>102</v>
      </c>
      <c r="F41" s="140">
        <v>19</v>
      </c>
      <c r="G41" s="110" t="s">
        <v>31</v>
      </c>
      <c r="H41" s="141">
        <v>0</v>
      </c>
      <c r="I41" s="141" t="s">
        <v>32</v>
      </c>
      <c r="J41" s="141">
        <v>21</v>
      </c>
      <c r="K41" s="141" t="s">
        <v>31</v>
      </c>
      <c r="L41" s="142">
        <v>0</v>
      </c>
      <c r="M41" s="143">
        <v>2</v>
      </c>
      <c r="N41" s="109"/>
      <c r="O41" s="110" t="s">
        <v>31</v>
      </c>
      <c r="P41" s="110"/>
      <c r="Q41" s="110" t="s">
        <v>32</v>
      </c>
      <c r="R41" s="110"/>
      <c r="S41" s="110" t="s">
        <v>31</v>
      </c>
      <c r="T41" s="111"/>
      <c r="U41" s="112"/>
      <c r="V41" s="130">
        <v>1360</v>
      </c>
      <c r="W41" s="114">
        <f t="shared" si="0"/>
        <v>2720</v>
      </c>
      <c r="X41" s="144"/>
      <c r="Y41" s="132"/>
      <c r="Z41" s="133"/>
      <c r="AA41" s="134"/>
      <c r="AB41" s="135">
        <v>8</v>
      </c>
      <c r="AC41" s="120">
        <f t="shared" si="14"/>
        <v>8</v>
      </c>
      <c r="AD41" s="136"/>
      <c r="AE41" s="136"/>
      <c r="AF41" s="137"/>
      <c r="AG41" s="138"/>
      <c r="AH41" s="124">
        <f t="shared" si="15"/>
        <v>0</v>
      </c>
      <c r="AI41" s="125">
        <f t="shared" si="17"/>
        <v>0</v>
      </c>
      <c r="AJ41" s="126">
        <f t="shared" si="17"/>
        <v>0</v>
      </c>
      <c r="AK41" s="127">
        <f t="shared" si="17"/>
        <v>0</v>
      </c>
      <c r="AL41" s="128">
        <f t="shared" si="17"/>
        <v>8</v>
      </c>
      <c r="AM41" s="139">
        <f t="shared" si="16"/>
        <v>8</v>
      </c>
    </row>
    <row r="42" spans="2:39" outlineLevel="1">
      <c r="C42" s="418">
        <v>42842</v>
      </c>
      <c r="D42" s="477" t="s">
        <v>334</v>
      </c>
      <c r="E42" s="433" t="s">
        <v>117</v>
      </c>
      <c r="F42" s="140"/>
      <c r="G42" s="110" t="s">
        <v>31</v>
      </c>
      <c r="H42" s="141">
        <v>0</v>
      </c>
      <c r="I42" s="141" t="s">
        <v>32</v>
      </c>
      <c r="J42" s="141"/>
      <c r="K42" s="141" t="s">
        <v>31</v>
      </c>
      <c r="L42" s="142">
        <v>0</v>
      </c>
      <c r="M42" s="143"/>
      <c r="N42" s="109">
        <v>10</v>
      </c>
      <c r="O42" s="110" t="s">
        <v>85</v>
      </c>
      <c r="P42" s="110">
        <v>0</v>
      </c>
      <c r="Q42" s="110" t="s">
        <v>86</v>
      </c>
      <c r="R42" s="110">
        <v>12</v>
      </c>
      <c r="S42" s="110" t="s">
        <v>85</v>
      </c>
      <c r="T42" s="111">
        <v>0</v>
      </c>
      <c r="U42" s="112">
        <v>2</v>
      </c>
      <c r="V42" s="130">
        <v>690</v>
      </c>
      <c r="W42" s="114">
        <f>SUM(U42*V42)</f>
        <v>1380</v>
      </c>
      <c r="X42" s="144"/>
      <c r="Y42" s="132"/>
      <c r="Z42" s="133"/>
      <c r="AA42" s="134"/>
      <c r="AB42" s="135">
        <v>6</v>
      </c>
      <c r="AC42" s="120">
        <f t="shared" si="14"/>
        <v>6</v>
      </c>
      <c r="AD42" s="136"/>
      <c r="AE42" s="136"/>
      <c r="AF42" s="137"/>
      <c r="AG42" s="138"/>
      <c r="AH42" s="124">
        <f t="shared" si="15"/>
        <v>0</v>
      </c>
      <c r="AI42" s="125">
        <f t="shared" si="3"/>
        <v>0</v>
      </c>
      <c r="AJ42" s="126">
        <f t="shared" si="3"/>
        <v>0</v>
      </c>
      <c r="AK42" s="127">
        <f t="shared" si="3"/>
        <v>0</v>
      </c>
      <c r="AL42" s="128">
        <f t="shared" si="3"/>
        <v>6</v>
      </c>
      <c r="AM42" s="139">
        <f t="shared" si="16"/>
        <v>6</v>
      </c>
    </row>
    <row r="43" spans="2:39" outlineLevel="1">
      <c r="C43" s="418"/>
      <c r="D43" s="477" t="s">
        <v>335</v>
      </c>
      <c r="E43" s="419" t="s">
        <v>117</v>
      </c>
      <c r="F43" s="140">
        <v>12</v>
      </c>
      <c r="G43" s="110" t="s">
        <v>31</v>
      </c>
      <c r="H43" s="141">
        <v>0</v>
      </c>
      <c r="I43" s="141" t="s">
        <v>32</v>
      </c>
      <c r="J43" s="141">
        <v>15</v>
      </c>
      <c r="K43" s="141" t="s">
        <v>31</v>
      </c>
      <c r="L43" s="142">
        <v>0</v>
      </c>
      <c r="M43" s="143">
        <v>2</v>
      </c>
      <c r="N43" s="109"/>
      <c r="O43" s="110" t="s">
        <v>85</v>
      </c>
      <c r="P43" s="110"/>
      <c r="Q43" s="110" t="s">
        <v>86</v>
      </c>
      <c r="R43" s="110"/>
      <c r="S43" s="110" t="s">
        <v>85</v>
      </c>
      <c r="T43" s="111"/>
      <c r="U43" s="112"/>
      <c r="V43" s="130"/>
      <c r="W43" s="114">
        <f t="shared" si="0"/>
        <v>0</v>
      </c>
      <c r="X43" s="144"/>
      <c r="Y43" s="132"/>
      <c r="Z43" s="133"/>
      <c r="AA43" s="134"/>
      <c r="AB43" s="135"/>
      <c r="AC43" s="120">
        <f t="shared" si="14"/>
        <v>0</v>
      </c>
      <c r="AD43" s="136"/>
      <c r="AE43" s="136">
        <v>14</v>
      </c>
      <c r="AF43" s="137"/>
      <c r="AG43" s="138">
        <v>2</v>
      </c>
      <c r="AH43" s="124">
        <f t="shared" si="15"/>
        <v>16</v>
      </c>
      <c r="AI43" s="125">
        <f t="shared" si="3"/>
        <v>0</v>
      </c>
      <c r="AJ43" s="126">
        <f t="shared" si="3"/>
        <v>14</v>
      </c>
      <c r="AK43" s="127">
        <f t="shared" si="3"/>
        <v>0</v>
      </c>
      <c r="AL43" s="128">
        <f t="shared" si="3"/>
        <v>2</v>
      </c>
      <c r="AM43" s="139">
        <f t="shared" si="16"/>
        <v>16</v>
      </c>
    </row>
    <row r="44" spans="2:39" outlineLevel="1">
      <c r="C44" s="418"/>
      <c r="D44" s="477" t="s">
        <v>336</v>
      </c>
      <c r="E44" s="419" t="s">
        <v>102</v>
      </c>
      <c r="F44" s="140">
        <v>20</v>
      </c>
      <c r="G44" s="110" t="s">
        <v>31</v>
      </c>
      <c r="H44" s="141">
        <v>0</v>
      </c>
      <c r="I44" s="141" t="s">
        <v>32</v>
      </c>
      <c r="J44" s="141">
        <v>22</v>
      </c>
      <c r="K44" s="141" t="s">
        <v>31</v>
      </c>
      <c r="L44" s="142">
        <v>0</v>
      </c>
      <c r="M44" s="143">
        <v>2</v>
      </c>
      <c r="N44" s="109"/>
      <c r="O44" s="110" t="s">
        <v>85</v>
      </c>
      <c r="P44" s="110"/>
      <c r="Q44" s="110" t="s">
        <v>86</v>
      </c>
      <c r="R44" s="110"/>
      <c r="S44" s="110" t="s">
        <v>85</v>
      </c>
      <c r="T44" s="111"/>
      <c r="U44" s="112"/>
      <c r="V44" s="130">
        <v>1360</v>
      </c>
      <c r="W44" s="114">
        <f t="shared" si="0"/>
        <v>2720</v>
      </c>
      <c r="X44" s="144"/>
      <c r="Y44" s="132"/>
      <c r="Z44" s="133"/>
      <c r="AA44" s="134"/>
      <c r="AB44" s="135">
        <v>10</v>
      </c>
      <c r="AC44" s="120">
        <f t="shared" si="14"/>
        <v>10</v>
      </c>
      <c r="AD44" s="136"/>
      <c r="AE44" s="136"/>
      <c r="AF44" s="137"/>
      <c r="AG44" s="138"/>
      <c r="AH44" s="124">
        <f t="shared" si="15"/>
        <v>0</v>
      </c>
      <c r="AI44" s="125">
        <f t="shared" si="3"/>
        <v>0</v>
      </c>
      <c r="AJ44" s="126">
        <f t="shared" si="3"/>
        <v>0</v>
      </c>
      <c r="AK44" s="127">
        <f t="shared" si="3"/>
        <v>0</v>
      </c>
      <c r="AL44" s="128">
        <f t="shared" si="3"/>
        <v>10</v>
      </c>
      <c r="AM44" s="139">
        <f t="shared" si="16"/>
        <v>10</v>
      </c>
    </row>
    <row r="45" spans="2:39" outlineLevel="1">
      <c r="C45" s="418">
        <v>42843</v>
      </c>
      <c r="D45" s="477" t="s">
        <v>337</v>
      </c>
      <c r="E45" s="419" t="s">
        <v>102</v>
      </c>
      <c r="F45" s="109">
        <v>16</v>
      </c>
      <c r="G45" s="110" t="s">
        <v>31</v>
      </c>
      <c r="H45" s="110">
        <v>0</v>
      </c>
      <c r="I45" s="110" t="s">
        <v>32</v>
      </c>
      <c r="J45" s="110">
        <v>18</v>
      </c>
      <c r="K45" s="110" t="s">
        <v>31</v>
      </c>
      <c r="L45" s="111">
        <v>0</v>
      </c>
      <c r="M45" s="112">
        <v>2</v>
      </c>
      <c r="N45" s="140"/>
      <c r="O45" s="141" t="s">
        <v>31</v>
      </c>
      <c r="P45" s="141"/>
      <c r="Q45" s="141" t="s">
        <v>32</v>
      </c>
      <c r="R45" s="141"/>
      <c r="S45" s="110" t="s">
        <v>31</v>
      </c>
      <c r="T45" s="142"/>
      <c r="U45" s="143"/>
      <c r="V45" s="130"/>
      <c r="W45" s="114">
        <f t="shared" si="0"/>
        <v>0</v>
      </c>
      <c r="X45" s="144"/>
      <c r="Y45" s="132"/>
      <c r="Z45" s="133"/>
      <c r="AA45" s="134"/>
      <c r="AB45" s="135"/>
      <c r="AC45" s="120">
        <f t="shared" si="14"/>
        <v>0</v>
      </c>
      <c r="AD45" s="136">
        <v>16</v>
      </c>
      <c r="AE45" s="136">
        <v>1</v>
      </c>
      <c r="AF45" s="137"/>
      <c r="AG45" s="138">
        <v>5</v>
      </c>
      <c r="AH45" s="124">
        <f t="shared" si="15"/>
        <v>22</v>
      </c>
      <c r="AI45" s="125">
        <f t="shared" si="3"/>
        <v>16</v>
      </c>
      <c r="AJ45" s="126">
        <f t="shared" si="3"/>
        <v>1</v>
      </c>
      <c r="AK45" s="127">
        <f t="shared" si="3"/>
        <v>0</v>
      </c>
      <c r="AL45" s="128">
        <f t="shared" si="3"/>
        <v>5</v>
      </c>
      <c r="AM45" s="139">
        <f t="shared" si="16"/>
        <v>22</v>
      </c>
    </row>
    <row r="46" spans="2:39" outlineLevel="1">
      <c r="C46" s="418">
        <v>42844</v>
      </c>
      <c r="D46" s="477" t="s">
        <v>338</v>
      </c>
      <c r="E46" s="419" t="s">
        <v>115</v>
      </c>
      <c r="F46" s="421">
        <v>16</v>
      </c>
      <c r="G46" s="110" t="s">
        <v>31</v>
      </c>
      <c r="H46" s="110">
        <v>0</v>
      </c>
      <c r="I46" s="110" t="s">
        <v>32</v>
      </c>
      <c r="J46" s="110">
        <v>18</v>
      </c>
      <c r="K46" s="110" t="s">
        <v>31</v>
      </c>
      <c r="L46" s="111">
        <v>0</v>
      </c>
      <c r="M46" s="143">
        <v>2</v>
      </c>
      <c r="N46" s="109"/>
      <c r="O46" s="110" t="s">
        <v>85</v>
      </c>
      <c r="P46" s="110"/>
      <c r="Q46" s="110" t="s">
        <v>86</v>
      </c>
      <c r="R46" s="110"/>
      <c r="S46" s="110" t="s">
        <v>85</v>
      </c>
      <c r="T46" s="111"/>
      <c r="U46" s="112"/>
      <c r="V46" s="130"/>
      <c r="W46" s="114">
        <f t="shared" si="0"/>
        <v>0</v>
      </c>
      <c r="X46" s="144"/>
      <c r="Y46" s="132"/>
      <c r="Z46" s="133"/>
      <c r="AA46" s="134"/>
      <c r="AB46" s="135"/>
      <c r="AC46" s="120">
        <f t="shared" si="14"/>
        <v>0</v>
      </c>
      <c r="AD46" s="136"/>
      <c r="AE46" s="136">
        <v>31</v>
      </c>
      <c r="AF46" s="137"/>
      <c r="AG46" s="138">
        <v>6</v>
      </c>
      <c r="AH46" s="124">
        <f t="shared" si="15"/>
        <v>37</v>
      </c>
      <c r="AI46" s="125">
        <f t="shared" si="3"/>
        <v>0</v>
      </c>
      <c r="AJ46" s="126">
        <f t="shared" si="3"/>
        <v>31</v>
      </c>
      <c r="AK46" s="127">
        <f t="shared" si="3"/>
        <v>0</v>
      </c>
      <c r="AL46" s="128">
        <f t="shared" si="3"/>
        <v>6</v>
      </c>
      <c r="AM46" s="139">
        <f t="shared" si="16"/>
        <v>37</v>
      </c>
    </row>
    <row r="47" spans="2:39" outlineLevel="1">
      <c r="C47" s="418"/>
      <c r="D47" s="477" t="s">
        <v>339</v>
      </c>
      <c r="E47" s="419" t="s">
        <v>119</v>
      </c>
      <c r="F47" s="140"/>
      <c r="G47" s="110" t="s">
        <v>31</v>
      </c>
      <c r="H47" s="141">
        <v>0</v>
      </c>
      <c r="I47" s="141" t="s">
        <v>32</v>
      </c>
      <c r="J47" s="141"/>
      <c r="K47" s="141" t="s">
        <v>31</v>
      </c>
      <c r="L47" s="142">
        <v>0</v>
      </c>
      <c r="M47" s="143"/>
      <c r="N47" s="109">
        <v>19</v>
      </c>
      <c r="O47" s="110" t="s">
        <v>31</v>
      </c>
      <c r="P47" s="110">
        <v>15</v>
      </c>
      <c r="Q47" s="110" t="s">
        <v>32</v>
      </c>
      <c r="R47" s="110">
        <v>21</v>
      </c>
      <c r="S47" s="110" t="s">
        <v>31</v>
      </c>
      <c r="T47" s="111">
        <v>15</v>
      </c>
      <c r="U47" s="112">
        <v>2</v>
      </c>
      <c r="V47" s="130">
        <v>690</v>
      </c>
      <c r="W47" s="114">
        <f>SUM(U47*V47)</f>
        <v>1380</v>
      </c>
      <c r="X47" s="144"/>
      <c r="Y47" s="132"/>
      <c r="Z47" s="133"/>
      <c r="AA47" s="134"/>
      <c r="AB47" s="135">
        <v>4</v>
      </c>
      <c r="AC47" s="120">
        <f t="shared" si="14"/>
        <v>4</v>
      </c>
      <c r="AD47" s="136"/>
      <c r="AE47" s="136"/>
      <c r="AF47" s="137"/>
      <c r="AG47" s="138"/>
      <c r="AH47" s="124">
        <f t="shared" si="15"/>
        <v>0</v>
      </c>
      <c r="AI47" s="125">
        <f t="shared" si="3"/>
        <v>0</v>
      </c>
      <c r="AJ47" s="126">
        <f>Z47+AE47</f>
        <v>0</v>
      </c>
      <c r="AK47" s="127">
        <f t="shared" si="3"/>
        <v>0</v>
      </c>
      <c r="AL47" s="128">
        <f>AB47+AG47</f>
        <v>4</v>
      </c>
      <c r="AM47" s="139">
        <f t="shared" si="16"/>
        <v>4</v>
      </c>
    </row>
    <row r="48" spans="2:39" outlineLevel="1">
      <c r="C48" s="418"/>
      <c r="D48" s="477" t="s">
        <v>340</v>
      </c>
      <c r="E48" s="419" t="s">
        <v>102</v>
      </c>
      <c r="F48" s="140">
        <v>16</v>
      </c>
      <c r="G48" s="110" t="s">
        <v>31</v>
      </c>
      <c r="H48" s="141">
        <v>0</v>
      </c>
      <c r="I48" s="141" t="s">
        <v>32</v>
      </c>
      <c r="J48" s="141">
        <v>18</v>
      </c>
      <c r="K48" s="141" t="s">
        <v>31</v>
      </c>
      <c r="L48" s="142">
        <v>0</v>
      </c>
      <c r="M48" s="143">
        <v>2</v>
      </c>
      <c r="N48" s="109"/>
      <c r="O48" s="110" t="s">
        <v>31</v>
      </c>
      <c r="P48" s="110"/>
      <c r="Q48" s="110" t="s">
        <v>32</v>
      </c>
      <c r="R48" s="110"/>
      <c r="S48" s="110" t="s">
        <v>31</v>
      </c>
      <c r="T48" s="111"/>
      <c r="U48" s="112"/>
      <c r="V48" s="130"/>
      <c r="W48" s="114">
        <f t="shared" ref="W48:W55" si="18">SUM(M48*V48)</f>
        <v>0</v>
      </c>
      <c r="X48" s="144"/>
      <c r="Y48" s="132"/>
      <c r="Z48" s="133"/>
      <c r="AA48" s="134"/>
      <c r="AB48" s="135"/>
      <c r="AC48" s="120">
        <f t="shared" ref="AC48:AC61" si="19">SUM(Y48:AB48)</f>
        <v>0</v>
      </c>
      <c r="AD48" s="136">
        <v>17</v>
      </c>
      <c r="AE48" s="136"/>
      <c r="AF48" s="137"/>
      <c r="AG48" s="138">
        <v>5</v>
      </c>
      <c r="AH48" s="124">
        <f t="shared" si="15"/>
        <v>22</v>
      </c>
      <c r="AI48" s="125">
        <f>Y48+AD48</f>
        <v>17</v>
      </c>
      <c r="AJ48" s="126">
        <f>Z48+AE48</f>
        <v>0</v>
      </c>
      <c r="AK48" s="127">
        <f>AA48+AF48</f>
        <v>0</v>
      </c>
      <c r="AL48" s="128">
        <f>AB48+AG48</f>
        <v>5</v>
      </c>
      <c r="AM48" s="139">
        <f t="shared" ref="AM48:AM61" si="20">SUM(AI48:AL48)</f>
        <v>22</v>
      </c>
    </row>
    <row r="49" spans="2:39" outlineLevel="1">
      <c r="C49" s="418">
        <v>42846</v>
      </c>
      <c r="D49" s="477" t="s">
        <v>341</v>
      </c>
      <c r="E49" s="419" t="s">
        <v>120</v>
      </c>
      <c r="F49" s="140">
        <v>16</v>
      </c>
      <c r="G49" s="110" t="s">
        <v>31</v>
      </c>
      <c r="H49" s="141">
        <v>0</v>
      </c>
      <c r="I49" s="141" t="s">
        <v>32</v>
      </c>
      <c r="J49" s="141">
        <v>18</v>
      </c>
      <c r="K49" s="141" t="s">
        <v>31</v>
      </c>
      <c r="L49" s="142">
        <v>0</v>
      </c>
      <c r="M49" s="143">
        <v>2</v>
      </c>
      <c r="N49" s="109"/>
      <c r="O49" s="110" t="s">
        <v>85</v>
      </c>
      <c r="P49" s="110"/>
      <c r="Q49" s="110" t="s">
        <v>86</v>
      </c>
      <c r="R49" s="110"/>
      <c r="S49" s="110" t="s">
        <v>85</v>
      </c>
      <c r="T49" s="111"/>
      <c r="U49" s="112"/>
      <c r="V49" s="130"/>
      <c r="W49" s="114">
        <f t="shared" si="18"/>
        <v>0</v>
      </c>
      <c r="X49" s="144"/>
      <c r="Y49" s="132"/>
      <c r="Z49" s="133"/>
      <c r="AA49" s="134"/>
      <c r="AB49" s="135"/>
      <c r="AC49" s="120">
        <f t="shared" si="19"/>
        <v>0</v>
      </c>
      <c r="AD49" s="136"/>
      <c r="AE49" s="136">
        <v>14</v>
      </c>
      <c r="AF49" s="137"/>
      <c r="AG49" s="138">
        <v>3</v>
      </c>
      <c r="AH49" s="124">
        <f t="shared" si="15"/>
        <v>17</v>
      </c>
      <c r="AI49" s="125">
        <f>Y49+AD49</f>
        <v>0</v>
      </c>
      <c r="AJ49" s="126">
        <f>Z49+AE49</f>
        <v>14</v>
      </c>
      <c r="AK49" s="127">
        <f>AA49+AF49</f>
        <v>0</v>
      </c>
      <c r="AL49" s="128">
        <f>AB49+AG49</f>
        <v>3</v>
      </c>
      <c r="AM49" s="139">
        <f t="shared" si="20"/>
        <v>17</v>
      </c>
    </row>
    <row r="50" spans="2:39" outlineLevel="1">
      <c r="C50" s="418">
        <v>42847</v>
      </c>
      <c r="D50" s="477" t="s">
        <v>342</v>
      </c>
      <c r="E50" s="419" t="s">
        <v>120</v>
      </c>
      <c r="F50" s="140">
        <v>9</v>
      </c>
      <c r="G50" s="110" t="s">
        <v>31</v>
      </c>
      <c r="H50" s="141">
        <v>0</v>
      </c>
      <c r="I50" s="141" t="s">
        <v>32</v>
      </c>
      <c r="J50" s="141">
        <v>12</v>
      </c>
      <c r="K50" s="141" t="s">
        <v>31</v>
      </c>
      <c r="L50" s="142">
        <v>0</v>
      </c>
      <c r="M50" s="143">
        <v>3</v>
      </c>
      <c r="N50" s="109"/>
      <c r="O50" s="110" t="s">
        <v>85</v>
      </c>
      <c r="P50" s="110"/>
      <c r="Q50" s="110" t="s">
        <v>86</v>
      </c>
      <c r="R50" s="110"/>
      <c r="S50" s="110" t="s">
        <v>85</v>
      </c>
      <c r="T50" s="111"/>
      <c r="U50" s="112"/>
      <c r="V50" s="130"/>
      <c r="W50" s="114">
        <f t="shared" si="18"/>
        <v>0</v>
      </c>
      <c r="X50" s="144"/>
      <c r="Y50" s="132"/>
      <c r="Z50" s="133"/>
      <c r="AA50" s="134"/>
      <c r="AB50" s="135"/>
      <c r="AC50" s="120">
        <f t="shared" si="19"/>
        <v>0</v>
      </c>
      <c r="AD50" s="136"/>
      <c r="AE50" s="136">
        <v>21</v>
      </c>
      <c r="AF50" s="137">
        <v>1</v>
      </c>
      <c r="AG50" s="138">
        <v>5</v>
      </c>
      <c r="AH50" s="124">
        <f t="shared" si="15"/>
        <v>27</v>
      </c>
      <c r="AI50" s="125">
        <f>Y50+AD50</f>
        <v>0</v>
      </c>
      <c r="AJ50" s="126">
        <f>Z50+AE50</f>
        <v>21</v>
      </c>
      <c r="AK50" s="127">
        <f>AA50+AF50</f>
        <v>1</v>
      </c>
      <c r="AL50" s="128">
        <f>AB50+AG50</f>
        <v>5</v>
      </c>
      <c r="AM50" s="139">
        <f t="shared" si="20"/>
        <v>27</v>
      </c>
    </row>
    <row r="51" spans="2:39" outlineLevel="1">
      <c r="C51" s="418"/>
      <c r="D51" s="477" t="s">
        <v>343</v>
      </c>
      <c r="E51" s="419" t="s">
        <v>102</v>
      </c>
      <c r="F51" s="140">
        <v>13</v>
      </c>
      <c r="G51" s="110" t="s">
        <v>31</v>
      </c>
      <c r="H51" s="141">
        <v>0</v>
      </c>
      <c r="I51" s="141" t="s">
        <v>32</v>
      </c>
      <c r="J51" s="141">
        <v>16</v>
      </c>
      <c r="K51" s="141" t="s">
        <v>31</v>
      </c>
      <c r="L51" s="142">
        <v>0</v>
      </c>
      <c r="M51" s="143">
        <v>3</v>
      </c>
      <c r="N51" s="109"/>
      <c r="O51" s="110" t="s">
        <v>85</v>
      </c>
      <c r="P51" s="110"/>
      <c r="Q51" s="110" t="s">
        <v>86</v>
      </c>
      <c r="R51" s="110"/>
      <c r="S51" s="110" t="s">
        <v>85</v>
      </c>
      <c r="T51" s="111"/>
      <c r="U51" s="112"/>
      <c r="V51" s="130"/>
      <c r="W51" s="114">
        <f t="shared" si="18"/>
        <v>0</v>
      </c>
      <c r="X51" s="144"/>
      <c r="Y51" s="132"/>
      <c r="Z51" s="133"/>
      <c r="AA51" s="134"/>
      <c r="AB51" s="135"/>
      <c r="AC51" s="120">
        <f t="shared" si="19"/>
        <v>0</v>
      </c>
      <c r="AD51" s="136">
        <v>18</v>
      </c>
      <c r="AE51" s="136"/>
      <c r="AF51" s="137"/>
      <c r="AG51" s="138">
        <v>10</v>
      </c>
      <c r="AH51" s="124">
        <f t="shared" si="15"/>
        <v>28</v>
      </c>
      <c r="AI51" s="125">
        <f>Y51+AD51</f>
        <v>18</v>
      </c>
      <c r="AJ51" s="126">
        <f>Z51+AE51</f>
        <v>0</v>
      </c>
      <c r="AK51" s="127">
        <f>AA51+AF51</f>
        <v>0</v>
      </c>
      <c r="AL51" s="128">
        <f>AB51+AG51</f>
        <v>10</v>
      </c>
      <c r="AM51" s="139">
        <f t="shared" si="20"/>
        <v>28</v>
      </c>
    </row>
    <row r="52" spans="2:39" outlineLevel="1">
      <c r="C52" s="418"/>
      <c r="D52" s="477" t="s">
        <v>344</v>
      </c>
      <c r="E52" s="419" t="s">
        <v>102</v>
      </c>
      <c r="F52" s="140">
        <v>16</v>
      </c>
      <c r="G52" s="110" t="s">
        <v>31</v>
      </c>
      <c r="H52" s="141">
        <v>0</v>
      </c>
      <c r="I52" s="141" t="s">
        <v>32</v>
      </c>
      <c r="J52" s="141">
        <v>18</v>
      </c>
      <c r="K52" s="141" t="s">
        <v>31</v>
      </c>
      <c r="L52" s="142">
        <v>0</v>
      </c>
      <c r="M52" s="143">
        <v>2</v>
      </c>
      <c r="N52" s="109"/>
      <c r="O52" s="110" t="s">
        <v>31</v>
      </c>
      <c r="P52" s="110"/>
      <c r="Q52" s="110" t="s">
        <v>32</v>
      </c>
      <c r="R52" s="110"/>
      <c r="S52" s="110" t="s">
        <v>31</v>
      </c>
      <c r="T52" s="111"/>
      <c r="U52" s="112"/>
      <c r="V52" s="130">
        <v>1360</v>
      </c>
      <c r="W52" s="114">
        <f t="shared" si="18"/>
        <v>2720</v>
      </c>
      <c r="X52" s="144"/>
      <c r="Y52" s="145">
        <v>20</v>
      </c>
      <c r="Z52" s="146"/>
      <c r="AA52" s="147"/>
      <c r="AB52" s="148">
        <v>5</v>
      </c>
      <c r="AC52" s="120">
        <f t="shared" si="19"/>
        <v>25</v>
      </c>
      <c r="AD52" s="149"/>
      <c r="AE52" s="149"/>
      <c r="AF52" s="150"/>
      <c r="AG52" s="138"/>
      <c r="AH52" s="124">
        <f t="shared" ref="AH52:AH58" si="21">SUM(AD52:AG52)</f>
        <v>0</v>
      </c>
      <c r="AI52" s="125">
        <f t="shared" ref="AI52:AL56" si="22">Y52+AD52</f>
        <v>20</v>
      </c>
      <c r="AJ52" s="126">
        <f t="shared" si="22"/>
        <v>0</v>
      </c>
      <c r="AK52" s="127">
        <f t="shared" si="22"/>
        <v>0</v>
      </c>
      <c r="AL52" s="128">
        <f t="shared" si="22"/>
        <v>5</v>
      </c>
      <c r="AM52" s="139">
        <f t="shared" si="20"/>
        <v>25</v>
      </c>
    </row>
    <row r="53" spans="2:39" outlineLevel="1">
      <c r="C53" s="418"/>
      <c r="D53" s="477" t="s">
        <v>345</v>
      </c>
      <c r="E53" s="419" t="s">
        <v>102</v>
      </c>
      <c r="F53" s="140">
        <v>18</v>
      </c>
      <c r="G53" s="110" t="s">
        <v>31</v>
      </c>
      <c r="H53" s="141">
        <v>0</v>
      </c>
      <c r="I53" s="141" t="s">
        <v>32</v>
      </c>
      <c r="J53" s="141">
        <v>20</v>
      </c>
      <c r="K53" s="141" t="s">
        <v>31</v>
      </c>
      <c r="L53" s="142">
        <v>0</v>
      </c>
      <c r="M53" s="143">
        <v>2</v>
      </c>
      <c r="N53" s="109"/>
      <c r="O53" s="110" t="s">
        <v>31</v>
      </c>
      <c r="P53" s="110"/>
      <c r="Q53" s="110" t="s">
        <v>32</v>
      </c>
      <c r="R53" s="110"/>
      <c r="S53" s="110" t="s">
        <v>31</v>
      </c>
      <c r="T53" s="111"/>
      <c r="U53" s="112"/>
      <c r="V53" s="130">
        <v>1360</v>
      </c>
      <c r="W53" s="114">
        <f t="shared" si="18"/>
        <v>2720</v>
      </c>
      <c r="X53" s="144"/>
      <c r="Y53" s="132">
        <v>10</v>
      </c>
      <c r="Z53" s="133"/>
      <c r="AA53" s="134"/>
      <c r="AB53" s="135">
        <v>5</v>
      </c>
      <c r="AC53" s="120">
        <f t="shared" si="19"/>
        <v>15</v>
      </c>
      <c r="AD53" s="136"/>
      <c r="AE53" s="136"/>
      <c r="AF53" s="137"/>
      <c r="AG53" s="138"/>
      <c r="AH53" s="124">
        <f t="shared" si="21"/>
        <v>0</v>
      </c>
      <c r="AI53" s="125">
        <f t="shared" si="22"/>
        <v>10</v>
      </c>
      <c r="AJ53" s="126">
        <f t="shared" si="22"/>
        <v>0</v>
      </c>
      <c r="AK53" s="127">
        <f t="shared" si="22"/>
        <v>0</v>
      </c>
      <c r="AL53" s="128">
        <f t="shared" si="22"/>
        <v>5</v>
      </c>
      <c r="AM53" s="139">
        <f t="shared" si="20"/>
        <v>15</v>
      </c>
    </row>
    <row r="54" spans="2:39" outlineLevel="1">
      <c r="C54" s="418">
        <v>42848</v>
      </c>
      <c r="D54" s="477" t="s">
        <v>346</v>
      </c>
      <c r="E54" s="419" t="s">
        <v>102</v>
      </c>
      <c r="F54" s="109">
        <v>9</v>
      </c>
      <c r="G54" s="110" t="s">
        <v>31</v>
      </c>
      <c r="H54" s="110">
        <v>0</v>
      </c>
      <c r="I54" s="110" t="s">
        <v>32</v>
      </c>
      <c r="J54" s="110">
        <v>12</v>
      </c>
      <c r="K54" s="110" t="s">
        <v>31</v>
      </c>
      <c r="L54" s="111">
        <v>0</v>
      </c>
      <c r="M54" s="112">
        <v>3</v>
      </c>
      <c r="N54" s="140"/>
      <c r="O54" s="141" t="s">
        <v>31</v>
      </c>
      <c r="P54" s="141"/>
      <c r="Q54" s="141" t="s">
        <v>32</v>
      </c>
      <c r="R54" s="141"/>
      <c r="S54" s="110" t="s">
        <v>31</v>
      </c>
      <c r="T54" s="142"/>
      <c r="U54" s="143"/>
      <c r="V54" s="130"/>
      <c r="W54" s="114">
        <f t="shared" si="18"/>
        <v>0</v>
      </c>
      <c r="X54" s="144"/>
      <c r="Y54" s="132"/>
      <c r="Z54" s="133"/>
      <c r="AA54" s="134"/>
      <c r="AB54" s="135"/>
      <c r="AC54" s="120">
        <f t="shared" si="19"/>
        <v>0</v>
      </c>
      <c r="AD54" s="149">
        <v>17</v>
      </c>
      <c r="AE54" s="149"/>
      <c r="AF54" s="150"/>
      <c r="AG54" s="138">
        <v>13</v>
      </c>
      <c r="AH54" s="124">
        <f t="shared" si="21"/>
        <v>30</v>
      </c>
      <c r="AI54" s="125">
        <f t="shared" si="22"/>
        <v>17</v>
      </c>
      <c r="AJ54" s="126">
        <f t="shared" si="22"/>
        <v>0</v>
      </c>
      <c r="AK54" s="127">
        <f t="shared" si="22"/>
        <v>0</v>
      </c>
      <c r="AL54" s="128">
        <f t="shared" si="22"/>
        <v>13</v>
      </c>
      <c r="AM54" s="139">
        <f t="shared" si="20"/>
        <v>30</v>
      </c>
    </row>
    <row r="55" spans="2:39" outlineLevel="1">
      <c r="C55" s="418"/>
      <c r="D55" s="477" t="s">
        <v>347</v>
      </c>
      <c r="E55" s="419" t="s">
        <v>120</v>
      </c>
      <c r="F55" s="140">
        <v>13</v>
      </c>
      <c r="G55" s="110" t="s">
        <v>31</v>
      </c>
      <c r="H55" s="141">
        <v>0</v>
      </c>
      <c r="I55" s="141" t="s">
        <v>32</v>
      </c>
      <c r="J55" s="141">
        <v>16</v>
      </c>
      <c r="K55" s="141" t="s">
        <v>31</v>
      </c>
      <c r="L55" s="142">
        <v>0</v>
      </c>
      <c r="M55" s="143">
        <v>3</v>
      </c>
      <c r="N55" s="109"/>
      <c r="O55" s="110" t="s">
        <v>31</v>
      </c>
      <c r="P55" s="110"/>
      <c r="Q55" s="110" t="s">
        <v>32</v>
      </c>
      <c r="R55" s="110"/>
      <c r="S55" s="110" t="s">
        <v>31</v>
      </c>
      <c r="T55" s="111"/>
      <c r="U55" s="112"/>
      <c r="V55" s="130">
        <v>1360</v>
      </c>
      <c r="W55" s="114">
        <f t="shared" si="18"/>
        <v>4080</v>
      </c>
      <c r="X55" s="144"/>
      <c r="Y55" s="145"/>
      <c r="Z55" s="146"/>
      <c r="AA55" s="147"/>
      <c r="AB55" s="148">
        <v>12</v>
      </c>
      <c r="AC55" s="120">
        <f t="shared" si="19"/>
        <v>12</v>
      </c>
      <c r="AD55" s="149"/>
      <c r="AE55" s="149"/>
      <c r="AF55" s="150"/>
      <c r="AG55" s="138"/>
      <c r="AH55" s="124">
        <f t="shared" si="21"/>
        <v>0</v>
      </c>
      <c r="AI55" s="125">
        <f t="shared" si="22"/>
        <v>0</v>
      </c>
      <c r="AJ55" s="126">
        <f t="shared" si="22"/>
        <v>0</v>
      </c>
      <c r="AK55" s="127">
        <f t="shared" si="22"/>
        <v>0</v>
      </c>
      <c r="AL55" s="128">
        <f t="shared" si="22"/>
        <v>12</v>
      </c>
      <c r="AM55" s="139">
        <f t="shared" si="20"/>
        <v>12</v>
      </c>
    </row>
    <row r="56" spans="2:39" outlineLevel="1">
      <c r="C56" s="418">
        <v>42849</v>
      </c>
      <c r="D56" s="477" t="s">
        <v>348</v>
      </c>
      <c r="E56" s="419" t="s">
        <v>101</v>
      </c>
      <c r="F56" s="421">
        <v>16</v>
      </c>
      <c r="G56" s="110" t="s">
        <v>31</v>
      </c>
      <c r="H56" s="110">
        <v>0</v>
      </c>
      <c r="I56" s="110" t="s">
        <v>32</v>
      </c>
      <c r="J56" s="110">
        <v>18</v>
      </c>
      <c r="K56" s="110" t="s">
        <v>31</v>
      </c>
      <c r="L56" s="111">
        <v>0</v>
      </c>
      <c r="M56" s="143">
        <v>2</v>
      </c>
      <c r="N56" s="109"/>
      <c r="O56" s="110" t="s">
        <v>31</v>
      </c>
      <c r="P56" s="110"/>
      <c r="Q56" s="110" t="s">
        <v>32</v>
      </c>
      <c r="R56" s="110"/>
      <c r="S56" s="110" t="s">
        <v>31</v>
      </c>
      <c r="T56" s="111"/>
      <c r="U56" s="112"/>
      <c r="V56" s="130"/>
      <c r="W56" s="114">
        <f>SUM(M56*V56)</f>
        <v>0</v>
      </c>
      <c r="X56" s="144"/>
      <c r="Y56" s="145"/>
      <c r="Z56" s="146"/>
      <c r="AA56" s="147"/>
      <c r="AB56" s="148"/>
      <c r="AC56" s="120">
        <f t="shared" si="19"/>
        <v>0</v>
      </c>
      <c r="AD56" s="149"/>
      <c r="AE56" s="149">
        <v>11</v>
      </c>
      <c r="AF56" s="150"/>
      <c r="AG56" s="138">
        <v>2</v>
      </c>
      <c r="AH56" s="124">
        <f t="shared" si="21"/>
        <v>13</v>
      </c>
      <c r="AI56" s="125">
        <f t="shared" si="22"/>
        <v>0</v>
      </c>
      <c r="AJ56" s="126">
        <f t="shared" si="22"/>
        <v>11</v>
      </c>
      <c r="AK56" s="127">
        <f t="shared" si="22"/>
        <v>0</v>
      </c>
      <c r="AL56" s="128">
        <f t="shared" si="22"/>
        <v>2</v>
      </c>
      <c r="AM56" s="139">
        <f t="shared" si="20"/>
        <v>13</v>
      </c>
    </row>
    <row r="57" spans="2:39" outlineLevel="1">
      <c r="C57" s="418"/>
      <c r="D57" s="477" t="s">
        <v>349</v>
      </c>
      <c r="E57" s="419" t="s">
        <v>102</v>
      </c>
      <c r="F57" s="140">
        <v>18</v>
      </c>
      <c r="G57" s="110" t="s">
        <v>31</v>
      </c>
      <c r="H57" s="141">
        <v>0</v>
      </c>
      <c r="I57" s="141" t="s">
        <v>32</v>
      </c>
      <c r="J57" s="141">
        <v>20</v>
      </c>
      <c r="K57" s="141" t="s">
        <v>31</v>
      </c>
      <c r="L57" s="142">
        <v>0</v>
      </c>
      <c r="M57" s="143">
        <v>2</v>
      </c>
      <c r="N57" s="109"/>
      <c r="O57" s="110" t="s">
        <v>31</v>
      </c>
      <c r="P57" s="110"/>
      <c r="Q57" s="110" t="s">
        <v>32</v>
      </c>
      <c r="R57" s="110"/>
      <c r="S57" s="110" t="s">
        <v>31</v>
      </c>
      <c r="T57" s="111"/>
      <c r="U57" s="112"/>
      <c r="V57" s="130">
        <v>1360</v>
      </c>
      <c r="W57" s="114">
        <f>SUM(M57*V57)</f>
        <v>2720</v>
      </c>
      <c r="X57" s="144"/>
      <c r="Y57" s="145"/>
      <c r="Z57" s="146"/>
      <c r="AA57" s="147"/>
      <c r="AB57" s="148">
        <v>6</v>
      </c>
      <c r="AC57" s="120">
        <f t="shared" si="19"/>
        <v>6</v>
      </c>
      <c r="AD57" s="149"/>
      <c r="AE57" s="149"/>
      <c r="AF57" s="150"/>
      <c r="AG57" s="138"/>
      <c r="AH57" s="124">
        <f t="shared" si="21"/>
        <v>0</v>
      </c>
      <c r="AI57" s="125">
        <f t="shared" ref="AI57:AL59" si="23">Y57+AD57</f>
        <v>0</v>
      </c>
      <c r="AJ57" s="126">
        <f t="shared" si="23"/>
        <v>0</v>
      </c>
      <c r="AK57" s="127">
        <f t="shared" si="23"/>
        <v>0</v>
      </c>
      <c r="AL57" s="128">
        <f t="shared" si="23"/>
        <v>6</v>
      </c>
      <c r="AM57" s="139">
        <f t="shared" si="20"/>
        <v>6</v>
      </c>
    </row>
    <row r="58" spans="2:39" outlineLevel="1">
      <c r="C58" s="418"/>
      <c r="D58" s="477" t="s">
        <v>350</v>
      </c>
      <c r="E58" s="419" t="s">
        <v>102</v>
      </c>
      <c r="F58" s="140">
        <v>20</v>
      </c>
      <c r="G58" s="110" t="s">
        <v>31</v>
      </c>
      <c r="H58" s="141">
        <v>0</v>
      </c>
      <c r="I58" s="141" t="s">
        <v>32</v>
      </c>
      <c r="J58" s="141">
        <v>22</v>
      </c>
      <c r="K58" s="141" t="s">
        <v>31</v>
      </c>
      <c r="L58" s="142">
        <v>0</v>
      </c>
      <c r="M58" s="143">
        <v>2</v>
      </c>
      <c r="N58" s="109"/>
      <c r="O58" s="110" t="s">
        <v>31</v>
      </c>
      <c r="P58" s="110"/>
      <c r="Q58" s="110" t="s">
        <v>32</v>
      </c>
      <c r="R58" s="110"/>
      <c r="S58" s="110" t="s">
        <v>31</v>
      </c>
      <c r="T58" s="111"/>
      <c r="U58" s="112"/>
      <c r="V58" s="130">
        <v>1360</v>
      </c>
      <c r="W58" s="114">
        <f>SUM(M58*V58)</f>
        <v>2720</v>
      </c>
      <c r="X58" s="144"/>
      <c r="Y58" s="145"/>
      <c r="Z58" s="146"/>
      <c r="AA58" s="147"/>
      <c r="AB58" s="148">
        <v>10</v>
      </c>
      <c r="AC58" s="120">
        <f t="shared" si="19"/>
        <v>10</v>
      </c>
      <c r="AD58" s="149"/>
      <c r="AE58" s="149"/>
      <c r="AF58" s="150"/>
      <c r="AG58" s="138"/>
      <c r="AH58" s="124">
        <f t="shared" si="21"/>
        <v>0</v>
      </c>
      <c r="AI58" s="125">
        <f t="shared" si="23"/>
        <v>0</v>
      </c>
      <c r="AJ58" s="126">
        <f t="shared" si="23"/>
        <v>0</v>
      </c>
      <c r="AK58" s="127">
        <f t="shared" si="23"/>
        <v>0</v>
      </c>
      <c r="AL58" s="128">
        <f t="shared" si="23"/>
        <v>10</v>
      </c>
      <c r="AM58" s="139">
        <f t="shared" si="20"/>
        <v>10</v>
      </c>
    </row>
    <row r="59" spans="2:39" outlineLevel="1">
      <c r="C59" s="418">
        <v>42851</v>
      </c>
      <c r="D59" s="477" t="s">
        <v>351</v>
      </c>
      <c r="E59" s="419" t="s">
        <v>101</v>
      </c>
      <c r="F59" s="421">
        <v>16</v>
      </c>
      <c r="G59" s="110" t="s">
        <v>31</v>
      </c>
      <c r="H59" s="110">
        <v>0</v>
      </c>
      <c r="I59" s="110" t="s">
        <v>32</v>
      </c>
      <c r="J59" s="110">
        <v>18</v>
      </c>
      <c r="K59" s="110" t="s">
        <v>31</v>
      </c>
      <c r="L59" s="111">
        <v>0</v>
      </c>
      <c r="M59" s="143">
        <v>2</v>
      </c>
      <c r="N59" s="109"/>
      <c r="O59" s="110" t="s">
        <v>31</v>
      </c>
      <c r="P59" s="110"/>
      <c r="Q59" s="110" t="s">
        <v>32</v>
      </c>
      <c r="R59" s="110"/>
      <c r="S59" s="110" t="s">
        <v>31</v>
      </c>
      <c r="T59" s="111"/>
      <c r="U59" s="112"/>
      <c r="V59" s="130"/>
      <c r="W59" s="114">
        <f>SUM(M59*V59)</f>
        <v>0</v>
      </c>
      <c r="X59" s="144"/>
      <c r="Y59" s="145"/>
      <c r="Z59" s="146"/>
      <c r="AA59" s="147"/>
      <c r="AB59" s="148"/>
      <c r="AC59" s="120">
        <f>SUM(Y59:AB59)</f>
        <v>0</v>
      </c>
      <c r="AD59" s="149"/>
      <c r="AE59" s="149">
        <v>13</v>
      </c>
      <c r="AF59" s="150"/>
      <c r="AG59" s="138">
        <v>2</v>
      </c>
      <c r="AH59" s="124">
        <f>SUM(AD59:AG59)</f>
        <v>15</v>
      </c>
      <c r="AI59" s="125">
        <f t="shared" si="23"/>
        <v>0</v>
      </c>
      <c r="AJ59" s="126">
        <f t="shared" si="23"/>
        <v>13</v>
      </c>
      <c r="AK59" s="127">
        <f t="shared" si="23"/>
        <v>0</v>
      </c>
      <c r="AL59" s="128">
        <f t="shared" si="23"/>
        <v>2</v>
      </c>
      <c r="AM59" s="139">
        <f>SUM(AI59:AL59)</f>
        <v>15</v>
      </c>
    </row>
    <row r="60" spans="2:39" outlineLevel="1">
      <c r="C60" s="418"/>
      <c r="D60" s="477" t="s">
        <v>352</v>
      </c>
      <c r="E60" s="419" t="s">
        <v>101</v>
      </c>
      <c r="F60" s="140"/>
      <c r="G60" s="110" t="s">
        <v>31</v>
      </c>
      <c r="H60" s="141">
        <v>0</v>
      </c>
      <c r="I60" s="141" t="s">
        <v>32</v>
      </c>
      <c r="J60" s="141"/>
      <c r="K60" s="141" t="s">
        <v>31</v>
      </c>
      <c r="L60" s="142">
        <v>0</v>
      </c>
      <c r="M60" s="143"/>
      <c r="N60" s="109">
        <v>19</v>
      </c>
      <c r="O60" s="110" t="s">
        <v>31</v>
      </c>
      <c r="P60" s="110">
        <v>15</v>
      </c>
      <c r="Q60" s="110" t="s">
        <v>32</v>
      </c>
      <c r="R60" s="110">
        <v>21</v>
      </c>
      <c r="S60" s="110" t="s">
        <v>31</v>
      </c>
      <c r="T60" s="111">
        <v>15</v>
      </c>
      <c r="U60" s="112">
        <v>2</v>
      </c>
      <c r="V60" s="130">
        <v>690</v>
      </c>
      <c r="W60" s="114">
        <f>SUM(U60*V60)</f>
        <v>1380</v>
      </c>
      <c r="X60" s="144"/>
      <c r="Y60" s="145"/>
      <c r="Z60" s="146"/>
      <c r="AA60" s="147"/>
      <c r="AB60" s="148">
        <v>4</v>
      </c>
      <c r="AC60" s="120">
        <f>SUM(Y60:AB60)</f>
        <v>4</v>
      </c>
      <c r="AD60" s="149"/>
      <c r="AE60" s="149"/>
      <c r="AF60" s="150"/>
      <c r="AG60" s="138"/>
      <c r="AH60" s="124">
        <f>SUM(AD60:AG60)</f>
        <v>0</v>
      </c>
      <c r="AI60" s="125">
        <f t="shared" ref="AI60:AL62" si="24">Y60+AD60</f>
        <v>0</v>
      </c>
      <c r="AJ60" s="126">
        <f t="shared" si="24"/>
        <v>0</v>
      </c>
      <c r="AK60" s="127">
        <f t="shared" si="24"/>
        <v>0</v>
      </c>
      <c r="AL60" s="128">
        <f t="shared" si="24"/>
        <v>4</v>
      </c>
      <c r="AM60" s="139">
        <f>SUM(AI60:AL60)</f>
        <v>4</v>
      </c>
    </row>
    <row r="61" spans="2:39" outlineLevel="1">
      <c r="C61" s="418">
        <v>42853</v>
      </c>
      <c r="D61" s="477" t="s">
        <v>353</v>
      </c>
      <c r="E61" s="419" t="s">
        <v>101</v>
      </c>
      <c r="F61" s="140">
        <v>16</v>
      </c>
      <c r="G61" s="110" t="s">
        <v>121</v>
      </c>
      <c r="H61" s="141">
        <v>0</v>
      </c>
      <c r="I61" s="141" t="s">
        <v>32</v>
      </c>
      <c r="J61" s="141">
        <v>18</v>
      </c>
      <c r="K61" s="141" t="s">
        <v>31</v>
      </c>
      <c r="L61" s="142">
        <v>0</v>
      </c>
      <c r="M61" s="143">
        <v>2</v>
      </c>
      <c r="N61" s="109"/>
      <c r="O61" s="110" t="s">
        <v>85</v>
      </c>
      <c r="P61" s="110"/>
      <c r="Q61" s="110" t="s">
        <v>86</v>
      </c>
      <c r="R61" s="110"/>
      <c r="S61" s="110" t="s">
        <v>85</v>
      </c>
      <c r="T61" s="111"/>
      <c r="U61" s="112"/>
      <c r="V61" s="130"/>
      <c r="W61" s="114">
        <f>SUM(U61*V61)</f>
        <v>0</v>
      </c>
      <c r="X61" s="144"/>
      <c r="Y61" s="145"/>
      <c r="Z61" s="146"/>
      <c r="AA61" s="147"/>
      <c r="AB61" s="148"/>
      <c r="AC61" s="120">
        <f t="shared" si="19"/>
        <v>0</v>
      </c>
      <c r="AD61" s="149"/>
      <c r="AE61" s="149">
        <v>14</v>
      </c>
      <c r="AF61" s="150"/>
      <c r="AG61" s="138">
        <v>3</v>
      </c>
      <c r="AH61" s="124">
        <f t="shared" si="15"/>
        <v>17</v>
      </c>
      <c r="AI61" s="125">
        <f t="shared" si="24"/>
        <v>0</v>
      </c>
      <c r="AJ61" s="126">
        <f t="shared" si="24"/>
        <v>14</v>
      </c>
      <c r="AK61" s="127">
        <f t="shared" si="24"/>
        <v>0</v>
      </c>
      <c r="AL61" s="128">
        <f t="shared" si="24"/>
        <v>3</v>
      </c>
      <c r="AM61" s="139">
        <f t="shared" si="20"/>
        <v>17</v>
      </c>
    </row>
    <row r="62" spans="2:39" outlineLevel="1">
      <c r="C62" s="418">
        <v>42854</v>
      </c>
      <c r="D62" s="477" t="s">
        <v>354</v>
      </c>
      <c r="E62" s="419" t="s">
        <v>101</v>
      </c>
      <c r="F62" s="140">
        <v>9</v>
      </c>
      <c r="G62" s="110" t="s">
        <v>31</v>
      </c>
      <c r="H62" s="141">
        <v>0</v>
      </c>
      <c r="I62" s="141" t="s">
        <v>32</v>
      </c>
      <c r="J62" s="141">
        <v>12</v>
      </c>
      <c r="K62" s="141" t="s">
        <v>31</v>
      </c>
      <c r="L62" s="142">
        <v>0</v>
      </c>
      <c r="M62" s="143">
        <v>3</v>
      </c>
      <c r="N62" s="109"/>
      <c r="O62" s="110" t="s">
        <v>31</v>
      </c>
      <c r="P62" s="110"/>
      <c r="Q62" s="110" t="s">
        <v>32</v>
      </c>
      <c r="R62" s="110"/>
      <c r="S62" s="110" t="s">
        <v>31</v>
      </c>
      <c r="T62" s="111"/>
      <c r="U62" s="112"/>
      <c r="V62" s="130"/>
      <c r="W62" s="114">
        <f>SUM(U62*V62)</f>
        <v>0</v>
      </c>
      <c r="X62" s="144"/>
      <c r="Y62" s="145"/>
      <c r="Z62" s="146"/>
      <c r="AA62" s="147"/>
      <c r="AB62" s="148"/>
      <c r="AC62" s="120">
        <f t="shared" ref="AC62:AC76" si="25">SUM(Y62:AB62)</f>
        <v>0</v>
      </c>
      <c r="AD62" s="149"/>
      <c r="AE62" s="149">
        <v>14</v>
      </c>
      <c r="AF62" s="150"/>
      <c r="AG62" s="138">
        <v>2</v>
      </c>
      <c r="AH62" s="124">
        <f t="shared" ref="AH62:AH76" si="26">SUM(AD62:AG62)</f>
        <v>16</v>
      </c>
      <c r="AI62" s="125">
        <f t="shared" si="24"/>
        <v>0</v>
      </c>
      <c r="AJ62" s="126">
        <f t="shared" si="24"/>
        <v>14</v>
      </c>
      <c r="AK62" s="127">
        <f t="shared" si="24"/>
        <v>0</v>
      </c>
      <c r="AL62" s="128">
        <f t="shared" si="24"/>
        <v>2</v>
      </c>
      <c r="AM62" s="139">
        <f>SUM(AI62:AL62)</f>
        <v>16</v>
      </c>
    </row>
    <row r="63" spans="2:39" outlineLevel="1">
      <c r="C63" s="418"/>
      <c r="D63" s="477" t="s">
        <v>355</v>
      </c>
      <c r="E63" s="419" t="s">
        <v>102</v>
      </c>
      <c r="F63" s="140">
        <v>20</v>
      </c>
      <c r="G63" s="110" t="s">
        <v>31</v>
      </c>
      <c r="H63" s="141">
        <v>0</v>
      </c>
      <c r="I63" s="141" t="s">
        <v>32</v>
      </c>
      <c r="J63" s="141">
        <v>22</v>
      </c>
      <c r="K63" s="141" t="s">
        <v>31</v>
      </c>
      <c r="L63" s="142">
        <v>0</v>
      </c>
      <c r="M63" s="143">
        <v>2</v>
      </c>
      <c r="N63" s="109"/>
      <c r="O63" s="110" t="s">
        <v>87</v>
      </c>
      <c r="P63" s="110"/>
      <c r="Q63" s="110" t="s">
        <v>88</v>
      </c>
      <c r="R63" s="110"/>
      <c r="S63" s="110" t="s">
        <v>87</v>
      </c>
      <c r="T63" s="111"/>
      <c r="U63" s="112"/>
      <c r="V63" s="130">
        <v>1360</v>
      </c>
      <c r="W63" s="114">
        <f t="shared" si="0"/>
        <v>2720</v>
      </c>
      <c r="X63" s="144"/>
      <c r="Y63" s="145"/>
      <c r="Z63" s="146"/>
      <c r="AA63" s="147"/>
      <c r="AB63" s="148">
        <v>20</v>
      </c>
      <c r="AC63" s="120">
        <f t="shared" si="25"/>
        <v>20</v>
      </c>
      <c r="AD63" s="149"/>
      <c r="AE63" s="149"/>
      <c r="AF63" s="150"/>
      <c r="AG63" s="154"/>
      <c r="AH63" s="155">
        <f t="shared" si="26"/>
        <v>0</v>
      </c>
      <c r="AI63" s="125">
        <f t="shared" ref="AI63:AI71" si="27">Y63+AD63</f>
        <v>0</v>
      </c>
      <c r="AJ63" s="126">
        <f t="shared" ref="AJ63:AJ71" si="28">Z63+AE63</f>
        <v>0</v>
      </c>
      <c r="AK63" s="127">
        <f t="shared" ref="AK63:AK71" si="29">AA63+AF63</f>
        <v>0</v>
      </c>
      <c r="AL63" s="128">
        <f t="shared" ref="AL63:AL71" si="30">AB63+AG63</f>
        <v>20</v>
      </c>
      <c r="AM63" s="139">
        <f t="shared" ref="AM63:AM76" si="31">SUM(AI63:AL63)</f>
        <v>20</v>
      </c>
    </row>
    <row r="64" spans="2:39" ht="12.75" outlineLevel="1" thickBot="1">
      <c r="B64" s="156" t="s">
        <v>37</v>
      </c>
      <c r="C64" s="157">
        <f>COUNTA(C5:C63)</f>
        <v>26</v>
      </c>
      <c r="D64" s="157">
        <f>COUNTA(D5:D63)</f>
        <v>59</v>
      </c>
      <c r="E64" s="158"/>
      <c r="F64" s="159"/>
      <c r="G64" s="160"/>
      <c r="H64" s="160"/>
      <c r="I64" s="160"/>
      <c r="J64" s="160"/>
      <c r="K64" s="160"/>
      <c r="L64" s="161"/>
      <c r="M64" s="162"/>
      <c r="N64" s="159"/>
      <c r="O64" s="160"/>
      <c r="P64" s="160"/>
      <c r="Q64" s="160"/>
      <c r="R64" s="160"/>
      <c r="S64" s="160"/>
      <c r="T64" s="161"/>
      <c r="U64" s="162"/>
      <c r="V64" s="163">
        <f>COUNT(V5:V63)</f>
        <v>27</v>
      </c>
      <c r="W64" s="164">
        <f>SUM(W5:W63)</f>
        <v>74960</v>
      </c>
      <c r="X64" s="165"/>
      <c r="Y64" s="166">
        <f>SUM(Y5:Y63)</f>
        <v>75</v>
      </c>
      <c r="Z64" s="167">
        <f>SUM(Z5:Z63)</f>
        <v>0</v>
      </c>
      <c r="AA64" s="167">
        <f>SUM(AA5:AA63)</f>
        <v>42</v>
      </c>
      <c r="AB64" s="168">
        <f>SUM(AB5:AB63)</f>
        <v>233</v>
      </c>
      <c r="AC64" s="169">
        <f t="shared" si="25"/>
        <v>350</v>
      </c>
      <c r="AD64" s="170">
        <f>SUM(AD5:AD63)</f>
        <v>279</v>
      </c>
      <c r="AE64" s="171">
        <f>SUM(AE5:AE63)</f>
        <v>267</v>
      </c>
      <c r="AF64" s="171">
        <f>SUM(AF5:AF63)</f>
        <v>1</v>
      </c>
      <c r="AG64" s="172">
        <f>SUM(AG5:AG63)</f>
        <v>176</v>
      </c>
      <c r="AH64" s="173">
        <f t="shared" si="26"/>
        <v>723</v>
      </c>
      <c r="AI64" s="174">
        <f t="shared" si="27"/>
        <v>354</v>
      </c>
      <c r="AJ64" s="175">
        <f t="shared" si="28"/>
        <v>267</v>
      </c>
      <c r="AK64" s="176">
        <f t="shared" si="29"/>
        <v>43</v>
      </c>
      <c r="AL64" s="177">
        <f t="shared" si="30"/>
        <v>409</v>
      </c>
      <c r="AM64" s="178">
        <f t="shared" si="31"/>
        <v>1073</v>
      </c>
    </row>
    <row r="65" spans="3:39" outlineLevel="1">
      <c r="C65" s="418">
        <v>42856</v>
      </c>
      <c r="D65" s="386" t="s">
        <v>356</v>
      </c>
      <c r="E65" s="419" t="s">
        <v>122</v>
      </c>
      <c r="F65" s="140">
        <v>16</v>
      </c>
      <c r="G65" s="110" t="s">
        <v>31</v>
      </c>
      <c r="H65" s="141">
        <v>0</v>
      </c>
      <c r="I65" s="141" t="s">
        <v>32</v>
      </c>
      <c r="J65" s="141">
        <v>18</v>
      </c>
      <c r="K65" s="141" t="s">
        <v>31</v>
      </c>
      <c r="L65" s="142">
        <v>0</v>
      </c>
      <c r="M65" s="143">
        <v>2</v>
      </c>
      <c r="N65" s="140"/>
      <c r="O65" s="141" t="s">
        <v>31</v>
      </c>
      <c r="P65" s="141"/>
      <c r="Q65" s="141" t="s">
        <v>32</v>
      </c>
      <c r="R65" s="141"/>
      <c r="S65" s="141" t="s">
        <v>31</v>
      </c>
      <c r="T65" s="142"/>
      <c r="U65" s="143"/>
      <c r="V65" s="113"/>
      <c r="W65" s="114">
        <f>SUM(M65*V65)</f>
        <v>0</v>
      </c>
      <c r="X65" s="115"/>
      <c r="Y65" s="116"/>
      <c r="Z65" s="117"/>
      <c r="AA65" s="118"/>
      <c r="AB65" s="119"/>
      <c r="AC65" s="120">
        <f t="shared" si="25"/>
        <v>0</v>
      </c>
      <c r="AD65" s="121"/>
      <c r="AE65" s="121">
        <v>10</v>
      </c>
      <c r="AF65" s="122"/>
      <c r="AG65" s="123">
        <v>2</v>
      </c>
      <c r="AH65" s="124">
        <f t="shared" si="26"/>
        <v>12</v>
      </c>
      <c r="AI65" s="125">
        <f t="shared" si="27"/>
        <v>0</v>
      </c>
      <c r="AJ65" s="151">
        <f t="shared" si="28"/>
        <v>10</v>
      </c>
      <c r="AK65" s="127">
        <f t="shared" si="29"/>
        <v>0</v>
      </c>
      <c r="AL65" s="128">
        <f t="shared" si="30"/>
        <v>2</v>
      </c>
      <c r="AM65" s="139">
        <f t="shared" si="31"/>
        <v>12</v>
      </c>
    </row>
    <row r="66" spans="3:39" outlineLevel="1">
      <c r="C66" s="418">
        <v>42857</v>
      </c>
      <c r="D66" s="386" t="s">
        <v>298</v>
      </c>
      <c r="E66" s="419" t="s">
        <v>101</v>
      </c>
      <c r="F66" s="140">
        <v>9</v>
      </c>
      <c r="G66" s="110" t="s">
        <v>31</v>
      </c>
      <c r="H66" s="141">
        <v>0</v>
      </c>
      <c r="I66" s="141" t="s">
        <v>32</v>
      </c>
      <c r="J66" s="141">
        <v>12</v>
      </c>
      <c r="K66" s="141" t="s">
        <v>31</v>
      </c>
      <c r="L66" s="142">
        <v>0</v>
      </c>
      <c r="M66" s="143">
        <v>3</v>
      </c>
      <c r="N66" s="140"/>
      <c r="O66" s="141" t="s">
        <v>31</v>
      </c>
      <c r="P66" s="141"/>
      <c r="Q66" s="141" t="s">
        <v>32</v>
      </c>
      <c r="R66" s="141"/>
      <c r="S66" s="141" t="s">
        <v>31</v>
      </c>
      <c r="T66" s="142"/>
      <c r="U66" s="143"/>
      <c r="V66" s="113"/>
      <c r="W66" s="114">
        <f t="shared" ref="W66:W72" si="32">SUM(M66*V66)</f>
        <v>0</v>
      </c>
      <c r="X66" s="115"/>
      <c r="Y66" s="116"/>
      <c r="Z66" s="117"/>
      <c r="AA66" s="118"/>
      <c r="AB66" s="119"/>
      <c r="AC66" s="120">
        <f t="shared" si="25"/>
        <v>0</v>
      </c>
      <c r="AD66" s="136"/>
      <c r="AE66" s="136"/>
      <c r="AF66" s="137"/>
      <c r="AG66" s="138"/>
      <c r="AH66" s="124">
        <f t="shared" si="26"/>
        <v>0</v>
      </c>
      <c r="AI66" s="125">
        <f t="shared" si="27"/>
        <v>0</v>
      </c>
      <c r="AJ66" s="126">
        <f t="shared" si="28"/>
        <v>0</v>
      </c>
      <c r="AK66" s="127">
        <f t="shared" si="29"/>
        <v>0</v>
      </c>
      <c r="AL66" s="128">
        <f t="shared" si="30"/>
        <v>0</v>
      </c>
      <c r="AM66" s="139">
        <f t="shared" si="31"/>
        <v>0</v>
      </c>
    </row>
    <row r="67" spans="3:39" outlineLevel="1">
      <c r="C67" s="418">
        <v>42862</v>
      </c>
      <c r="D67" s="386" t="s">
        <v>299</v>
      </c>
      <c r="E67" s="419" t="s">
        <v>123</v>
      </c>
      <c r="F67" s="140">
        <v>9</v>
      </c>
      <c r="G67" s="110" t="s">
        <v>31</v>
      </c>
      <c r="H67" s="141">
        <v>0</v>
      </c>
      <c r="I67" s="141" t="s">
        <v>32</v>
      </c>
      <c r="J67" s="141">
        <v>13</v>
      </c>
      <c r="K67" s="141" t="s">
        <v>31</v>
      </c>
      <c r="L67" s="142">
        <v>0</v>
      </c>
      <c r="M67" s="143">
        <v>4</v>
      </c>
      <c r="N67" s="140"/>
      <c r="O67" s="110" t="s">
        <v>31</v>
      </c>
      <c r="P67" s="141"/>
      <c r="Q67" s="141" t="s">
        <v>32</v>
      </c>
      <c r="R67" s="141"/>
      <c r="S67" s="141" t="s">
        <v>31</v>
      </c>
      <c r="T67" s="142"/>
      <c r="U67" s="143"/>
      <c r="V67" s="113">
        <v>1130</v>
      </c>
      <c r="W67" s="114">
        <f t="shared" si="32"/>
        <v>4520</v>
      </c>
      <c r="X67" s="115"/>
      <c r="Y67" s="116"/>
      <c r="Z67" s="117">
        <v>17</v>
      </c>
      <c r="AA67" s="118"/>
      <c r="AB67" s="119">
        <v>5</v>
      </c>
      <c r="AC67" s="120">
        <f t="shared" si="25"/>
        <v>22</v>
      </c>
      <c r="AD67" s="136"/>
      <c r="AE67" s="136"/>
      <c r="AF67" s="137"/>
      <c r="AG67" s="138"/>
      <c r="AH67" s="124">
        <f t="shared" si="26"/>
        <v>0</v>
      </c>
      <c r="AI67" s="125">
        <f t="shared" si="27"/>
        <v>0</v>
      </c>
      <c r="AJ67" s="126">
        <f t="shared" si="28"/>
        <v>17</v>
      </c>
      <c r="AK67" s="127">
        <f t="shared" si="29"/>
        <v>0</v>
      </c>
      <c r="AL67" s="128">
        <f t="shared" si="30"/>
        <v>5</v>
      </c>
      <c r="AM67" s="139">
        <f t="shared" si="31"/>
        <v>22</v>
      </c>
    </row>
    <row r="68" spans="3:39" outlineLevel="1">
      <c r="C68" s="418">
        <v>42863</v>
      </c>
      <c r="D68" s="386" t="s">
        <v>300</v>
      </c>
      <c r="E68" s="419" t="s">
        <v>293</v>
      </c>
      <c r="F68" s="140">
        <v>16</v>
      </c>
      <c r="G68" s="110" t="s">
        <v>31</v>
      </c>
      <c r="H68" s="141">
        <v>0</v>
      </c>
      <c r="I68" s="141" t="s">
        <v>32</v>
      </c>
      <c r="J68" s="141">
        <v>18</v>
      </c>
      <c r="K68" s="141" t="s">
        <v>31</v>
      </c>
      <c r="L68" s="142">
        <v>0</v>
      </c>
      <c r="M68" s="143">
        <v>2</v>
      </c>
      <c r="N68" s="140"/>
      <c r="O68" s="141" t="s">
        <v>31</v>
      </c>
      <c r="P68" s="141"/>
      <c r="Q68" s="141" t="s">
        <v>32</v>
      </c>
      <c r="R68" s="141"/>
      <c r="S68" s="141" t="s">
        <v>31</v>
      </c>
      <c r="T68" s="142"/>
      <c r="U68" s="143"/>
      <c r="V68" s="113"/>
      <c r="W68" s="114">
        <f t="shared" si="32"/>
        <v>0</v>
      </c>
      <c r="X68" s="115"/>
      <c r="Y68" s="116"/>
      <c r="Z68" s="117"/>
      <c r="AA68" s="118"/>
      <c r="AB68" s="119"/>
      <c r="AC68" s="120">
        <f t="shared" si="25"/>
        <v>0</v>
      </c>
      <c r="AD68" s="136"/>
      <c r="AE68" s="136">
        <v>14</v>
      </c>
      <c r="AF68" s="137"/>
      <c r="AG68" s="138">
        <v>2</v>
      </c>
      <c r="AH68" s="124">
        <f t="shared" si="26"/>
        <v>16</v>
      </c>
      <c r="AI68" s="125">
        <f t="shared" si="27"/>
        <v>0</v>
      </c>
      <c r="AJ68" s="126">
        <f t="shared" si="28"/>
        <v>14</v>
      </c>
      <c r="AK68" s="127">
        <f t="shared" si="29"/>
        <v>0</v>
      </c>
      <c r="AL68" s="128">
        <f t="shared" si="30"/>
        <v>2</v>
      </c>
      <c r="AM68" s="139">
        <f t="shared" si="31"/>
        <v>16</v>
      </c>
    </row>
    <row r="69" spans="3:39" outlineLevel="1">
      <c r="C69" s="418"/>
      <c r="D69" s="386" t="s">
        <v>301</v>
      </c>
      <c r="E69" s="419" t="s">
        <v>102</v>
      </c>
      <c r="F69" s="140">
        <v>19</v>
      </c>
      <c r="G69" s="110" t="s">
        <v>31</v>
      </c>
      <c r="H69" s="141">
        <v>0</v>
      </c>
      <c r="I69" s="141" t="s">
        <v>32</v>
      </c>
      <c r="J69" s="141">
        <v>21</v>
      </c>
      <c r="K69" s="141" t="s">
        <v>31</v>
      </c>
      <c r="L69" s="142">
        <v>0</v>
      </c>
      <c r="M69" s="143">
        <v>2</v>
      </c>
      <c r="N69" s="140"/>
      <c r="O69" s="141" t="s">
        <v>31</v>
      </c>
      <c r="P69" s="141"/>
      <c r="Q69" s="141" t="s">
        <v>32</v>
      </c>
      <c r="R69" s="141"/>
      <c r="S69" s="141" t="s">
        <v>31</v>
      </c>
      <c r="T69" s="142"/>
      <c r="U69" s="143"/>
      <c r="V69" s="113">
        <v>1130</v>
      </c>
      <c r="W69" s="114">
        <f t="shared" si="32"/>
        <v>2260</v>
      </c>
      <c r="X69" s="115" t="s">
        <v>103</v>
      </c>
      <c r="Y69" s="116"/>
      <c r="Z69" s="117"/>
      <c r="AA69" s="118"/>
      <c r="AB69" s="119">
        <v>6</v>
      </c>
      <c r="AC69" s="120">
        <f t="shared" si="25"/>
        <v>6</v>
      </c>
      <c r="AD69" s="136"/>
      <c r="AE69" s="136"/>
      <c r="AF69" s="137"/>
      <c r="AG69" s="138"/>
      <c r="AH69" s="124">
        <f t="shared" si="26"/>
        <v>0</v>
      </c>
      <c r="AI69" s="125">
        <f t="shared" si="27"/>
        <v>0</v>
      </c>
      <c r="AJ69" s="126">
        <f t="shared" si="28"/>
        <v>0</v>
      </c>
      <c r="AK69" s="127">
        <f t="shared" si="29"/>
        <v>0</v>
      </c>
      <c r="AL69" s="128">
        <f t="shared" si="30"/>
        <v>6</v>
      </c>
      <c r="AM69" s="139">
        <f t="shared" si="31"/>
        <v>6</v>
      </c>
    </row>
    <row r="70" spans="3:39" outlineLevel="1">
      <c r="C70" s="418">
        <v>42864</v>
      </c>
      <c r="D70" s="386" t="s">
        <v>302</v>
      </c>
      <c r="E70" s="419" t="s">
        <v>102</v>
      </c>
      <c r="F70" s="109">
        <v>16</v>
      </c>
      <c r="G70" s="110" t="s">
        <v>31</v>
      </c>
      <c r="H70" s="110">
        <v>0</v>
      </c>
      <c r="I70" s="141" t="s">
        <v>32</v>
      </c>
      <c r="J70" s="110">
        <v>18</v>
      </c>
      <c r="K70" s="110" t="s">
        <v>31</v>
      </c>
      <c r="L70" s="111">
        <v>0</v>
      </c>
      <c r="M70" s="112">
        <v>2</v>
      </c>
      <c r="N70" s="140"/>
      <c r="O70" s="141" t="s">
        <v>31</v>
      </c>
      <c r="P70" s="141"/>
      <c r="Q70" s="141" t="s">
        <v>32</v>
      </c>
      <c r="R70" s="141"/>
      <c r="S70" s="141" t="s">
        <v>31</v>
      </c>
      <c r="T70" s="142"/>
      <c r="U70" s="143"/>
      <c r="V70" s="113"/>
      <c r="W70" s="114">
        <f t="shared" si="32"/>
        <v>0</v>
      </c>
      <c r="X70" s="115"/>
      <c r="Y70" s="116">
        <v>5</v>
      </c>
      <c r="Z70" s="117"/>
      <c r="AA70" s="118"/>
      <c r="AB70" s="119">
        <v>3</v>
      </c>
      <c r="AC70" s="120">
        <f t="shared" si="25"/>
        <v>8</v>
      </c>
      <c r="AD70" s="136">
        <v>5</v>
      </c>
      <c r="AE70" s="136"/>
      <c r="AF70" s="137"/>
      <c r="AG70" s="138">
        <v>3</v>
      </c>
      <c r="AH70" s="124">
        <f t="shared" si="26"/>
        <v>8</v>
      </c>
      <c r="AI70" s="125">
        <f t="shared" si="27"/>
        <v>10</v>
      </c>
      <c r="AJ70" s="126">
        <f t="shared" si="28"/>
        <v>0</v>
      </c>
      <c r="AK70" s="127">
        <f t="shared" si="29"/>
        <v>0</v>
      </c>
      <c r="AL70" s="128">
        <f t="shared" si="30"/>
        <v>6</v>
      </c>
      <c r="AM70" s="139">
        <f t="shared" si="31"/>
        <v>16</v>
      </c>
    </row>
    <row r="71" spans="3:39" outlineLevel="1">
      <c r="C71" s="418">
        <v>42865</v>
      </c>
      <c r="D71" s="386" t="s">
        <v>303</v>
      </c>
      <c r="E71" s="419" t="s">
        <v>101</v>
      </c>
      <c r="F71" s="140">
        <v>16</v>
      </c>
      <c r="G71" s="110" t="s">
        <v>31</v>
      </c>
      <c r="H71" s="141">
        <v>0</v>
      </c>
      <c r="I71" s="141" t="s">
        <v>32</v>
      </c>
      <c r="J71" s="141">
        <v>18</v>
      </c>
      <c r="K71" s="141" t="s">
        <v>31</v>
      </c>
      <c r="L71" s="142">
        <v>0</v>
      </c>
      <c r="M71" s="143">
        <v>2</v>
      </c>
      <c r="N71" s="140"/>
      <c r="O71" s="141" t="s">
        <v>31</v>
      </c>
      <c r="P71" s="141"/>
      <c r="Q71" s="141" t="s">
        <v>32</v>
      </c>
      <c r="R71" s="141"/>
      <c r="S71" s="141" t="s">
        <v>31</v>
      </c>
      <c r="T71" s="142"/>
      <c r="U71" s="143"/>
      <c r="V71" s="113"/>
      <c r="W71" s="114">
        <f t="shared" si="32"/>
        <v>0</v>
      </c>
      <c r="X71" s="115"/>
      <c r="Y71" s="116"/>
      <c r="Z71" s="117"/>
      <c r="AA71" s="118"/>
      <c r="AB71" s="119"/>
      <c r="AC71" s="120">
        <f t="shared" si="25"/>
        <v>0</v>
      </c>
      <c r="AD71" s="136"/>
      <c r="AE71" s="136">
        <v>14</v>
      </c>
      <c r="AF71" s="137"/>
      <c r="AG71" s="138">
        <v>3</v>
      </c>
      <c r="AH71" s="124">
        <f t="shared" si="26"/>
        <v>17</v>
      </c>
      <c r="AI71" s="125">
        <f t="shared" si="27"/>
        <v>0</v>
      </c>
      <c r="AJ71" s="126">
        <f t="shared" si="28"/>
        <v>14</v>
      </c>
      <c r="AK71" s="127">
        <f t="shared" si="29"/>
        <v>0</v>
      </c>
      <c r="AL71" s="128">
        <f t="shared" si="30"/>
        <v>3</v>
      </c>
      <c r="AM71" s="139">
        <f t="shared" si="31"/>
        <v>17</v>
      </c>
    </row>
    <row r="72" spans="3:39" outlineLevel="1">
      <c r="C72" s="418"/>
      <c r="D72" s="386" t="s">
        <v>304</v>
      </c>
      <c r="E72" s="419" t="s">
        <v>102</v>
      </c>
      <c r="F72" s="140">
        <v>19</v>
      </c>
      <c r="G72" s="110" t="s">
        <v>31</v>
      </c>
      <c r="H72" s="141">
        <v>0</v>
      </c>
      <c r="I72" s="141" t="s">
        <v>32</v>
      </c>
      <c r="J72" s="141">
        <v>21</v>
      </c>
      <c r="K72" s="141" t="s">
        <v>31</v>
      </c>
      <c r="L72" s="142">
        <v>0</v>
      </c>
      <c r="M72" s="143">
        <v>2</v>
      </c>
      <c r="N72" s="421"/>
      <c r="O72" s="110" t="s">
        <v>31</v>
      </c>
      <c r="P72" s="110"/>
      <c r="Q72" s="110" t="s">
        <v>32</v>
      </c>
      <c r="R72" s="110"/>
      <c r="S72" s="110" t="s">
        <v>31</v>
      </c>
      <c r="T72" s="111"/>
      <c r="U72" s="143"/>
      <c r="V72" s="113">
        <v>1130</v>
      </c>
      <c r="W72" s="114">
        <f t="shared" si="32"/>
        <v>2260</v>
      </c>
      <c r="X72" s="115" t="s">
        <v>103</v>
      </c>
      <c r="Y72" s="116"/>
      <c r="Z72" s="117"/>
      <c r="AA72" s="118"/>
      <c r="AB72" s="119">
        <v>3</v>
      </c>
      <c r="AC72" s="120">
        <f t="shared" si="25"/>
        <v>3</v>
      </c>
      <c r="AD72" s="136"/>
      <c r="AE72" s="136"/>
      <c r="AF72" s="137"/>
      <c r="AG72" s="138"/>
      <c r="AH72" s="124">
        <f t="shared" si="26"/>
        <v>0</v>
      </c>
      <c r="AI72" s="125">
        <f t="shared" ref="AI72:AL76" si="33">Y72+AD72</f>
        <v>0</v>
      </c>
      <c r="AJ72" s="126">
        <f t="shared" si="33"/>
        <v>0</v>
      </c>
      <c r="AK72" s="127">
        <f t="shared" si="33"/>
        <v>0</v>
      </c>
      <c r="AL72" s="128">
        <f t="shared" si="33"/>
        <v>3</v>
      </c>
      <c r="AM72" s="139">
        <f t="shared" si="31"/>
        <v>3</v>
      </c>
    </row>
    <row r="73" spans="3:39" outlineLevel="1">
      <c r="C73" s="418">
        <v>42866</v>
      </c>
      <c r="D73" s="386" t="s">
        <v>305</v>
      </c>
      <c r="E73" s="419" t="s">
        <v>102</v>
      </c>
      <c r="F73" s="109">
        <v>16</v>
      </c>
      <c r="G73" s="110" t="s">
        <v>31</v>
      </c>
      <c r="H73" s="110">
        <v>0</v>
      </c>
      <c r="I73" s="141" t="s">
        <v>32</v>
      </c>
      <c r="J73" s="110">
        <v>18</v>
      </c>
      <c r="K73" s="110" t="s">
        <v>31</v>
      </c>
      <c r="L73" s="111">
        <v>0</v>
      </c>
      <c r="M73" s="112">
        <v>2</v>
      </c>
      <c r="N73" s="140"/>
      <c r="O73" s="141" t="s">
        <v>31</v>
      </c>
      <c r="P73" s="141"/>
      <c r="Q73" s="141" t="s">
        <v>32</v>
      </c>
      <c r="R73" s="141"/>
      <c r="S73" s="141" t="s">
        <v>31</v>
      </c>
      <c r="T73" s="142"/>
      <c r="U73" s="143"/>
      <c r="V73" s="113"/>
      <c r="W73" s="114">
        <f>SUM(M73*V73)</f>
        <v>0</v>
      </c>
      <c r="X73" s="115"/>
      <c r="Y73" s="116"/>
      <c r="Z73" s="117"/>
      <c r="AA73" s="118"/>
      <c r="AB73" s="119"/>
      <c r="AC73" s="120">
        <f t="shared" si="25"/>
        <v>0</v>
      </c>
      <c r="AD73" s="136">
        <v>20</v>
      </c>
      <c r="AE73" s="136"/>
      <c r="AF73" s="137"/>
      <c r="AG73" s="138">
        <v>5</v>
      </c>
      <c r="AH73" s="124">
        <f t="shared" si="26"/>
        <v>25</v>
      </c>
      <c r="AI73" s="125">
        <f t="shared" si="33"/>
        <v>20</v>
      </c>
      <c r="AJ73" s="126">
        <f t="shared" si="33"/>
        <v>0</v>
      </c>
      <c r="AK73" s="127">
        <f t="shared" si="33"/>
        <v>0</v>
      </c>
      <c r="AL73" s="128">
        <f t="shared" si="33"/>
        <v>5</v>
      </c>
      <c r="AM73" s="139">
        <f t="shared" si="31"/>
        <v>25</v>
      </c>
    </row>
    <row r="74" spans="3:39" outlineLevel="1">
      <c r="C74" s="418">
        <v>42867</v>
      </c>
      <c r="D74" s="386" t="s">
        <v>306</v>
      </c>
      <c r="E74" s="419" t="s">
        <v>101</v>
      </c>
      <c r="F74" s="140">
        <v>16</v>
      </c>
      <c r="G74" s="110" t="s">
        <v>31</v>
      </c>
      <c r="H74" s="141">
        <v>0</v>
      </c>
      <c r="I74" s="141" t="s">
        <v>32</v>
      </c>
      <c r="J74" s="141">
        <v>18</v>
      </c>
      <c r="K74" s="141" t="s">
        <v>31</v>
      </c>
      <c r="L74" s="142">
        <v>0</v>
      </c>
      <c r="M74" s="143">
        <v>2</v>
      </c>
      <c r="N74" s="140"/>
      <c r="O74" s="141" t="s">
        <v>31</v>
      </c>
      <c r="P74" s="141"/>
      <c r="Q74" s="141" t="s">
        <v>32</v>
      </c>
      <c r="R74" s="141"/>
      <c r="S74" s="141" t="s">
        <v>31</v>
      </c>
      <c r="T74" s="142"/>
      <c r="U74" s="143"/>
      <c r="V74" s="113"/>
      <c r="W74" s="114">
        <f>SUM(M74*V74)</f>
        <v>0</v>
      </c>
      <c r="X74" s="115"/>
      <c r="Y74" s="116"/>
      <c r="Z74" s="117"/>
      <c r="AA74" s="118"/>
      <c r="AB74" s="119"/>
      <c r="AC74" s="120">
        <f t="shared" si="25"/>
        <v>0</v>
      </c>
      <c r="AD74" s="136"/>
      <c r="AE74" s="136">
        <v>14</v>
      </c>
      <c r="AF74" s="137"/>
      <c r="AG74" s="138">
        <v>2</v>
      </c>
      <c r="AH74" s="124">
        <f t="shared" si="26"/>
        <v>16</v>
      </c>
      <c r="AI74" s="125">
        <f t="shared" si="33"/>
        <v>0</v>
      </c>
      <c r="AJ74" s="126">
        <f t="shared" si="33"/>
        <v>14</v>
      </c>
      <c r="AK74" s="127">
        <f t="shared" si="33"/>
        <v>0</v>
      </c>
      <c r="AL74" s="128">
        <f t="shared" si="33"/>
        <v>2</v>
      </c>
      <c r="AM74" s="139">
        <f t="shared" si="31"/>
        <v>16</v>
      </c>
    </row>
    <row r="75" spans="3:39" outlineLevel="1">
      <c r="C75" s="418">
        <v>42868</v>
      </c>
      <c r="D75" s="386" t="s">
        <v>307</v>
      </c>
      <c r="E75" s="419" t="s">
        <v>101</v>
      </c>
      <c r="F75" s="140">
        <v>9</v>
      </c>
      <c r="G75" s="110" t="s">
        <v>31</v>
      </c>
      <c r="H75" s="141">
        <v>0</v>
      </c>
      <c r="I75" s="141" t="s">
        <v>32</v>
      </c>
      <c r="J75" s="141">
        <v>12</v>
      </c>
      <c r="K75" s="141" t="s">
        <v>31</v>
      </c>
      <c r="L75" s="142">
        <v>0</v>
      </c>
      <c r="M75" s="143">
        <v>3</v>
      </c>
      <c r="N75" s="140"/>
      <c r="O75" s="141" t="s">
        <v>31</v>
      </c>
      <c r="P75" s="141"/>
      <c r="Q75" s="141" t="s">
        <v>32</v>
      </c>
      <c r="R75" s="141"/>
      <c r="S75" s="141" t="s">
        <v>31</v>
      </c>
      <c r="T75" s="142"/>
      <c r="U75" s="143"/>
      <c r="V75" s="113"/>
      <c r="W75" s="114">
        <f>SUM(M75*V75)</f>
        <v>0</v>
      </c>
      <c r="X75" s="115"/>
      <c r="Y75" s="116"/>
      <c r="Z75" s="117"/>
      <c r="AA75" s="118"/>
      <c r="AB75" s="119"/>
      <c r="AC75" s="120">
        <f t="shared" si="25"/>
        <v>0</v>
      </c>
      <c r="AD75" s="136"/>
      <c r="AE75" s="136">
        <v>14</v>
      </c>
      <c r="AF75" s="137"/>
      <c r="AG75" s="138">
        <v>3</v>
      </c>
      <c r="AH75" s="124">
        <f t="shared" si="26"/>
        <v>17</v>
      </c>
      <c r="AI75" s="125">
        <f t="shared" si="33"/>
        <v>0</v>
      </c>
      <c r="AJ75" s="126">
        <f t="shared" si="33"/>
        <v>14</v>
      </c>
      <c r="AK75" s="127">
        <f t="shared" si="33"/>
        <v>0</v>
      </c>
      <c r="AL75" s="128">
        <f t="shared" si="33"/>
        <v>3</v>
      </c>
      <c r="AM75" s="139">
        <f t="shared" si="31"/>
        <v>17</v>
      </c>
    </row>
    <row r="76" spans="3:39" outlineLevel="1">
      <c r="C76" s="418"/>
      <c r="D76" s="386" t="s">
        <v>308</v>
      </c>
      <c r="E76" s="419" t="s">
        <v>102</v>
      </c>
      <c r="F76" s="140"/>
      <c r="G76" s="110" t="s">
        <v>31</v>
      </c>
      <c r="H76" s="141">
        <v>0</v>
      </c>
      <c r="I76" s="141" t="s">
        <v>32</v>
      </c>
      <c r="J76" s="141"/>
      <c r="K76" s="141" t="s">
        <v>31</v>
      </c>
      <c r="L76" s="142">
        <v>0</v>
      </c>
      <c r="M76" s="143"/>
      <c r="N76" s="421">
        <v>13</v>
      </c>
      <c r="O76" s="110" t="s">
        <v>31</v>
      </c>
      <c r="P76" s="110">
        <v>0</v>
      </c>
      <c r="Q76" s="110" t="s">
        <v>32</v>
      </c>
      <c r="R76" s="110">
        <v>16</v>
      </c>
      <c r="S76" s="110" t="s">
        <v>31</v>
      </c>
      <c r="T76" s="111">
        <v>0</v>
      </c>
      <c r="U76" s="143">
        <v>3</v>
      </c>
      <c r="V76" s="113">
        <v>570</v>
      </c>
      <c r="W76" s="114">
        <f>SUM(U76*V76)</f>
        <v>1710</v>
      </c>
      <c r="X76" s="115"/>
      <c r="Y76" s="116"/>
      <c r="Z76" s="117"/>
      <c r="AA76" s="118"/>
      <c r="AB76" s="119">
        <v>5</v>
      </c>
      <c r="AC76" s="120">
        <f t="shared" si="25"/>
        <v>5</v>
      </c>
      <c r="AD76" s="136"/>
      <c r="AE76" s="136"/>
      <c r="AF76" s="137"/>
      <c r="AG76" s="138"/>
      <c r="AH76" s="124">
        <f t="shared" si="26"/>
        <v>0</v>
      </c>
      <c r="AI76" s="125">
        <f t="shared" si="33"/>
        <v>0</v>
      </c>
      <c r="AJ76" s="126">
        <f t="shared" si="33"/>
        <v>0</v>
      </c>
      <c r="AK76" s="127">
        <f t="shared" si="33"/>
        <v>0</v>
      </c>
      <c r="AL76" s="128">
        <f t="shared" si="33"/>
        <v>5</v>
      </c>
      <c r="AM76" s="139">
        <f t="shared" si="31"/>
        <v>5</v>
      </c>
    </row>
    <row r="77" spans="3:39" outlineLevel="1">
      <c r="C77" s="418"/>
      <c r="D77" s="386" t="s">
        <v>309</v>
      </c>
      <c r="E77" s="419" t="s">
        <v>102</v>
      </c>
      <c r="F77" s="140">
        <v>19</v>
      </c>
      <c r="G77" s="110" t="s">
        <v>31</v>
      </c>
      <c r="H77" s="141">
        <v>0</v>
      </c>
      <c r="I77" s="141" t="s">
        <v>32</v>
      </c>
      <c r="J77" s="141">
        <v>21</v>
      </c>
      <c r="K77" s="141" t="s">
        <v>31</v>
      </c>
      <c r="L77" s="142">
        <v>0</v>
      </c>
      <c r="M77" s="143">
        <v>2</v>
      </c>
      <c r="N77" s="140"/>
      <c r="O77" s="141" t="s">
        <v>31</v>
      </c>
      <c r="P77" s="141"/>
      <c r="Q77" s="141" t="s">
        <v>32</v>
      </c>
      <c r="R77" s="141"/>
      <c r="S77" s="141" t="s">
        <v>31</v>
      </c>
      <c r="T77" s="142"/>
      <c r="U77" s="143"/>
      <c r="V77" s="113">
        <v>1130</v>
      </c>
      <c r="W77" s="114">
        <f>SUM(M77*V77)</f>
        <v>2260</v>
      </c>
      <c r="X77" s="115" t="s">
        <v>103</v>
      </c>
      <c r="Y77" s="116"/>
      <c r="Z77" s="117"/>
      <c r="AA77" s="118"/>
      <c r="AB77" s="119">
        <v>6</v>
      </c>
      <c r="AC77" s="120">
        <f t="shared" ref="AC77:AC86" si="34">SUM(Y77:AB77)</f>
        <v>6</v>
      </c>
      <c r="AD77" s="136"/>
      <c r="AE77" s="136"/>
      <c r="AF77" s="137"/>
      <c r="AG77" s="138"/>
      <c r="AH77" s="124">
        <f t="shared" ref="AH77:AH86" si="35">SUM(AD77:AG77)</f>
        <v>0</v>
      </c>
      <c r="AI77" s="125">
        <f t="shared" ref="AI77:AL82" si="36">Y77+AD77</f>
        <v>0</v>
      </c>
      <c r="AJ77" s="126">
        <f t="shared" si="36"/>
        <v>0</v>
      </c>
      <c r="AK77" s="127">
        <f t="shared" si="36"/>
        <v>0</v>
      </c>
      <c r="AL77" s="128">
        <f t="shared" si="36"/>
        <v>6</v>
      </c>
      <c r="AM77" s="139">
        <f t="shared" ref="AM77:AM86" si="37">SUM(AI77:AL77)</f>
        <v>6</v>
      </c>
    </row>
    <row r="78" spans="3:39" outlineLevel="1">
      <c r="C78" s="418">
        <v>42869</v>
      </c>
      <c r="D78" s="386" t="s">
        <v>310</v>
      </c>
      <c r="E78" s="419" t="s">
        <v>101</v>
      </c>
      <c r="F78" s="140">
        <v>9</v>
      </c>
      <c r="G78" s="110" t="s">
        <v>31</v>
      </c>
      <c r="H78" s="141">
        <v>0</v>
      </c>
      <c r="I78" s="141" t="s">
        <v>32</v>
      </c>
      <c r="J78" s="141">
        <v>12</v>
      </c>
      <c r="K78" s="141" t="s">
        <v>31</v>
      </c>
      <c r="L78" s="142">
        <v>0</v>
      </c>
      <c r="M78" s="143">
        <v>3</v>
      </c>
      <c r="N78" s="421"/>
      <c r="O78" s="110" t="s">
        <v>31</v>
      </c>
      <c r="P78" s="110"/>
      <c r="Q78" s="110" t="s">
        <v>32</v>
      </c>
      <c r="R78" s="110"/>
      <c r="S78" s="110" t="s">
        <v>31</v>
      </c>
      <c r="T78" s="111"/>
      <c r="U78" s="143"/>
      <c r="V78" s="113"/>
      <c r="W78" s="114">
        <f>SUM(M78*V78)</f>
        <v>0</v>
      </c>
      <c r="X78" s="115"/>
      <c r="Y78" s="116"/>
      <c r="Z78" s="117"/>
      <c r="AA78" s="118"/>
      <c r="AB78" s="119"/>
      <c r="AC78" s="120">
        <f t="shared" si="34"/>
        <v>0</v>
      </c>
      <c r="AD78" s="136"/>
      <c r="AE78" s="136">
        <v>14</v>
      </c>
      <c r="AF78" s="137"/>
      <c r="AG78" s="138">
        <v>3</v>
      </c>
      <c r="AH78" s="124">
        <f t="shared" si="35"/>
        <v>17</v>
      </c>
      <c r="AI78" s="125">
        <f t="shared" si="36"/>
        <v>0</v>
      </c>
      <c r="AJ78" s="126">
        <f t="shared" si="36"/>
        <v>14</v>
      </c>
      <c r="AK78" s="127">
        <f t="shared" si="36"/>
        <v>0</v>
      </c>
      <c r="AL78" s="128">
        <f t="shared" si="36"/>
        <v>3</v>
      </c>
      <c r="AM78" s="139">
        <f t="shared" si="37"/>
        <v>17</v>
      </c>
    </row>
    <row r="79" spans="3:39" outlineLevel="1">
      <c r="C79" s="418"/>
      <c r="D79" s="386" t="s">
        <v>311</v>
      </c>
      <c r="E79" s="419" t="s">
        <v>124</v>
      </c>
      <c r="F79" s="140">
        <v>13</v>
      </c>
      <c r="G79" s="110" t="s">
        <v>31</v>
      </c>
      <c r="H79" s="141">
        <v>0</v>
      </c>
      <c r="I79" s="141" t="s">
        <v>32</v>
      </c>
      <c r="J79" s="141">
        <v>22</v>
      </c>
      <c r="K79" s="141" t="s">
        <v>31</v>
      </c>
      <c r="L79" s="142">
        <v>0</v>
      </c>
      <c r="M79" s="143">
        <v>9</v>
      </c>
      <c r="N79" s="140"/>
      <c r="O79" s="141" t="s">
        <v>31</v>
      </c>
      <c r="P79" s="141"/>
      <c r="Q79" s="141" t="s">
        <v>32</v>
      </c>
      <c r="R79" s="141"/>
      <c r="S79" s="141" t="s">
        <v>31</v>
      </c>
      <c r="T79" s="142"/>
      <c r="U79" s="143"/>
      <c r="V79" s="113">
        <v>1130</v>
      </c>
      <c r="W79" s="114">
        <f>SUM(M79*V79)</f>
        <v>10170</v>
      </c>
      <c r="X79" s="115"/>
      <c r="Y79" s="116">
        <v>2</v>
      </c>
      <c r="Z79" s="117">
        <v>1</v>
      </c>
      <c r="AA79" s="118"/>
      <c r="AB79" s="119">
        <v>40</v>
      </c>
      <c r="AC79" s="120">
        <f t="shared" si="34"/>
        <v>43</v>
      </c>
      <c r="AD79" s="136"/>
      <c r="AE79" s="136"/>
      <c r="AF79" s="137"/>
      <c r="AG79" s="138"/>
      <c r="AH79" s="124">
        <f t="shared" si="35"/>
        <v>0</v>
      </c>
      <c r="AI79" s="125">
        <f t="shared" si="36"/>
        <v>2</v>
      </c>
      <c r="AJ79" s="126">
        <f t="shared" si="36"/>
        <v>1</v>
      </c>
      <c r="AK79" s="127">
        <f t="shared" si="36"/>
        <v>0</v>
      </c>
      <c r="AL79" s="128">
        <f t="shared" si="36"/>
        <v>40</v>
      </c>
      <c r="AM79" s="139">
        <f t="shared" si="37"/>
        <v>43</v>
      </c>
    </row>
    <row r="80" spans="3:39" outlineLevel="1">
      <c r="C80" s="418">
        <v>42870</v>
      </c>
      <c r="D80" s="386" t="s">
        <v>312</v>
      </c>
      <c r="E80" s="419" t="s">
        <v>125</v>
      </c>
      <c r="F80" s="140"/>
      <c r="G80" s="110" t="s">
        <v>31</v>
      </c>
      <c r="H80" s="141">
        <v>0</v>
      </c>
      <c r="I80" s="141" t="s">
        <v>32</v>
      </c>
      <c r="J80" s="141"/>
      <c r="K80" s="141" t="s">
        <v>31</v>
      </c>
      <c r="L80" s="142">
        <v>0</v>
      </c>
      <c r="M80" s="143"/>
      <c r="N80" s="140">
        <v>10</v>
      </c>
      <c r="O80" s="141" t="s">
        <v>31</v>
      </c>
      <c r="P80" s="141">
        <v>0</v>
      </c>
      <c r="Q80" s="141" t="s">
        <v>32</v>
      </c>
      <c r="R80" s="141">
        <v>12</v>
      </c>
      <c r="S80" s="141" t="s">
        <v>31</v>
      </c>
      <c r="T80" s="142">
        <v>0</v>
      </c>
      <c r="U80" s="143">
        <v>2</v>
      </c>
      <c r="V80" s="113">
        <v>570</v>
      </c>
      <c r="W80" s="114">
        <f>SUM(U80*V80)</f>
        <v>1140</v>
      </c>
      <c r="X80" s="115"/>
      <c r="Y80" s="116"/>
      <c r="Z80" s="117"/>
      <c r="AA80" s="118"/>
      <c r="AB80" s="119">
        <v>6</v>
      </c>
      <c r="AC80" s="120">
        <f t="shared" si="34"/>
        <v>6</v>
      </c>
      <c r="AD80" s="136"/>
      <c r="AE80" s="136"/>
      <c r="AF80" s="137"/>
      <c r="AG80" s="138"/>
      <c r="AH80" s="124">
        <f t="shared" si="35"/>
        <v>0</v>
      </c>
      <c r="AI80" s="125">
        <f t="shared" si="36"/>
        <v>0</v>
      </c>
      <c r="AJ80" s="126">
        <f t="shared" si="36"/>
        <v>0</v>
      </c>
      <c r="AK80" s="127">
        <f t="shared" si="36"/>
        <v>0</v>
      </c>
      <c r="AL80" s="128">
        <f t="shared" si="36"/>
        <v>6</v>
      </c>
      <c r="AM80" s="139">
        <f t="shared" si="37"/>
        <v>6</v>
      </c>
    </row>
    <row r="81" spans="3:39" outlineLevel="1">
      <c r="C81" s="418"/>
      <c r="D81" s="386" t="s">
        <v>313</v>
      </c>
      <c r="E81" s="419" t="s">
        <v>102</v>
      </c>
      <c r="F81" s="140">
        <v>19</v>
      </c>
      <c r="G81" s="110" t="s">
        <v>31</v>
      </c>
      <c r="H81" s="141">
        <v>0</v>
      </c>
      <c r="I81" s="141" t="s">
        <v>32</v>
      </c>
      <c r="J81" s="141">
        <v>21</v>
      </c>
      <c r="K81" s="141" t="s">
        <v>31</v>
      </c>
      <c r="L81" s="142">
        <v>0</v>
      </c>
      <c r="M81" s="143">
        <v>2</v>
      </c>
      <c r="N81" s="140"/>
      <c r="O81" s="141" t="s">
        <v>31</v>
      </c>
      <c r="P81" s="141"/>
      <c r="Q81" s="141" t="s">
        <v>32</v>
      </c>
      <c r="R81" s="141"/>
      <c r="S81" s="141" t="s">
        <v>31</v>
      </c>
      <c r="T81" s="142"/>
      <c r="U81" s="143"/>
      <c r="V81" s="113">
        <v>1130</v>
      </c>
      <c r="W81" s="114">
        <f t="shared" ref="W81:W87" si="38">SUM(M81*V81)</f>
        <v>2260</v>
      </c>
      <c r="X81" s="115" t="s">
        <v>103</v>
      </c>
      <c r="Y81" s="116"/>
      <c r="Z81" s="117"/>
      <c r="AA81" s="118"/>
      <c r="AB81" s="119">
        <v>8</v>
      </c>
      <c r="AC81" s="120">
        <f>SUM(Y81:AB81)</f>
        <v>8</v>
      </c>
      <c r="AD81" s="136"/>
      <c r="AE81" s="136"/>
      <c r="AF81" s="137"/>
      <c r="AG81" s="138"/>
      <c r="AH81" s="124">
        <f>SUM(AD81:AG81)</f>
        <v>0</v>
      </c>
      <c r="AI81" s="125">
        <f t="shared" si="36"/>
        <v>0</v>
      </c>
      <c r="AJ81" s="126">
        <f t="shared" si="36"/>
        <v>0</v>
      </c>
      <c r="AK81" s="127">
        <f t="shared" si="36"/>
        <v>0</v>
      </c>
      <c r="AL81" s="128">
        <f t="shared" si="36"/>
        <v>8</v>
      </c>
      <c r="AM81" s="139">
        <f>SUM(AI81:AL81)</f>
        <v>8</v>
      </c>
    </row>
    <row r="82" spans="3:39" outlineLevel="1">
      <c r="C82" s="418">
        <v>42871</v>
      </c>
      <c r="D82" s="386" t="s">
        <v>314</v>
      </c>
      <c r="E82" s="433" t="s">
        <v>102</v>
      </c>
      <c r="F82" s="109">
        <v>9</v>
      </c>
      <c r="G82" s="110" t="s">
        <v>31</v>
      </c>
      <c r="H82" s="110">
        <v>0</v>
      </c>
      <c r="I82" s="141" t="s">
        <v>32</v>
      </c>
      <c r="J82" s="141">
        <v>12</v>
      </c>
      <c r="K82" s="141" t="s">
        <v>31</v>
      </c>
      <c r="L82" s="142">
        <v>0</v>
      </c>
      <c r="M82" s="143">
        <v>3</v>
      </c>
      <c r="N82" s="140"/>
      <c r="O82" s="141" t="s">
        <v>31</v>
      </c>
      <c r="P82" s="141"/>
      <c r="Q82" s="141" t="s">
        <v>32</v>
      </c>
      <c r="R82" s="141"/>
      <c r="S82" s="141" t="s">
        <v>31</v>
      </c>
      <c r="T82" s="142"/>
      <c r="U82" s="143"/>
      <c r="V82" s="113">
        <v>1130</v>
      </c>
      <c r="W82" s="114">
        <f t="shared" si="38"/>
        <v>3390</v>
      </c>
      <c r="X82" s="115"/>
      <c r="Y82" s="116"/>
      <c r="Z82" s="117"/>
      <c r="AA82" s="118">
        <v>31</v>
      </c>
      <c r="AB82" s="119">
        <v>1</v>
      </c>
      <c r="AC82" s="120">
        <f>SUM(Y82:AB82)</f>
        <v>32</v>
      </c>
      <c r="AD82" s="136"/>
      <c r="AE82" s="136"/>
      <c r="AF82" s="137"/>
      <c r="AG82" s="138"/>
      <c r="AH82" s="124">
        <f>SUM(AD82:AG82)</f>
        <v>0</v>
      </c>
      <c r="AI82" s="125">
        <f t="shared" si="36"/>
        <v>0</v>
      </c>
      <c r="AJ82" s="126">
        <f t="shared" si="36"/>
        <v>0</v>
      </c>
      <c r="AK82" s="127">
        <f t="shared" si="36"/>
        <v>31</v>
      </c>
      <c r="AL82" s="128">
        <f t="shared" si="36"/>
        <v>1</v>
      </c>
      <c r="AM82" s="139">
        <f>SUM(AI82:AL82)</f>
        <v>32</v>
      </c>
    </row>
    <row r="83" spans="3:39" outlineLevel="1">
      <c r="C83" s="418"/>
      <c r="D83" s="386" t="s">
        <v>315</v>
      </c>
      <c r="E83" s="419" t="s">
        <v>102</v>
      </c>
      <c r="F83" s="140"/>
      <c r="G83" s="110" t="s">
        <v>31</v>
      </c>
      <c r="H83" s="141">
        <v>0</v>
      </c>
      <c r="I83" s="141" t="s">
        <v>32</v>
      </c>
      <c r="J83" s="141"/>
      <c r="K83" s="141" t="s">
        <v>31</v>
      </c>
      <c r="L83" s="142">
        <v>0</v>
      </c>
      <c r="M83" s="143"/>
      <c r="N83" s="421">
        <v>16</v>
      </c>
      <c r="O83" s="110" t="s">
        <v>31</v>
      </c>
      <c r="P83" s="110">
        <v>0</v>
      </c>
      <c r="Q83" s="110" t="s">
        <v>32</v>
      </c>
      <c r="R83" s="110">
        <v>18</v>
      </c>
      <c r="S83" s="110" t="s">
        <v>31</v>
      </c>
      <c r="T83" s="111">
        <v>0</v>
      </c>
      <c r="U83" s="143">
        <v>2</v>
      </c>
      <c r="V83" s="113"/>
      <c r="W83" s="114">
        <f t="shared" si="38"/>
        <v>0</v>
      </c>
      <c r="X83" s="115"/>
      <c r="Y83" s="116"/>
      <c r="Z83" s="117"/>
      <c r="AA83" s="118"/>
      <c r="AB83" s="119"/>
      <c r="AC83" s="120">
        <f>SUM(Y83:AB83)</f>
        <v>0</v>
      </c>
      <c r="AD83" s="136">
        <v>21</v>
      </c>
      <c r="AE83" s="136"/>
      <c r="AF83" s="137"/>
      <c r="AG83" s="138">
        <v>7</v>
      </c>
      <c r="AH83" s="124">
        <f t="shared" si="35"/>
        <v>28</v>
      </c>
      <c r="AI83" s="125">
        <f t="shared" ref="AI83:AL87" si="39">Y83+AD83</f>
        <v>21</v>
      </c>
      <c r="AJ83" s="126">
        <f t="shared" si="39"/>
        <v>0</v>
      </c>
      <c r="AK83" s="127">
        <f t="shared" si="39"/>
        <v>0</v>
      </c>
      <c r="AL83" s="128">
        <f t="shared" si="39"/>
        <v>7</v>
      </c>
      <c r="AM83" s="139">
        <f t="shared" si="37"/>
        <v>28</v>
      </c>
    </row>
    <row r="84" spans="3:39" outlineLevel="1">
      <c r="C84" s="418"/>
      <c r="D84" s="386" t="s">
        <v>316</v>
      </c>
      <c r="E84" s="419" t="s">
        <v>102</v>
      </c>
      <c r="F84" s="140"/>
      <c r="G84" s="110" t="s">
        <v>31</v>
      </c>
      <c r="H84" s="141">
        <v>0</v>
      </c>
      <c r="I84" s="141" t="s">
        <v>32</v>
      </c>
      <c r="J84" s="141"/>
      <c r="K84" s="141" t="s">
        <v>31</v>
      </c>
      <c r="L84" s="142">
        <v>0</v>
      </c>
      <c r="M84" s="143"/>
      <c r="N84" s="140">
        <v>16</v>
      </c>
      <c r="O84" s="141" t="s">
        <v>31</v>
      </c>
      <c r="P84" s="141">
        <v>0</v>
      </c>
      <c r="Q84" s="141" t="s">
        <v>32</v>
      </c>
      <c r="R84" s="141">
        <v>18</v>
      </c>
      <c r="S84" s="141" t="s">
        <v>31</v>
      </c>
      <c r="T84" s="142">
        <v>0</v>
      </c>
      <c r="U84" s="143">
        <v>2</v>
      </c>
      <c r="V84" s="113"/>
      <c r="W84" s="114">
        <f t="shared" si="38"/>
        <v>0</v>
      </c>
      <c r="X84" s="115"/>
      <c r="Y84" s="116"/>
      <c r="Z84" s="117"/>
      <c r="AA84" s="118"/>
      <c r="AB84" s="119"/>
      <c r="AC84" s="120">
        <f>SUM(Y84:AB84)</f>
        <v>0</v>
      </c>
      <c r="AD84" s="136"/>
      <c r="AE84" s="136">
        <v>18</v>
      </c>
      <c r="AF84" s="137"/>
      <c r="AG84" s="138">
        <v>3</v>
      </c>
      <c r="AH84" s="124">
        <f>SUM(AD84:AG84)</f>
        <v>21</v>
      </c>
      <c r="AI84" s="125">
        <f t="shared" si="39"/>
        <v>0</v>
      </c>
      <c r="AJ84" s="126">
        <f t="shared" si="39"/>
        <v>18</v>
      </c>
      <c r="AK84" s="127">
        <f t="shared" si="39"/>
        <v>0</v>
      </c>
      <c r="AL84" s="128">
        <f t="shared" si="39"/>
        <v>3</v>
      </c>
      <c r="AM84" s="139">
        <f>SUM(AI84:AL84)</f>
        <v>21</v>
      </c>
    </row>
    <row r="85" spans="3:39" outlineLevel="1">
      <c r="C85" s="418">
        <v>42872</v>
      </c>
      <c r="D85" s="386" t="s">
        <v>317</v>
      </c>
      <c r="E85" s="419" t="s">
        <v>101</v>
      </c>
      <c r="F85" s="140">
        <v>16</v>
      </c>
      <c r="G85" s="110" t="s">
        <v>31</v>
      </c>
      <c r="H85" s="141">
        <v>0</v>
      </c>
      <c r="I85" s="141" t="s">
        <v>32</v>
      </c>
      <c r="J85" s="141">
        <v>18</v>
      </c>
      <c r="K85" s="141" t="s">
        <v>31</v>
      </c>
      <c r="L85" s="142">
        <v>0</v>
      </c>
      <c r="M85" s="143">
        <v>2</v>
      </c>
      <c r="N85" s="140"/>
      <c r="O85" s="141" t="s">
        <v>31</v>
      </c>
      <c r="P85" s="141"/>
      <c r="Q85" s="141" t="s">
        <v>32</v>
      </c>
      <c r="R85" s="141"/>
      <c r="S85" s="141" t="s">
        <v>31</v>
      </c>
      <c r="T85" s="142"/>
      <c r="U85" s="143"/>
      <c r="V85" s="113"/>
      <c r="W85" s="114">
        <f t="shared" si="38"/>
        <v>0</v>
      </c>
      <c r="X85" s="115"/>
      <c r="Y85" s="116"/>
      <c r="Z85" s="117"/>
      <c r="AA85" s="118"/>
      <c r="AB85" s="119"/>
      <c r="AC85" s="120">
        <f>SUM(Y85:AB85)</f>
        <v>0</v>
      </c>
      <c r="AD85" s="136"/>
      <c r="AE85" s="136">
        <v>14</v>
      </c>
      <c r="AF85" s="137"/>
      <c r="AG85" s="138">
        <v>3</v>
      </c>
      <c r="AH85" s="124">
        <f>SUM(AD85:AG85)</f>
        <v>17</v>
      </c>
      <c r="AI85" s="125">
        <f t="shared" si="39"/>
        <v>0</v>
      </c>
      <c r="AJ85" s="126">
        <f t="shared" si="39"/>
        <v>14</v>
      </c>
      <c r="AK85" s="127">
        <f t="shared" si="39"/>
        <v>0</v>
      </c>
      <c r="AL85" s="128">
        <f t="shared" si="39"/>
        <v>3</v>
      </c>
      <c r="AM85" s="139">
        <f>SUM(AI85:AL85)</f>
        <v>17</v>
      </c>
    </row>
    <row r="86" spans="3:39" outlineLevel="1">
      <c r="C86" s="418"/>
      <c r="D86" s="386" t="s">
        <v>318</v>
      </c>
      <c r="E86" s="419" t="s">
        <v>102</v>
      </c>
      <c r="F86" s="140">
        <v>19</v>
      </c>
      <c r="G86" s="110" t="s">
        <v>31</v>
      </c>
      <c r="H86" s="141">
        <v>0</v>
      </c>
      <c r="I86" s="141" t="s">
        <v>32</v>
      </c>
      <c r="J86" s="141">
        <v>21</v>
      </c>
      <c r="K86" s="141" t="s">
        <v>31</v>
      </c>
      <c r="L86" s="142">
        <v>0</v>
      </c>
      <c r="M86" s="143">
        <v>2</v>
      </c>
      <c r="N86" s="140"/>
      <c r="O86" s="141" t="s">
        <v>31</v>
      </c>
      <c r="P86" s="141"/>
      <c r="Q86" s="141" t="s">
        <v>32</v>
      </c>
      <c r="R86" s="141"/>
      <c r="S86" s="141" t="s">
        <v>31</v>
      </c>
      <c r="T86" s="142"/>
      <c r="U86" s="143"/>
      <c r="V86" s="113">
        <v>1130</v>
      </c>
      <c r="W86" s="114">
        <f t="shared" si="38"/>
        <v>2260</v>
      </c>
      <c r="X86" s="115" t="s">
        <v>103</v>
      </c>
      <c r="Y86" s="116"/>
      <c r="Z86" s="117"/>
      <c r="AA86" s="118"/>
      <c r="AB86" s="119">
        <v>9</v>
      </c>
      <c r="AC86" s="120">
        <f t="shared" si="34"/>
        <v>9</v>
      </c>
      <c r="AD86" s="136"/>
      <c r="AE86" s="136"/>
      <c r="AF86" s="137"/>
      <c r="AG86" s="138"/>
      <c r="AH86" s="124">
        <f t="shared" si="35"/>
        <v>0</v>
      </c>
      <c r="AI86" s="125">
        <f t="shared" si="39"/>
        <v>0</v>
      </c>
      <c r="AJ86" s="126">
        <f t="shared" si="39"/>
        <v>0</v>
      </c>
      <c r="AK86" s="127">
        <f t="shared" si="39"/>
        <v>0</v>
      </c>
      <c r="AL86" s="128">
        <f t="shared" si="39"/>
        <v>9</v>
      </c>
      <c r="AM86" s="139">
        <f t="shared" si="37"/>
        <v>9</v>
      </c>
    </row>
    <row r="87" spans="3:39" outlineLevel="1">
      <c r="C87" s="418">
        <v>42873</v>
      </c>
      <c r="D87" s="386" t="s">
        <v>319</v>
      </c>
      <c r="E87" s="433" t="s">
        <v>102</v>
      </c>
      <c r="F87" s="109">
        <v>16</v>
      </c>
      <c r="G87" s="110" t="s">
        <v>31</v>
      </c>
      <c r="H87" s="110">
        <v>0</v>
      </c>
      <c r="I87" s="141" t="s">
        <v>32</v>
      </c>
      <c r="J87" s="141">
        <v>18</v>
      </c>
      <c r="K87" s="141" t="s">
        <v>31</v>
      </c>
      <c r="L87" s="142">
        <v>30</v>
      </c>
      <c r="M87" s="143">
        <v>2.5</v>
      </c>
      <c r="N87" s="140"/>
      <c r="O87" s="141" t="s">
        <v>31</v>
      </c>
      <c r="P87" s="141"/>
      <c r="Q87" s="141" t="s">
        <v>32</v>
      </c>
      <c r="R87" s="141"/>
      <c r="S87" s="141" t="s">
        <v>31</v>
      </c>
      <c r="T87" s="142"/>
      <c r="U87" s="143"/>
      <c r="V87" s="113"/>
      <c r="W87" s="114">
        <f t="shared" si="38"/>
        <v>0</v>
      </c>
      <c r="X87" s="115"/>
      <c r="Y87" s="116"/>
      <c r="Z87" s="117"/>
      <c r="AA87" s="118"/>
      <c r="AB87" s="119"/>
      <c r="AC87" s="120">
        <f t="shared" ref="AC87:AC93" si="40">SUM(Y87:AB87)</f>
        <v>0</v>
      </c>
      <c r="AD87" s="136">
        <v>5</v>
      </c>
      <c r="AE87" s="136"/>
      <c r="AF87" s="137"/>
      <c r="AG87" s="138">
        <v>2</v>
      </c>
      <c r="AH87" s="124">
        <f t="shared" ref="AH87:AH93" si="41">SUM(AD87:AG87)</f>
        <v>7</v>
      </c>
      <c r="AI87" s="125">
        <f t="shared" si="39"/>
        <v>5</v>
      </c>
      <c r="AJ87" s="126">
        <f t="shared" si="39"/>
        <v>0</v>
      </c>
      <c r="AK87" s="127">
        <f t="shared" si="39"/>
        <v>0</v>
      </c>
      <c r="AL87" s="128">
        <f t="shared" si="39"/>
        <v>2</v>
      </c>
      <c r="AM87" s="139">
        <f t="shared" ref="AM87:AM93" si="42">SUM(AI87:AL87)</f>
        <v>7</v>
      </c>
    </row>
    <row r="88" spans="3:39" outlineLevel="1">
      <c r="C88" s="418">
        <v>42874</v>
      </c>
      <c r="D88" s="386" t="s">
        <v>320</v>
      </c>
      <c r="E88" s="419" t="s">
        <v>101</v>
      </c>
      <c r="F88" s="140">
        <v>16</v>
      </c>
      <c r="G88" s="110" t="s">
        <v>31</v>
      </c>
      <c r="H88" s="141">
        <v>0</v>
      </c>
      <c r="I88" s="141" t="s">
        <v>32</v>
      </c>
      <c r="J88" s="141">
        <v>18</v>
      </c>
      <c r="K88" s="141" t="s">
        <v>31</v>
      </c>
      <c r="L88" s="142">
        <v>0</v>
      </c>
      <c r="M88" s="143">
        <v>2</v>
      </c>
      <c r="N88" s="140"/>
      <c r="O88" s="141" t="s">
        <v>31</v>
      </c>
      <c r="P88" s="141"/>
      <c r="Q88" s="141" t="s">
        <v>32</v>
      </c>
      <c r="R88" s="141"/>
      <c r="S88" s="141" t="s">
        <v>31</v>
      </c>
      <c r="T88" s="142"/>
      <c r="U88" s="143"/>
      <c r="V88" s="113"/>
      <c r="W88" s="114">
        <f t="shared" ref="W88:W93" si="43">SUM(M88*V88)</f>
        <v>0</v>
      </c>
      <c r="X88" s="115"/>
      <c r="Y88" s="116"/>
      <c r="Z88" s="117"/>
      <c r="AA88" s="118"/>
      <c r="AB88" s="119"/>
      <c r="AC88" s="120">
        <f t="shared" si="40"/>
        <v>0</v>
      </c>
      <c r="AD88" s="136"/>
      <c r="AE88" s="136">
        <v>14</v>
      </c>
      <c r="AF88" s="137"/>
      <c r="AG88" s="138">
        <v>2</v>
      </c>
      <c r="AH88" s="124">
        <f t="shared" si="41"/>
        <v>16</v>
      </c>
      <c r="AI88" s="125">
        <f t="shared" ref="AI88:AL93" si="44">Y88+AD88</f>
        <v>0</v>
      </c>
      <c r="AJ88" s="126">
        <f t="shared" si="44"/>
        <v>14</v>
      </c>
      <c r="AK88" s="127">
        <f t="shared" si="44"/>
        <v>0</v>
      </c>
      <c r="AL88" s="128">
        <f t="shared" si="44"/>
        <v>2</v>
      </c>
      <c r="AM88" s="139">
        <f t="shared" si="42"/>
        <v>16</v>
      </c>
    </row>
    <row r="89" spans="3:39" outlineLevel="1">
      <c r="C89" s="418">
        <v>42875</v>
      </c>
      <c r="D89" s="386" t="s">
        <v>321</v>
      </c>
      <c r="E89" s="419" t="s">
        <v>102</v>
      </c>
      <c r="F89" s="140">
        <v>19</v>
      </c>
      <c r="G89" s="110" t="s">
        <v>31</v>
      </c>
      <c r="H89" s="141">
        <v>0</v>
      </c>
      <c r="I89" s="141" t="s">
        <v>32</v>
      </c>
      <c r="J89" s="141">
        <v>21</v>
      </c>
      <c r="K89" s="141" t="s">
        <v>31</v>
      </c>
      <c r="L89" s="142">
        <v>0</v>
      </c>
      <c r="M89" s="143">
        <v>2</v>
      </c>
      <c r="N89" s="140"/>
      <c r="O89" s="141" t="s">
        <v>31</v>
      </c>
      <c r="P89" s="141"/>
      <c r="Q89" s="141" t="s">
        <v>32</v>
      </c>
      <c r="R89" s="141"/>
      <c r="S89" s="141" t="s">
        <v>31</v>
      </c>
      <c r="T89" s="142"/>
      <c r="U89" s="143"/>
      <c r="V89" s="113">
        <v>1130</v>
      </c>
      <c r="W89" s="114">
        <f t="shared" si="43"/>
        <v>2260</v>
      </c>
      <c r="X89" s="115" t="s">
        <v>103</v>
      </c>
      <c r="Y89" s="116"/>
      <c r="Z89" s="117"/>
      <c r="AA89" s="118"/>
      <c r="AB89" s="119">
        <v>5</v>
      </c>
      <c r="AC89" s="120">
        <f t="shared" si="40"/>
        <v>5</v>
      </c>
      <c r="AD89" s="136"/>
      <c r="AE89" s="136"/>
      <c r="AF89" s="137"/>
      <c r="AG89" s="138"/>
      <c r="AH89" s="124">
        <f t="shared" si="41"/>
        <v>0</v>
      </c>
      <c r="AI89" s="125">
        <f t="shared" si="44"/>
        <v>0</v>
      </c>
      <c r="AJ89" s="126">
        <f t="shared" si="44"/>
        <v>0</v>
      </c>
      <c r="AK89" s="127">
        <f t="shared" si="44"/>
        <v>0</v>
      </c>
      <c r="AL89" s="128">
        <f t="shared" si="44"/>
        <v>5</v>
      </c>
      <c r="AM89" s="139">
        <f t="shared" si="42"/>
        <v>5</v>
      </c>
    </row>
    <row r="90" spans="3:39" outlineLevel="1">
      <c r="C90" s="418">
        <v>42876</v>
      </c>
      <c r="D90" s="386" t="s">
        <v>322</v>
      </c>
      <c r="E90" s="419" t="s">
        <v>101</v>
      </c>
      <c r="F90" s="421">
        <v>9</v>
      </c>
      <c r="G90" s="110" t="s">
        <v>31</v>
      </c>
      <c r="H90" s="110">
        <v>0</v>
      </c>
      <c r="I90" s="110" t="s">
        <v>32</v>
      </c>
      <c r="J90" s="110">
        <v>12</v>
      </c>
      <c r="K90" s="110" t="s">
        <v>31</v>
      </c>
      <c r="L90" s="111">
        <v>0</v>
      </c>
      <c r="M90" s="143">
        <v>3</v>
      </c>
      <c r="N90" s="140"/>
      <c r="O90" s="110" t="s">
        <v>31</v>
      </c>
      <c r="P90" s="141"/>
      <c r="Q90" s="110" t="s">
        <v>32</v>
      </c>
      <c r="R90" s="141"/>
      <c r="S90" s="110" t="s">
        <v>31</v>
      </c>
      <c r="T90" s="142"/>
      <c r="U90" s="143"/>
      <c r="V90" s="152"/>
      <c r="W90" s="114">
        <f t="shared" si="43"/>
        <v>0</v>
      </c>
      <c r="X90" s="131"/>
      <c r="Y90" s="132"/>
      <c r="Z90" s="133"/>
      <c r="AA90" s="134"/>
      <c r="AB90" s="135"/>
      <c r="AC90" s="120">
        <f t="shared" si="40"/>
        <v>0</v>
      </c>
      <c r="AD90" s="136"/>
      <c r="AE90" s="136">
        <v>14</v>
      </c>
      <c r="AF90" s="137"/>
      <c r="AG90" s="138">
        <v>2</v>
      </c>
      <c r="AH90" s="124">
        <f t="shared" si="41"/>
        <v>16</v>
      </c>
      <c r="AI90" s="125">
        <f t="shared" si="44"/>
        <v>0</v>
      </c>
      <c r="AJ90" s="126">
        <f t="shared" si="44"/>
        <v>14</v>
      </c>
      <c r="AK90" s="127">
        <f t="shared" si="44"/>
        <v>0</v>
      </c>
      <c r="AL90" s="128">
        <f t="shared" si="44"/>
        <v>2</v>
      </c>
      <c r="AM90" s="139">
        <f t="shared" si="42"/>
        <v>16</v>
      </c>
    </row>
    <row r="91" spans="3:39" outlineLevel="1">
      <c r="C91" s="418"/>
      <c r="D91" s="386" t="s">
        <v>323</v>
      </c>
      <c r="E91" s="419" t="s">
        <v>124</v>
      </c>
      <c r="F91" s="140">
        <v>13</v>
      </c>
      <c r="G91" s="110" t="s">
        <v>31</v>
      </c>
      <c r="H91" s="141">
        <v>0</v>
      </c>
      <c r="I91" s="141" t="s">
        <v>32</v>
      </c>
      <c r="J91" s="141">
        <v>22</v>
      </c>
      <c r="K91" s="141" t="s">
        <v>31</v>
      </c>
      <c r="L91" s="142">
        <v>0</v>
      </c>
      <c r="M91" s="143">
        <v>9</v>
      </c>
      <c r="N91" s="140"/>
      <c r="O91" s="110" t="s">
        <v>31</v>
      </c>
      <c r="P91" s="141"/>
      <c r="Q91" s="110" t="s">
        <v>32</v>
      </c>
      <c r="R91" s="141"/>
      <c r="S91" s="110" t="s">
        <v>31</v>
      </c>
      <c r="T91" s="142"/>
      <c r="U91" s="143"/>
      <c r="V91" s="152">
        <v>1130</v>
      </c>
      <c r="W91" s="114">
        <f t="shared" si="43"/>
        <v>10170</v>
      </c>
      <c r="X91" s="131"/>
      <c r="Y91" s="132"/>
      <c r="Z91" s="133"/>
      <c r="AA91" s="134"/>
      <c r="AB91" s="135">
        <v>50</v>
      </c>
      <c r="AC91" s="120">
        <f t="shared" si="40"/>
        <v>50</v>
      </c>
      <c r="AD91" s="136"/>
      <c r="AE91" s="136"/>
      <c r="AF91" s="137"/>
      <c r="AG91" s="138"/>
      <c r="AH91" s="124">
        <f t="shared" si="41"/>
        <v>0</v>
      </c>
      <c r="AI91" s="125">
        <f t="shared" si="44"/>
        <v>0</v>
      </c>
      <c r="AJ91" s="126">
        <f t="shared" si="44"/>
        <v>0</v>
      </c>
      <c r="AK91" s="127">
        <f t="shared" si="44"/>
        <v>0</v>
      </c>
      <c r="AL91" s="128">
        <f t="shared" si="44"/>
        <v>50</v>
      </c>
      <c r="AM91" s="139">
        <f t="shared" si="42"/>
        <v>50</v>
      </c>
    </row>
    <row r="92" spans="3:39" outlineLevel="1">
      <c r="C92" s="418">
        <v>42877</v>
      </c>
      <c r="D92" s="386" t="s">
        <v>324</v>
      </c>
      <c r="E92" s="419" t="s">
        <v>102</v>
      </c>
      <c r="F92" s="140">
        <v>19</v>
      </c>
      <c r="G92" s="110" t="s">
        <v>31</v>
      </c>
      <c r="H92" s="141">
        <v>0</v>
      </c>
      <c r="I92" s="141" t="s">
        <v>32</v>
      </c>
      <c r="J92" s="141">
        <v>21</v>
      </c>
      <c r="K92" s="141" t="s">
        <v>31</v>
      </c>
      <c r="L92" s="142">
        <v>0</v>
      </c>
      <c r="M92" s="143">
        <v>2</v>
      </c>
      <c r="N92" s="140"/>
      <c r="O92" s="110" t="s">
        <v>31</v>
      </c>
      <c r="P92" s="141"/>
      <c r="Q92" s="110" t="s">
        <v>32</v>
      </c>
      <c r="R92" s="141"/>
      <c r="S92" s="110" t="s">
        <v>31</v>
      </c>
      <c r="T92" s="142"/>
      <c r="U92" s="143"/>
      <c r="V92" s="152">
        <v>1130</v>
      </c>
      <c r="W92" s="114">
        <f t="shared" si="43"/>
        <v>2260</v>
      </c>
      <c r="X92" s="131" t="s">
        <v>103</v>
      </c>
      <c r="Y92" s="132"/>
      <c r="Z92" s="133"/>
      <c r="AA92" s="134"/>
      <c r="AB92" s="135">
        <v>7</v>
      </c>
      <c r="AC92" s="120">
        <f t="shared" si="40"/>
        <v>7</v>
      </c>
      <c r="AD92" s="136"/>
      <c r="AE92" s="136"/>
      <c r="AF92" s="137"/>
      <c r="AG92" s="138"/>
      <c r="AH92" s="124">
        <f t="shared" si="41"/>
        <v>0</v>
      </c>
      <c r="AI92" s="125">
        <f t="shared" si="44"/>
        <v>0</v>
      </c>
      <c r="AJ92" s="126">
        <f t="shared" si="44"/>
        <v>0</v>
      </c>
      <c r="AK92" s="127">
        <f t="shared" si="44"/>
        <v>0</v>
      </c>
      <c r="AL92" s="128">
        <f t="shared" si="44"/>
        <v>7</v>
      </c>
      <c r="AM92" s="139">
        <f t="shared" si="42"/>
        <v>7</v>
      </c>
    </row>
    <row r="93" spans="3:39" outlineLevel="1">
      <c r="C93" s="418">
        <v>42878</v>
      </c>
      <c r="D93" s="386" t="s">
        <v>325</v>
      </c>
      <c r="E93" s="419" t="s">
        <v>102</v>
      </c>
      <c r="F93" s="421">
        <v>16</v>
      </c>
      <c r="G93" s="110" t="s">
        <v>31</v>
      </c>
      <c r="H93" s="110">
        <v>0</v>
      </c>
      <c r="I93" s="110" t="s">
        <v>32</v>
      </c>
      <c r="J93" s="110">
        <v>18</v>
      </c>
      <c r="K93" s="110" t="s">
        <v>31</v>
      </c>
      <c r="L93" s="111">
        <v>0</v>
      </c>
      <c r="M93" s="143">
        <v>2</v>
      </c>
      <c r="N93" s="140"/>
      <c r="O93" s="110" t="s">
        <v>31</v>
      </c>
      <c r="P93" s="141"/>
      <c r="Q93" s="110" t="s">
        <v>32</v>
      </c>
      <c r="R93" s="141"/>
      <c r="S93" s="110" t="s">
        <v>31</v>
      </c>
      <c r="T93" s="142"/>
      <c r="U93" s="143"/>
      <c r="V93" s="152"/>
      <c r="W93" s="114">
        <f t="shared" si="43"/>
        <v>0</v>
      </c>
      <c r="X93" s="131"/>
      <c r="Y93" s="132"/>
      <c r="Z93" s="133"/>
      <c r="AA93" s="134"/>
      <c r="AB93" s="135"/>
      <c r="AC93" s="120">
        <f t="shared" si="40"/>
        <v>0</v>
      </c>
      <c r="AD93" s="136">
        <v>5</v>
      </c>
      <c r="AE93" s="136"/>
      <c r="AF93" s="137"/>
      <c r="AG93" s="138">
        <v>2</v>
      </c>
      <c r="AH93" s="124">
        <f t="shared" si="41"/>
        <v>7</v>
      </c>
      <c r="AI93" s="125">
        <f t="shared" si="44"/>
        <v>5</v>
      </c>
      <c r="AJ93" s="126">
        <f t="shared" si="44"/>
        <v>0</v>
      </c>
      <c r="AK93" s="127">
        <f t="shared" si="44"/>
        <v>0</v>
      </c>
      <c r="AL93" s="128">
        <f t="shared" si="44"/>
        <v>2</v>
      </c>
      <c r="AM93" s="139">
        <f t="shared" si="42"/>
        <v>7</v>
      </c>
    </row>
    <row r="94" spans="3:39" outlineLevel="1">
      <c r="C94" s="418">
        <v>42879</v>
      </c>
      <c r="D94" s="386" t="s">
        <v>326</v>
      </c>
      <c r="E94" s="419" t="s">
        <v>101</v>
      </c>
      <c r="F94" s="421">
        <v>16</v>
      </c>
      <c r="G94" s="110" t="s">
        <v>31</v>
      </c>
      <c r="H94" s="110">
        <v>0</v>
      </c>
      <c r="I94" s="110" t="s">
        <v>32</v>
      </c>
      <c r="J94" s="110">
        <v>18</v>
      </c>
      <c r="K94" s="110" t="s">
        <v>31</v>
      </c>
      <c r="L94" s="111">
        <v>0</v>
      </c>
      <c r="M94" s="143">
        <v>2</v>
      </c>
      <c r="N94" s="140"/>
      <c r="O94" s="110" t="s">
        <v>31</v>
      </c>
      <c r="P94" s="141"/>
      <c r="Q94" s="110" t="s">
        <v>32</v>
      </c>
      <c r="R94" s="141"/>
      <c r="S94" s="110" t="s">
        <v>31</v>
      </c>
      <c r="T94" s="142"/>
      <c r="U94" s="143"/>
      <c r="V94" s="152"/>
      <c r="W94" s="114">
        <f t="shared" ref="W94:W104" si="45">SUM(M94*V94)</f>
        <v>0</v>
      </c>
      <c r="X94" s="131"/>
      <c r="Y94" s="132"/>
      <c r="Z94" s="133"/>
      <c r="AA94" s="134"/>
      <c r="AB94" s="135"/>
      <c r="AC94" s="120">
        <f t="shared" ref="AC94:AC100" si="46">SUM(Y94:AB94)</f>
        <v>0</v>
      </c>
      <c r="AD94" s="136"/>
      <c r="AE94" s="136">
        <v>14</v>
      </c>
      <c r="AF94" s="137"/>
      <c r="AG94" s="138">
        <v>3</v>
      </c>
      <c r="AH94" s="124">
        <f t="shared" ref="AH94:AH100" si="47">SUM(AD94:AG94)</f>
        <v>17</v>
      </c>
      <c r="AI94" s="125">
        <f t="shared" ref="AI94:AI100" si="48">Y94+AD94</f>
        <v>0</v>
      </c>
      <c r="AJ94" s="126">
        <f t="shared" ref="AJ94:AJ100" si="49">Z94+AE94</f>
        <v>14</v>
      </c>
      <c r="AK94" s="127">
        <f t="shared" ref="AK94:AK100" si="50">AA94+AF94</f>
        <v>0</v>
      </c>
      <c r="AL94" s="128">
        <f t="shared" ref="AL94:AL100" si="51">AB94+AG94</f>
        <v>3</v>
      </c>
      <c r="AM94" s="139">
        <f t="shared" ref="AM94:AM100" si="52">SUM(AI94:AL94)</f>
        <v>17</v>
      </c>
    </row>
    <row r="95" spans="3:39" outlineLevel="1">
      <c r="C95" s="418"/>
      <c r="D95" s="386" t="s">
        <v>327</v>
      </c>
      <c r="E95" s="419" t="s">
        <v>102</v>
      </c>
      <c r="F95" s="140">
        <v>19</v>
      </c>
      <c r="G95" s="110" t="s">
        <v>31</v>
      </c>
      <c r="H95" s="141">
        <v>0</v>
      </c>
      <c r="I95" s="141" t="s">
        <v>32</v>
      </c>
      <c r="J95" s="141">
        <v>21</v>
      </c>
      <c r="K95" s="141" t="s">
        <v>31</v>
      </c>
      <c r="L95" s="142">
        <v>0</v>
      </c>
      <c r="M95" s="143">
        <v>2</v>
      </c>
      <c r="N95" s="140"/>
      <c r="O95" s="110" t="s">
        <v>31</v>
      </c>
      <c r="P95" s="141"/>
      <c r="Q95" s="110" t="s">
        <v>32</v>
      </c>
      <c r="R95" s="141"/>
      <c r="S95" s="110" t="s">
        <v>31</v>
      </c>
      <c r="T95" s="142"/>
      <c r="U95" s="143"/>
      <c r="V95" s="152">
        <v>1130</v>
      </c>
      <c r="W95" s="114">
        <f t="shared" si="45"/>
        <v>2260</v>
      </c>
      <c r="X95" s="131" t="s">
        <v>103</v>
      </c>
      <c r="Y95" s="132"/>
      <c r="Z95" s="133"/>
      <c r="AA95" s="134"/>
      <c r="AB95" s="135">
        <v>9</v>
      </c>
      <c r="AC95" s="120">
        <f t="shared" si="46"/>
        <v>9</v>
      </c>
      <c r="AD95" s="136"/>
      <c r="AE95" s="136"/>
      <c r="AF95" s="137"/>
      <c r="AG95" s="138"/>
      <c r="AH95" s="124">
        <f t="shared" si="47"/>
        <v>0</v>
      </c>
      <c r="AI95" s="125">
        <f t="shared" si="48"/>
        <v>0</v>
      </c>
      <c r="AJ95" s="126">
        <f t="shared" si="49"/>
        <v>0</v>
      </c>
      <c r="AK95" s="127">
        <f t="shared" si="50"/>
        <v>0</v>
      </c>
      <c r="AL95" s="128">
        <f t="shared" si="51"/>
        <v>9</v>
      </c>
      <c r="AM95" s="139">
        <f t="shared" si="52"/>
        <v>9</v>
      </c>
    </row>
    <row r="96" spans="3:39" outlineLevel="1">
      <c r="C96" s="418">
        <v>42880</v>
      </c>
      <c r="D96" s="386" t="s">
        <v>328</v>
      </c>
      <c r="E96" s="419" t="s">
        <v>102</v>
      </c>
      <c r="F96" s="421">
        <v>16</v>
      </c>
      <c r="G96" s="110" t="s">
        <v>31</v>
      </c>
      <c r="H96" s="110">
        <v>0</v>
      </c>
      <c r="I96" s="110" t="s">
        <v>32</v>
      </c>
      <c r="J96" s="110">
        <v>18</v>
      </c>
      <c r="K96" s="110" t="s">
        <v>31</v>
      </c>
      <c r="L96" s="111">
        <v>0</v>
      </c>
      <c r="M96" s="143">
        <v>2</v>
      </c>
      <c r="N96" s="140"/>
      <c r="O96" s="110" t="s">
        <v>31</v>
      </c>
      <c r="P96" s="141"/>
      <c r="Q96" s="110" t="s">
        <v>32</v>
      </c>
      <c r="R96" s="141"/>
      <c r="S96" s="110" t="s">
        <v>31</v>
      </c>
      <c r="T96" s="142"/>
      <c r="U96" s="143"/>
      <c r="V96" s="152"/>
      <c r="W96" s="114">
        <f t="shared" si="45"/>
        <v>0</v>
      </c>
      <c r="X96" s="131"/>
      <c r="Y96" s="132"/>
      <c r="Z96" s="133"/>
      <c r="AA96" s="134"/>
      <c r="AB96" s="135"/>
      <c r="AC96" s="120">
        <f t="shared" si="46"/>
        <v>0</v>
      </c>
      <c r="AD96" s="136">
        <v>5</v>
      </c>
      <c r="AE96" s="136"/>
      <c r="AF96" s="137"/>
      <c r="AG96" s="138">
        <v>3</v>
      </c>
      <c r="AH96" s="124">
        <f t="shared" si="47"/>
        <v>8</v>
      </c>
      <c r="AI96" s="125">
        <f t="shared" si="48"/>
        <v>5</v>
      </c>
      <c r="AJ96" s="126">
        <f t="shared" si="49"/>
        <v>0</v>
      </c>
      <c r="AK96" s="127">
        <f t="shared" si="50"/>
        <v>0</v>
      </c>
      <c r="AL96" s="128">
        <f t="shared" si="51"/>
        <v>3</v>
      </c>
      <c r="AM96" s="139">
        <f t="shared" si="52"/>
        <v>8</v>
      </c>
    </row>
    <row r="97" spans="2:39" outlineLevel="1">
      <c r="C97" s="418">
        <v>42882</v>
      </c>
      <c r="D97" s="386" t="s">
        <v>329</v>
      </c>
      <c r="E97" s="419" t="s">
        <v>102</v>
      </c>
      <c r="F97" s="421">
        <v>9</v>
      </c>
      <c r="G97" s="110" t="s">
        <v>31</v>
      </c>
      <c r="H97" s="110">
        <v>0</v>
      </c>
      <c r="I97" s="110" t="s">
        <v>32</v>
      </c>
      <c r="J97" s="110">
        <v>12</v>
      </c>
      <c r="K97" s="110" t="s">
        <v>31</v>
      </c>
      <c r="L97" s="111">
        <v>0</v>
      </c>
      <c r="M97" s="143">
        <v>3</v>
      </c>
      <c r="N97" s="140"/>
      <c r="O97" s="110" t="s">
        <v>31</v>
      </c>
      <c r="P97" s="141"/>
      <c r="Q97" s="110" t="s">
        <v>32</v>
      </c>
      <c r="R97" s="141"/>
      <c r="S97" s="110" t="s">
        <v>31</v>
      </c>
      <c r="T97" s="142"/>
      <c r="U97" s="143"/>
      <c r="V97" s="152"/>
      <c r="W97" s="114">
        <f t="shared" si="45"/>
        <v>0</v>
      </c>
      <c r="X97" s="131"/>
      <c r="Y97" s="132"/>
      <c r="Z97" s="133"/>
      <c r="AA97" s="134"/>
      <c r="AB97" s="135"/>
      <c r="AC97" s="120">
        <f>SUM(Y97:AB97)</f>
        <v>0</v>
      </c>
      <c r="AD97" s="136">
        <v>18</v>
      </c>
      <c r="AE97" s="136"/>
      <c r="AF97" s="137"/>
      <c r="AG97" s="138">
        <v>7</v>
      </c>
      <c r="AH97" s="124">
        <f>SUM(AD97:AG97)</f>
        <v>25</v>
      </c>
      <c r="AI97" s="125">
        <f t="shared" ref="AI97:AL98" si="53">Y97+AD97</f>
        <v>18</v>
      </c>
      <c r="AJ97" s="126">
        <f t="shared" si="53"/>
        <v>0</v>
      </c>
      <c r="AK97" s="127">
        <f t="shared" si="53"/>
        <v>0</v>
      </c>
      <c r="AL97" s="128">
        <f t="shared" si="53"/>
        <v>7</v>
      </c>
      <c r="AM97" s="139">
        <f>SUM(AI97:AL97)</f>
        <v>25</v>
      </c>
    </row>
    <row r="98" spans="2:39" outlineLevel="1">
      <c r="C98" s="418"/>
      <c r="D98" s="386" t="s">
        <v>330</v>
      </c>
      <c r="E98" s="419" t="s">
        <v>102</v>
      </c>
      <c r="F98" s="421">
        <v>19</v>
      </c>
      <c r="G98" s="110" t="s">
        <v>31</v>
      </c>
      <c r="H98" s="110">
        <v>0</v>
      </c>
      <c r="I98" s="110" t="s">
        <v>32</v>
      </c>
      <c r="J98" s="110">
        <v>21</v>
      </c>
      <c r="K98" s="110" t="s">
        <v>31</v>
      </c>
      <c r="L98" s="111">
        <v>0</v>
      </c>
      <c r="M98" s="143">
        <v>2</v>
      </c>
      <c r="N98" s="140"/>
      <c r="O98" s="110" t="s">
        <v>31</v>
      </c>
      <c r="P98" s="141"/>
      <c r="Q98" s="110" t="s">
        <v>32</v>
      </c>
      <c r="R98" s="141"/>
      <c r="S98" s="110" t="s">
        <v>31</v>
      </c>
      <c r="T98" s="142"/>
      <c r="U98" s="143"/>
      <c r="V98" s="152">
        <v>1130</v>
      </c>
      <c r="W98" s="114">
        <f t="shared" si="45"/>
        <v>2260</v>
      </c>
      <c r="X98" s="131"/>
      <c r="Y98" s="132"/>
      <c r="Z98" s="133"/>
      <c r="AA98" s="134"/>
      <c r="AB98" s="135">
        <v>6</v>
      </c>
      <c r="AC98" s="120">
        <f>SUM(Y98:AB98)</f>
        <v>6</v>
      </c>
      <c r="AD98" s="136"/>
      <c r="AE98" s="136"/>
      <c r="AF98" s="137"/>
      <c r="AG98" s="138"/>
      <c r="AH98" s="124">
        <f>SUM(AD98:AG98)</f>
        <v>0</v>
      </c>
      <c r="AI98" s="125">
        <f t="shared" si="53"/>
        <v>0</v>
      </c>
      <c r="AJ98" s="126">
        <f t="shared" si="53"/>
        <v>0</v>
      </c>
      <c r="AK98" s="127">
        <f t="shared" si="53"/>
        <v>0</v>
      </c>
      <c r="AL98" s="128">
        <f t="shared" si="53"/>
        <v>6</v>
      </c>
      <c r="AM98" s="139">
        <f>SUM(AI98:AL98)</f>
        <v>6</v>
      </c>
    </row>
    <row r="99" spans="2:39" outlineLevel="1">
      <c r="C99" s="418">
        <v>42883</v>
      </c>
      <c r="D99" s="386" t="s">
        <v>331</v>
      </c>
      <c r="E99" s="419" t="s">
        <v>102</v>
      </c>
      <c r="F99" s="421">
        <v>9</v>
      </c>
      <c r="G99" s="110" t="s">
        <v>31</v>
      </c>
      <c r="H99" s="110">
        <v>0</v>
      </c>
      <c r="I99" s="110" t="s">
        <v>32</v>
      </c>
      <c r="J99" s="110">
        <v>12</v>
      </c>
      <c r="K99" s="110" t="s">
        <v>31</v>
      </c>
      <c r="L99" s="111">
        <v>0</v>
      </c>
      <c r="M99" s="143">
        <v>3</v>
      </c>
      <c r="N99" s="140"/>
      <c r="O99" s="110" t="s">
        <v>31</v>
      </c>
      <c r="P99" s="141"/>
      <c r="Q99" s="110" t="s">
        <v>32</v>
      </c>
      <c r="R99" s="141"/>
      <c r="S99" s="110" t="s">
        <v>31</v>
      </c>
      <c r="T99" s="142"/>
      <c r="U99" s="143"/>
      <c r="V99" s="152"/>
      <c r="W99" s="114">
        <f t="shared" si="45"/>
        <v>0</v>
      </c>
      <c r="X99" s="131"/>
      <c r="Y99" s="132"/>
      <c r="Z99" s="133"/>
      <c r="AA99" s="134"/>
      <c r="AB99" s="135"/>
      <c r="AC99" s="120">
        <f>SUM(Y99:AB99)</f>
        <v>0</v>
      </c>
      <c r="AD99" s="136">
        <v>18</v>
      </c>
      <c r="AE99" s="136"/>
      <c r="AF99" s="137"/>
      <c r="AG99" s="138">
        <v>8</v>
      </c>
      <c r="AH99" s="124">
        <f>SUM(AD99:AG99)</f>
        <v>26</v>
      </c>
      <c r="AI99" s="125">
        <f>Y99+AD99</f>
        <v>18</v>
      </c>
      <c r="AJ99" s="126">
        <f>Z99+AE99</f>
        <v>0</v>
      </c>
      <c r="AK99" s="127">
        <f>AA99+AF99</f>
        <v>0</v>
      </c>
      <c r="AL99" s="128">
        <f>AB99+AG99</f>
        <v>8</v>
      </c>
      <c r="AM99" s="139">
        <f>SUM(AI99:AL99)</f>
        <v>26</v>
      </c>
    </row>
    <row r="100" spans="2:39" outlineLevel="1">
      <c r="C100" s="418"/>
      <c r="D100" s="386" t="s">
        <v>332</v>
      </c>
      <c r="E100" s="419" t="s">
        <v>124</v>
      </c>
      <c r="F100" s="140">
        <v>13</v>
      </c>
      <c r="G100" s="110" t="s">
        <v>31</v>
      </c>
      <c r="H100" s="141">
        <v>0</v>
      </c>
      <c r="I100" s="141" t="s">
        <v>32</v>
      </c>
      <c r="J100" s="141">
        <v>22</v>
      </c>
      <c r="K100" s="141" t="s">
        <v>31</v>
      </c>
      <c r="L100" s="142">
        <v>0</v>
      </c>
      <c r="M100" s="143">
        <v>9</v>
      </c>
      <c r="N100" s="140"/>
      <c r="O100" s="110" t="s">
        <v>31</v>
      </c>
      <c r="P100" s="141"/>
      <c r="Q100" s="110" t="s">
        <v>32</v>
      </c>
      <c r="R100" s="141"/>
      <c r="S100" s="110" t="s">
        <v>31</v>
      </c>
      <c r="T100" s="142"/>
      <c r="U100" s="143"/>
      <c r="V100" s="152">
        <v>1130</v>
      </c>
      <c r="W100" s="114">
        <f t="shared" si="45"/>
        <v>10170</v>
      </c>
      <c r="X100" s="131"/>
      <c r="Y100" s="132">
        <v>5</v>
      </c>
      <c r="Z100" s="133">
        <v>1</v>
      </c>
      <c r="AA100" s="134"/>
      <c r="AB100" s="135">
        <v>40</v>
      </c>
      <c r="AC100" s="120">
        <f t="shared" si="46"/>
        <v>46</v>
      </c>
      <c r="AD100" s="136"/>
      <c r="AE100" s="136"/>
      <c r="AF100" s="137"/>
      <c r="AG100" s="138"/>
      <c r="AH100" s="124">
        <f t="shared" si="47"/>
        <v>0</v>
      </c>
      <c r="AI100" s="125">
        <f t="shared" si="48"/>
        <v>5</v>
      </c>
      <c r="AJ100" s="126">
        <f t="shared" si="49"/>
        <v>1</v>
      </c>
      <c r="AK100" s="127">
        <f t="shared" si="50"/>
        <v>0</v>
      </c>
      <c r="AL100" s="128">
        <f t="shared" si="51"/>
        <v>40</v>
      </c>
      <c r="AM100" s="139">
        <f t="shared" si="52"/>
        <v>46</v>
      </c>
    </row>
    <row r="101" spans="2:39" outlineLevel="1">
      <c r="C101" s="418">
        <v>42884</v>
      </c>
      <c r="D101" s="386" t="s">
        <v>333</v>
      </c>
      <c r="E101" s="419" t="s">
        <v>102</v>
      </c>
      <c r="F101" s="140">
        <v>19</v>
      </c>
      <c r="G101" s="110" t="s">
        <v>31</v>
      </c>
      <c r="H101" s="141">
        <v>0</v>
      </c>
      <c r="I101" s="141" t="s">
        <v>32</v>
      </c>
      <c r="J101" s="141">
        <v>21</v>
      </c>
      <c r="K101" s="141" t="s">
        <v>31</v>
      </c>
      <c r="L101" s="142">
        <v>0</v>
      </c>
      <c r="M101" s="143">
        <v>2</v>
      </c>
      <c r="N101" s="140"/>
      <c r="O101" s="110" t="s">
        <v>31</v>
      </c>
      <c r="P101" s="141"/>
      <c r="Q101" s="110" t="s">
        <v>32</v>
      </c>
      <c r="R101" s="141"/>
      <c r="S101" s="110" t="s">
        <v>31</v>
      </c>
      <c r="T101" s="142"/>
      <c r="U101" s="143"/>
      <c r="V101" s="152">
        <v>1130</v>
      </c>
      <c r="W101" s="114">
        <f t="shared" si="45"/>
        <v>2260</v>
      </c>
      <c r="X101" s="131" t="s">
        <v>103</v>
      </c>
      <c r="Y101" s="132"/>
      <c r="Z101" s="133"/>
      <c r="AA101" s="134"/>
      <c r="AB101" s="135">
        <v>3</v>
      </c>
      <c r="AC101" s="120">
        <f>SUM(Y101:AB101)</f>
        <v>3</v>
      </c>
      <c r="AD101" s="136"/>
      <c r="AE101" s="136"/>
      <c r="AF101" s="137"/>
      <c r="AG101" s="138"/>
      <c r="AH101" s="124">
        <f>SUM(AD101:AG101)</f>
        <v>0</v>
      </c>
      <c r="AI101" s="125">
        <f t="shared" ref="AI101:AL104" si="54">Y101+AD101</f>
        <v>0</v>
      </c>
      <c r="AJ101" s="126">
        <f t="shared" si="54"/>
        <v>0</v>
      </c>
      <c r="AK101" s="127">
        <f t="shared" si="54"/>
        <v>0</v>
      </c>
      <c r="AL101" s="128">
        <f t="shared" si="54"/>
        <v>3</v>
      </c>
      <c r="AM101" s="139">
        <f>SUM(AI101:AL101)</f>
        <v>3</v>
      </c>
    </row>
    <row r="102" spans="2:39" outlineLevel="1">
      <c r="C102" s="418">
        <v>42885</v>
      </c>
      <c r="D102" s="386" t="s">
        <v>334</v>
      </c>
      <c r="E102" s="419" t="s">
        <v>101</v>
      </c>
      <c r="F102" s="421">
        <v>9</v>
      </c>
      <c r="G102" s="110" t="s">
        <v>31</v>
      </c>
      <c r="H102" s="110">
        <v>0</v>
      </c>
      <c r="I102" s="110" t="s">
        <v>32</v>
      </c>
      <c r="J102" s="110">
        <v>12</v>
      </c>
      <c r="K102" s="110" t="s">
        <v>31</v>
      </c>
      <c r="L102" s="111">
        <v>0</v>
      </c>
      <c r="M102" s="143">
        <v>3</v>
      </c>
      <c r="N102" s="140"/>
      <c r="O102" s="110" t="s">
        <v>31</v>
      </c>
      <c r="P102" s="141"/>
      <c r="Q102" s="110" t="s">
        <v>32</v>
      </c>
      <c r="R102" s="141"/>
      <c r="S102" s="110" t="s">
        <v>31</v>
      </c>
      <c r="T102" s="142"/>
      <c r="U102" s="143"/>
      <c r="V102" s="152"/>
      <c r="W102" s="114">
        <f t="shared" si="45"/>
        <v>0</v>
      </c>
      <c r="X102" s="131"/>
      <c r="Y102" s="132"/>
      <c r="Z102" s="133"/>
      <c r="AA102" s="134"/>
      <c r="AB102" s="135"/>
      <c r="AC102" s="120">
        <f>SUM(Y102:AB102)</f>
        <v>0</v>
      </c>
      <c r="AD102" s="136"/>
      <c r="AE102" s="136">
        <v>14</v>
      </c>
      <c r="AF102" s="137"/>
      <c r="AG102" s="138">
        <v>3</v>
      </c>
      <c r="AH102" s="124">
        <f>SUM(AD102:AG102)</f>
        <v>17</v>
      </c>
      <c r="AI102" s="125">
        <f t="shared" si="54"/>
        <v>0</v>
      </c>
      <c r="AJ102" s="126">
        <f t="shared" si="54"/>
        <v>14</v>
      </c>
      <c r="AK102" s="127">
        <f t="shared" si="54"/>
        <v>0</v>
      </c>
      <c r="AL102" s="128">
        <f t="shared" si="54"/>
        <v>3</v>
      </c>
      <c r="AM102" s="139">
        <f>SUM(AI102:AL102)</f>
        <v>17</v>
      </c>
    </row>
    <row r="103" spans="2:39" outlineLevel="1">
      <c r="C103" s="418"/>
      <c r="D103" s="386" t="s">
        <v>335</v>
      </c>
      <c r="E103" s="419" t="s">
        <v>102</v>
      </c>
      <c r="F103" s="421">
        <v>9</v>
      </c>
      <c r="G103" s="110" t="s">
        <v>31</v>
      </c>
      <c r="H103" s="110">
        <v>0</v>
      </c>
      <c r="I103" s="110" t="s">
        <v>32</v>
      </c>
      <c r="J103" s="110">
        <v>12</v>
      </c>
      <c r="K103" s="110" t="s">
        <v>31</v>
      </c>
      <c r="L103" s="111">
        <v>0</v>
      </c>
      <c r="M103" s="143">
        <v>3</v>
      </c>
      <c r="N103" s="140"/>
      <c r="O103" s="110" t="s">
        <v>31</v>
      </c>
      <c r="P103" s="141"/>
      <c r="Q103" s="110" t="s">
        <v>32</v>
      </c>
      <c r="R103" s="141"/>
      <c r="S103" s="110" t="s">
        <v>31</v>
      </c>
      <c r="T103" s="142"/>
      <c r="U103" s="143"/>
      <c r="V103" s="152"/>
      <c r="W103" s="114">
        <f t="shared" si="45"/>
        <v>0</v>
      </c>
      <c r="X103" s="131"/>
      <c r="Y103" s="132"/>
      <c r="Z103" s="133"/>
      <c r="AA103" s="134"/>
      <c r="AB103" s="135"/>
      <c r="AC103" s="120">
        <f>SUM(Y103:AB103)</f>
        <v>0</v>
      </c>
      <c r="AD103" s="136">
        <v>5</v>
      </c>
      <c r="AE103" s="136"/>
      <c r="AF103" s="137"/>
      <c r="AG103" s="138">
        <v>2</v>
      </c>
      <c r="AH103" s="124">
        <f>SUM(AD103:AG103)</f>
        <v>7</v>
      </c>
      <c r="AI103" s="125">
        <f t="shared" si="54"/>
        <v>5</v>
      </c>
      <c r="AJ103" s="126">
        <f t="shared" si="54"/>
        <v>0</v>
      </c>
      <c r="AK103" s="127">
        <f t="shared" si="54"/>
        <v>0</v>
      </c>
      <c r="AL103" s="128">
        <f t="shared" si="54"/>
        <v>2</v>
      </c>
      <c r="AM103" s="139">
        <f>SUM(AI103:AL103)</f>
        <v>7</v>
      </c>
    </row>
    <row r="104" spans="2:39" outlineLevel="1">
      <c r="C104" s="418">
        <v>42886</v>
      </c>
      <c r="D104" s="386" t="s">
        <v>336</v>
      </c>
      <c r="E104" s="419" t="s">
        <v>102</v>
      </c>
      <c r="F104" s="140">
        <v>19</v>
      </c>
      <c r="G104" s="110" t="s">
        <v>31</v>
      </c>
      <c r="H104" s="141">
        <v>0</v>
      </c>
      <c r="I104" s="141" t="s">
        <v>32</v>
      </c>
      <c r="J104" s="141">
        <v>21</v>
      </c>
      <c r="K104" s="141" t="s">
        <v>31</v>
      </c>
      <c r="L104" s="142">
        <v>0</v>
      </c>
      <c r="M104" s="143">
        <v>2</v>
      </c>
      <c r="N104" s="140"/>
      <c r="O104" s="110" t="s">
        <v>31</v>
      </c>
      <c r="P104" s="141"/>
      <c r="Q104" s="110" t="s">
        <v>32</v>
      </c>
      <c r="R104" s="141"/>
      <c r="S104" s="110" t="s">
        <v>31</v>
      </c>
      <c r="T104" s="142"/>
      <c r="U104" s="143"/>
      <c r="V104" s="152">
        <v>1130</v>
      </c>
      <c r="W104" s="114">
        <f t="shared" si="45"/>
        <v>2260</v>
      </c>
      <c r="X104" s="131" t="s">
        <v>103</v>
      </c>
      <c r="Y104" s="132"/>
      <c r="Z104" s="133"/>
      <c r="AA104" s="134"/>
      <c r="AB104" s="135">
        <v>8</v>
      </c>
      <c r="AC104" s="120">
        <f>SUM(Y104:AB104)</f>
        <v>8</v>
      </c>
      <c r="AD104" s="136"/>
      <c r="AE104" s="136"/>
      <c r="AF104" s="137"/>
      <c r="AG104" s="138"/>
      <c r="AH104" s="124">
        <f>SUM(AD104:AG104)</f>
        <v>0</v>
      </c>
      <c r="AI104" s="125">
        <f t="shared" si="54"/>
        <v>0</v>
      </c>
      <c r="AJ104" s="126">
        <f t="shared" si="54"/>
        <v>0</v>
      </c>
      <c r="AK104" s="127">
        <f t="shared" si="54"/>
        <v>0</v>
      </c>
      <c r="AL104" s="128">
        <f t="shared" si="54"/>
        <v>8</v>
      </c>
      <c r="AM104" s="139">
        <f>SUM(AI104:AL104)</f>
        <v>8</v>
      </c>
    </row>
    <row r="105" spans="2:39" ht="12.75" outlineLevel="1" thickBot="1">
      <c r="B105" s="156" t="s">
        <v>38</v>
      </c>
      <c r="C105" s="157">
        <f>COUNTA(C65:C104)</f>
        <v>26</v>
      </c>
      <c r="D105" s="157">
        <f>COUNTA(D65:D104)</f>
        <v>40</v>
      </c>
      <c r="E105" s="181"/>
      <c r="F105" s="159"/>
      <c r="G105" s="160"/>
      <c r="H105" s="160"/>
      <c r="I105" s="160"/>
      <c r="J105" s="160"/>
      <c r="K105" s="160"/>
      <c r="L105" s="161"/>
      <c r="M105" s="162"/>
      <c r="N105" s="159"/>
      <c r="O105" s="160"/>
      <c r="P105" s="160"/>
      <c r="Q105" s="160"/>
      <c r="R105" s="160"/>
      <c r="S105" s="160"/>
      <c r="T105" s="161"/>
      <c r="U105" s="162"/>
      <c r="V105" s="163">
        <f>COUNT(V65:V104)</f>
        <v>18</v>
      </c>
      <c r="W105" s="164">
        <f>SUM(W65:W104)</f>
        <v>66130</v>
      </c>
      <c r="X105" s="165"/>
      <c r="Y105" s="166">
        <f t="shared" ref="Y105:AH105" si="55">SUM(Y65:Y104)</f>
        <v>12</v>
      </c>
      <c r="Z105" s="167">
        <f t="shared" si="55"/>
        <v>19</v>
      </c>
      <c r="AA105" s="191">
        <f t="shared" si="55"/>
        <v>31</v>
      </c>
      <c r="AB105" s="168">
        <f t="shared" si="55"/>
        <v>220</v>
      </c>
      <c r="AC105" s="185">
        <f t="shared" si="55"/>
        <v>282</v>
      </c>
      <c r="AD105" s="430">
        <f t="shared" si="55"/>
        <v>102</v>
      </c>
      <c r="AE105" s="430">
        <f t="shared" si="55"/>
        <v>168</v>
      </c>
      <c r="AF105" s="430">
        <f t="shared" si="55"/>
        <v>0</v>
      </c>
      <c r="AG105" s="430">
        <f t="shared" si="55"/>
        <v>70</v>
      </c>
      <c r="AH105" s="430">
        <f t="shared" si="55"/>
        <v>340</v>
      </c>
      <c r="AI105" s="174">
        <f t="shared" ref="AI105:AI119" si="56">Y105+AD105</f>
        <v>114</v>
      </c>
      <c r="AJ105" s="175">
        <f t="shared" ref="AJ105:AJ119" si="57">Z105+AE105</f>
        <v>187</v>
      </c>
      <c r="AK105" s="176">
        <f t="shared" ref="AK105:AK119" si="58">AA105+AF105</f>
        <v>31</v>
      </c>
      <c r="AL105" s="177">
        <f t="shared" ref="AL105:AL119" si="59">AB105+AG105</f>
        <v>290</v>
      </c>
      <c r="AM105" s="178">
        <f t="shared" ref="AM105:AM122" si="60">SUM(AI105:AL105)</f>
        <v>622</v>
      </c>
    </row>
    <row r="106" spans="2:39" outlineLevel="1">
      <c r="C106" s="418">
        <v>42887</v>
      </c>
      <c r="D106" s="386" t="s">
        <v>356</v>
      </c>
      <c r="E106" s="419" t="s">
        <v>102</v>
      </c>
      <c r="F106" s="140">
        <v>16</v>
      </c>
      <c r="G106" s="110" t="s">
        <v>31</v>
      </c>
      <c r="H106" s="141">
        <v>0</v>
      </c>
      <c r="I106" s="141" t="s">
        <v>32</v>
      </c>
      <c r="J106" s="141">
        <v>18</v>
      </c>
      <c r="K106" s="141" t="s">
        <v>31</v>
      </c>
      <c r="L106" s="142">
        <v>0</v>
      </c>
      <c r="M106" s="143">
        <v>2</v>
      </c>
      <c r="N106" s="421"/>
      <c r="O106" s="110" t="s">
        <v>31</v>
      </c>
      <c r="P106" s="110"/>
      <c r="Q106" s="110" t="s">
        <v>32</v>
      </c>
      <c r="R106" s="110"/>
      <c r="S106" s="110" t="s">
        <v>31</v>
      </c>
      <c r="T106" s="111"/>
      <c r="U106" s="143"/>
      <c r="V106" s="113"/>
      <c r="W106" s="114">
        <f t="shared" ref="W106:W131" si="61">SUM(M106*V106)</f>
        <v>0</v>
      </c>
      <c r="X106" s="131"/>
      <c r="Y106" s="116"/>
      <c r="Z106" s="117"/>
      <c r="AA106" s="118"/>
      <c r="AB106" s="119"/>
      <c r="AC106" s="120">
        <f t="shared" ref="AC106:AC122" si="62">SUM(Y106:AB106)</f>
        <v>0</v>
      </c>
      <c r="AD106" s="121">
        <v>22</v>
      </c>
      <c r="AE106" s="121"/>
      <c r="AF106" s="122"/>
      <c r="AG106" s="123">
        <v>5</v>
      </c>
      <c r="AH106" s="124">
        <f t="shared" ref="AH106:AH122" si="63">SUM(AD106:AG106)</f>
        <v>27</v>
      </c>
      <c r="AI106" s="125">
        <f t="shared" si="56"/>
        <v>22</v>
      </c>
      <c r="AJ106" s="126">
        <f t="shared" si="57"/>
        <v>0</v>
      </c>
      <c r="AK106" s="127">
        <f t="shared" si="58"/>
        <v>0</v>
      </c>
      <c r="AL106" s="128">
        <f t="shared" si="59"/>
        <v>5</v>
      </c>
      <c r="AM106" s="139">
        <f t="shared" si="60"/>
        <v>27</v>
      </c>
    </row>
    <row r="107" spans="2:39" outlineLevel="1">
      <c r="B107" s="436"/>
      <c r="C107" s="418"/>
      <c r="D107" s="386" t="s">
        <v>298</v>
      </c>
      <c r="E107" s="419" t="s">
        <v>102</v>
      </c>
      <c r="F107" s="109">
        <v>18</v>
      </c>
      <c r="G107" s="110" t="s">
        <v>31</v>
      </c>
      <c r="H107" s="110">
        <v>0</v>
      </c>
      <c r="I107" s="110" t="s">
        <v>32</v>
      </c>
      <c r="J107" s="110">
        <v>21</v>
      </c>
      <c r="K107" s="110" t="s">
        <v>31</v>
      </c>
      <c r="L107" s="111">
        <v>0</v>
      </c>
      <c r="M107" s="112">
        <v>3</v>
      </c>
      <c r="N107" s="421"/>
      <c r="O107" s="110" t="s">
        <v>31</v>
      </c>
      <c r="P107" s="110"/>
      <c r="Q107" s="110" t="s">
        <v>32</v>
      </c>
      <c r="R107" s="110"/>
      <c r="S107" s="110" t="s">
        <v>31</v>
      </c>
      <c r="T107" s="111"/>
      <c r="U107" s="143"/>
      <c r="V107" s="113">
        <v>1130</v>
      </c>
      <c r="W107" s="114">
        <f t="shared" si="61"/>
        <v>3390</v>
      </c>
      <c r="X107" s="131"/>
      <c r="Y107" s="116"/>
      <c r="Z107" s="117"/>
      <c r="AA107" s="118">
        <v>24</v>
      </c>
      <c r="AB107" s="119">
        <v>1</v>
      </c>
      <c r="AC107" s="120">
        <f t="shared" si="62"/>
        <v>25</v>
      </c>
      <c r="AD107" s="121"/>
      <c r="AE107" s="121"/>
      <c r="AF107" s="122"/>
      <c r="AG107" s="123"/>
      <c r="AH107" s="124">
        <f t="shared" si="63"/>
        <v>0</v>
      </c>
      <c r="AI107" s="125">
        <f t="shared" si="56"/>
        <v>0</v>
      </c>
      <c r="AJ107" s="126">
        <f t="shared" si="57"/>
        <v>0</v>
      </c>
      <c r="AK107" s="127">
        <f t="shared" si="58"/>
        <v>24</v>
      </c>
      <c r="AL107" s="128">
        <f t="shared" si="59"/>
        <v>1</v>
      </c>
      <c r="AM107" s="139">
        <f t="shared" si="60"/>
        <v>25</v>
      </c>
    </row>
    <row r="108" spans="2:39" outlineLevel="1">
      <c r="B108" s="436"/>
      <c r="C108" s="418">
        <v>42888</v>
      </c>
      <c r="D108" s="386" t="s">
        <v>299</v>
      </c>
      <c r="E108" s="433" t="s">
        <v>126</v>
      </c>
      <c r="F108" s="109">
        <v>16</v>
      </c>
      <c r="G108" s="110" t="s">
        <v>31</v>
      </c>
      <c r="H108" s="110">
        <v>0</v>
      </c>
      <c r="I108" s="141" t="s">
        <v>32</v>
      </c>
      <c r="J108" s="141">
        <v>18</v>
      </c>
      <c r="K108" s="141" t="s">
        <v>31</v>
      </c>
      <c r="L108" s="142">
        <v>0</v>
      </c>
      <c r="M108" s="143">
        <v>2</v>
      </c>
      <c r="N108" s="140"/>
      <c r="O108" s="141" t="s">
        <v>31</v>
      </c>
      <c r="P108" s="141"/>
      <c r="Q108" s="141" t="s">
        <v>32</v>
      </c>
      <c r="R108" s="141"/>
      <c r="S108" s="141" t="s">
        <v>31</v>
      </c>
      <c r="T108" s="142"/>
      <c r="U108" s="143"/>
      <c r="V108" s="113"/>
      <c r="W108" s="114">
        <f>SUM(M108*V108)</f>
        <v>0</v>
      </c>
      <c r="X108" s="115"/>
      <c r="Y108" s="116"/>
      <c r="Z108" s="117"/>
      <c r="AA108" s="118"/>
      <c r="AB108" s="119"/>
      <c r="AC108" s="120">
        <f>SUM(Y108:AB108)</f>
        <v>0</v>
      </c>
      <c r="AD108" s="121"/>
      <c r="AE108" s="121">
        <v>32</v>
      </c>
      <c r="AF108" s="122"/>
      <c r="AG108" s="123">
        <v>6</v>
      </c>
      <c r="AH108" s="124">
        <f>SUM(AD108:AG108)</f>
        <v>38</v>
      </c>
      <c r="AI108" s="125">
        <f>Y108+AD108</f>
        <v>0</v>
      </c>
      <c r="AJ108" s="126">
        <f>Z108+AE108</f>
        <v>32</v>
      </c>
      <c r="AK108" s="127">
        <f>AA108+AF108</f>
        <v>0</v>
      </c>
      <c r="AL108" s="128">
        <f>AB108+AG108</f>
        <v>6</v>
      </c>
      <c r="AM108" s="139">
        <f>SUM(AI108:AL108)</f>
        <v>38</v>
      </c>
    </row>
    <row r="109" spans="2:39" outlineLevel="1">
      <c r="B109" s="436"/>
      <c r="C109" s="418">
        <v>42889</v>
      </c>
      <c r="D109" s="386" t="s">
        <v>300</v>
      </c>
      <c r="E109" s="433" t="s">
        <v>127</v>
      </c>
      <c r="F109" s="109">
        <v>9</v>
      </c>
      <c r="G109" s="110" t="s">
        <v>31</v>
      </c>
      <c r="H109" s="110">
        <v>0</v>
      </c>
      <c r="I109" s="141" t="s">
        <v>32</v>
      </c>
      <c r="J109" s="141">
        <v>12</v>
      </c>
      <c r="K109" s="141" t="s">
        <v>31</v>
      </c>
      <c r="L109" s="142">
        <v>0</v>
      </c>
      <c r="M109" s="143">
        <v>3</v>
      </c>
      <c r="N109" s="140"/>
      <c r="O109" s="141" t="s">
        <v>31</v>
      </c>
      <c r="P109" s="141"/>
      <c r="Q109" s="141" t="s">
        <v>32</v>
      </c>
      <c r="R109" s="141"/>
      <c r="S109" s="141" t="s">
        <v>31</v>
      </c>
      <c r="T109" s="142"/>
      <c r="U109" s="143"/>
      <c r="V109" s="113"/>
      <c r="W109" s="114">
        <f t="shared" si="61"/>
        <v>0</v>
      </c>
      <c r="X109" s="115"/>
      <c r="Y109" s="116"/>
      <c r="Z109" s="117"/>
      <c r="AA109" s="118"/>
      <c r="AB109" s="119"/>
      <c r="AC109" s="120">
        <f t="shared" si="62"/>
        <v>0</v>
      </c>
      <c r="AD109" s="121"/>
      <c r="AE109" s="121">
        <v>14</v>
      </c>
      <c r="AF109" s="122"/>
      <c r="AG109" s="123">
        <v>2</v>
      </c>
      <c r="AH109" s="124">
        <f t="shared" si="63"/>
        <v>16</v>
      </c>
      <c r="AI109" s="125">
        <f t="shared" si="56"/>
        <v>0</v>
      </c>
      <c r="AJ109" s="126">
        <f t="shared" si="57"/>
        <v>14</v>
      </c>
      <c r="AK109" s="127">
        <f t="shared" si="58"/>
        <v>0</v>
      </c>
      <c r="AL109" s="128">
        <f t="shared" si="59"/>
        <v>2</v>
      </c>
      <c r="AM109" s="139">
        <f t="shared" si="60"/>
        <v>16</v>
      </c>
    </row>
    <row r="110" spans="2:39" outlineLevel="1">
      <c r="C110" s="418"/>
      <c r="D110" s="386" t="s">
        <v>301</v>
      </c>
      <c r="E110" s="419" t="s">
        <v>124</v>
      </c>
      <c r="F110" s="140">
        <v>13</v>
      </c>
      <c r="G110" s="110" t="s">
        <v>31</v>
      </c>
      <c r="H110" s="141">
        <v>0</v>
      </c>
      <c r="I110" s="141" t="s">
        <v>32</v>
      </c>
      <c r="J110" s="141">
        <v>22</v>
      </c>
      <c r="K110" s="141" t="s">
        <v>31</v>
      </c>
      <c r="L110" s="142">
        <v>0</v>
      </c>
      <c r="M110" s="143">
        <v>9</v>
      </c>
      <c r="N110" s="140"/>
      <c r="O110" s="110" t="s">
        <v>31</v>
      </c>
      <c r="P110" s="141"/>
      <c r="Q110" s="110" t="s">
        <v>32</v>
      </c>
      <c r="R110" s="141"/>
      <c r="S110" s="110" t="s">
        <v>31</v>
      </c>
      <c r="T110" s="142"/>
      <c r="U110" s="143"/>
      <c r="V110" s="152">
        <v>1130</v>
      </c>
      <c r="W110" s="114">
        <f>SUM(M110*V110)</f>
        <v>10170</v>
      </c>
      <c r="X110" s="131"/>
      <c r="Y110" s="132"/>
      <c r="Z110" s="133"/>
      <c r="AA110" s="134"/>
      <c r="AB110" s="135">
        <v>50</v>
      </c>
      <c r="AC110" s="120">
        <f t="shared" si="62"/>
        <v>50</v>
      </c>
      <c r="AD110" s="136"/>
      <c r="AE110" s="136"/>
      <c r="AF110" s="137"/>
      <c r="AG110" s="138"/>
      <c r="AH110" s="124">
        <f>SUM(AD110:AG110)</f>
        <v>0</v>
      </c>
      <c r="AI110" s="125">
        <f t="shared" si="56"/>
        <v>0</v>
      </c>
      <c r="AJ110" s="126">
        <f t="shared" si="57"/>
        <v>0</v>
      </c>
      <c r="AK110" s="127">
        <f t="shared" si="58"/>
        <v>0</v>
      </c>
      <c r="AL110" s="128">
        <f t="shared" si="59"/>
        <v>50</v>
      </c>
      <c r="AM110" s="139">
        <f t="shared" si="60"/>
        <v>50</v>
      </c>
    </row>
    <row r="111" spans="2:39" outlineLevel="1">
      <c r="B111" s="436"/>
      <c r="C111" s="418">
        <v>42890</v>
      </c>
      <c r="D111" s="386" t="s">
        <v>302</v>
      </c>
      <c r="E111" s="419" t="s">
        <v>102</v>
      </c>
      <c r="F111" s="140">
        <v>9</v>
      </c>
      <c r="G111" s="110" t="s">
        <v>31</v>
      </c>
      <c r="H111" s="141">
        <v>0</v>
      </c>
      <c r="I111" s="141" t="s">
        <v>32</v>
      </c>
      <c r="J111" s="141">
        <v>12</v>
      </c>
      <c r="K111" s="141" t="s">
        <v>31</v>
      </c>
      <c r="L111" s="142">
        <v>0</v>
      </c>
      <c r="M111" s="143">
        <v>3</v>
      </c>
      <c r="N111" s="140"/>
      <c r="O111" s="110" t="s">
        <v>31</v>
      </c>
      <c r="P111" s="141"/>
      <c r="Q111" s="110" t="s">
        <v>32</v>
      </c>
      <c r="R111" s="141"/>
      <c r="S111" s="110" t="s">
        <v>31</v>
      </c>
      <c r="T111" s="142"/>
      <c r="U111" s="143"/>
      <c r="V111" s="113"/>
      <c r="W111" s="114">
        <f t="shared" si="61"/>
        <v>0</v>
      </c>
      <c r="X111" s="131"/>
      <c r="Y111" s="116"/>
      <c r="Z111" s="117"/>
      <c r="AA111" s="118"/>
      <c r="AB111" s="119"/>
      <c r="AC111" s="120">
        <f t="shared" si="62"/>
        <v>0</v>
      </c>
      <c r="AD111" s="121">
        <v>17</v>
      </c>
      <c r="AE111" s="121"/>
      <c r="AF111" s="122"/>
      <c r="AG111" s="123">
        <v>9</v>
      </c>
      <c r="AH111" s="124">
        <f t="shared" si="63"/>
        <v>26</v>
      </c>
      <c r="AI111" s="125">
        <f t="shared" si="56"/>
        <v>17</v>
      </c>
      <c r="AJ111" s="126">
        <f t="shared" si="57"/>
        <v>0</v>
      </c>
      <c r="AK111" s="127">
        <f t="shared" si="58"/>
        <v>0</v>
      </c>
      <c r="AL111" s="128">
        <f t="shared" si="59"/>
        <v>9</v>
      </c>
      <c r="AM111" s="139">
        <f t="shared" si="60"/>
        <v>26</v>
      </c>
    </row>
    <row r="112" spans="2:39" outlineLevel="1">
      <c r="B112" s="436"/>
      <c r="C112" s="418"/>
      <c r="D112" s="386" t="s">
        <v>303</v>
      </c>
      <c r="E112" s="419" t="s">
        <v>127</v>
      </c>
      <c r="F112" s="109">
        <v>13</v>
      </c>
      <c r="G112" s="110" t="s">
        <v>31</v>
      </c>
      <c r="H112" s="110">
        <v>0</v>
      </c>
      <c r="I112" s="110" t="s">
        <v>32</v>
      </c>
      <c r="J112" s="110">
        <v>16</v>
      </c>
      <c r="K112" s="110" t="s">
        <v>31</v>
      </c>
      <c r="L112" s="111">
        <v>0</v>
      </c>
      <c r="M112" s="112">
        <v>3</v>
      </c>
      <c r="N112" s="140"/>
      <c r="O112" s="110" t="s">
        <v>31</v>
      </c>
      <c r="P112" s="141"/>
      <c r="Q112" s="110" t="s">
        <v>32</v>
      </c>
      <c r="R112" s="141"/>
      <c r="S112" s="110" t="s">
        <v>31</v>
      </c>
      <c r="T112" s="142"/>
      <c r="U112" s="143"/>
      <c r="V112" s="113"/>
      <c r="W112" s="114">
        <f t="shared" si="61"/>
        <v>0</v>
      </c>
      <c r="X112" s="131"/>
      <c r="Y112" s="116"/>
      <c r="Z112" s="117"/>
      <c r="AA112" s="118"/>
      <c r="AB112" s="119"/>
      <c r="AC112" s="120">
        <f t="shared" si="62"/>
        <v>0</v>
      </c>
      <c r="AD112" s="121"/>
      <c r="AE112" s="121">
        <v>14</v>
      </c>
      <c r="AF112" s="122"/>
      <c r="AG112" s="123">
        <v>2</v>
      </c>
      <c r="AH112" s="124">
        <f t="shared" si="63"/>
        <v>16</v>
      </c>
      <c r="AI112" s="125">
        <f t="shared" si="56"/>
        <v>0</v>
      </c>
      <c r="AJ112" s="126">
        <f t="shared" si="57"/>
        <v>14</v>
      </c>
      <c r="AK112" s="127">
        <f t="shared" si="58"/>
        <v>0</v>
      </c>
      <c r="AL112" s="128">
        <f t="shared" si="59"/>
        <v>2</v>
      </c>
      <c r="AM112" s="139">
        <f t="shared" si="60"/>
        <v>16</v>
      </c>
    </row>
    <row r="113" spans="2:39" outlineLevel="1">
      <c r="B113" s="436"/>
      <c r="C113" s="418"/>
      <c r="D113" s="386" t="s">
        <v>304</v>
      </c>
      <c r="E113" s="419" t="s">
        <v>102</v>
      </c>
      <c r="F113" s="109">
        <v>16</v>
      </c>
      <c r="G113" s="110" t="s">
        <v>31</v>
      </c>
      <c r="H113" s="110">
        <v>0</v>
      </c>
      <c r="I113" s="110" t="s">
        <v>32</v>
      </c>
      <c r="J113" s="110">
        <v>19</v>
      </c>
      <c r="K113" s="110" t="s">
        <v>31</v>
      </c>
      <c r="L113" s="111">
        <v>0</v>
      </c>
      <c r="M113" s="112">
        <v>3</v>
      </c>
      <c r="N113" s="140"/>
      <c r="O113" s="110" t="s">
        <v>31</v>
      </c>
      <c r="P113" s="141"/>
      <c r="Q113" s="110" t="s">
        <v>32</v>
      </c>
      <c r="R113" s="141"/>
      <c r="S113" s="110" t="s">
        <v>31</v>
      </c>
      <c r="T113" s="142"/>
      <c r="U113" s="143"/>
      <c r="V113" s="113">
        <v>1130</v>
      </c>
      <c r="W113" s="114">
        <f t="shared" si="61"/>
        <v>3390</v>
      </c>
      <c r="X113" s="131"/>
      <c r="Y113" s="116">
        <v>19</v>
      </c>
      <c r="Z113" s="117"/>
      <c r="AA113" s="118"/>
      <c r="AB113" s="119">
        <v>5</v>
      </c>
      <c r="AC113" s="120">
        <f t="shared" si="62"/>
        <v>24</v>
      </c>
      <c r="AD113" s="121"/>
      <c r="AE113" s="121"/>
      <c r="AF113" s="122"/>
      <c r="AG113" s="123"/>
      <c r="AH113" s="124">
        <f t="shared" si="63"/>
        <v>0</v>
      </c>
      <c r="AI113" s="125">
        <f t="shared" si="56"/>
        <v>19</v>
      </c>
      <c r="AJ113" s="126">
        <f t="shared" si="57"/>
        <v>0</v>
      </c>
      <c r="AK113" s="127">
        <f t="shared" si="58"/>
        <v>0</v>
      </c>
      <c r="AL113" s="128">
        <f t="shared" si="59"/>
        <v>5</v>
      </c>
      <c r="AM113" s="139">
        <f t="shared" si="60"/>
        <v>24</v>
      </c>
    </row>
    <row r="114" spans="2:39" outlineLevel="1">
      <c r="B114" s="436"/>
      <c r="C114" s="418">
        <v>42891</v>
      </c>
      <c r="D114" s="386" t="s">
        <v>305</v>
      </c>
      <c r="E114" s="419" t="s">
        <v>128</v>
      </c>
      <c r="F114" s="140">
        <v>16</v>
      </c>
      <c r="G114" s="110" t="s">
        <v>31</v>
      </c>
      <c r="H114" s="141">
        <v>0</v>
      </c>
      <c r="I114" s="141" t="s">
        <v>32</v>
      </c>
      <c r="J114" s="141">
        <v>18</v>
      </c>
      <c r="K114" s="141" t="s">
        <v>31</v>
      </c>
      <c r="L114" s="142">
        <v>0</v>
      </c>
      <c r="M114" s="143">
        <v>2</v>
      </c>
      <c r="N114" s="140"/>
      <c r="O114" s="110" t="s">
        <v>31</v>
      </c>
      <c r="P114" s="141"/>
      <c r="Q114" s="110" t="s">
        <v>32</v>
      </c>
      <c r="R114" s="141"/>
      <c r="S114" s="110" t="s">
        <v>31</v>
      </c>
      <c r="T114" s="142"/>
      <c r="U114" s="143"/>
      <c r="V114" s="113"/>
      <c r="W114" s="114">
        <f t="shared" si="61"/>
        <v>0</v>
      </c>
      <c r="X114" s="131"/>
      <c r="Y114" s="116"/>
      <c r="Z114" s="117"/>
      <c r="AA114" s="118"/>
      <c r="AB114" s="119"/>
      <c r="AC114" s="120">
        <f t="shared" si="62"/>
        <v>0</v>
      </c>
      <c r="AD114" s="121"/>
      <c r="AE114" s="121">
        <v>14</v>
      </c>
      <c r="AF114" s="122"/>
      <c r="AG114" s="123">
        <v>2</v>
      </c>
      <c r="AH114" s="124">
        <f t="shared" si="63"/>
        <v>16</v>
      </c>
      <c r="AI114" s="125">
        <f t="shared" si="56"/>
        <v>0</v>
      </c>
      <c r="AJ114" s="126">
        <f t="shared" si="57"/>
        <v>14</v>
      </c>
      <c r="AK114" s="127">
        <f t="shared" si="58"/>
        <v>0</v>
      </c>
      <c r="AL114" s="128">
        <f t="shared" si="59"/>
        <v>2</v>
      </c>
      <c r="AM114" s="139">
        <f t="shared" si="60"/>
        <v>16</v>
      </c>
    </row>
    <row r="115" spans="2:39" outlineLevel="1">
      <c r="B115" s="436"/>
      <c r="C115" s="418"/>
      <c r="D115" s="386" t="s">
        <v>306</v>
      </c>
      <c r="E115" s="433" t="s">
        <v>102</v>
      </c>
      <c r="F115" s="109">
        <v>19</v>
      </c>
      <c r="G115" s="110" t="s">
        <v>31</v>
      </c>
      <c r="H115" s="110">
        <v>0</v>
      </c>
      <c r="I115" s="141" t="s">
        <v>32</v>
      </c>
      <c r="J115" s="141">
        <v>21</v>
      </c>
      <c r="K115" s="141" t="s">
        <v>31</v>
      </c>
      <c r="L115" s="142">
        <v>0</v>
      </c>
      <c r="M115" s="143">
        <v>2</v>
      </c>
      <c r="N115" s="140"/>
      <c r="O115" s="141" t="s">
        <v>31</v>
      </c>
      <c r="P115" s="141"/>
      <c r="Q115" s="141" t="s">
        <v>32</v>
      </c>
      <c r="R115" s="141"/>
      <c r="S115" s="141" t="s">
        <v>31</v>
      </c>
      <c r="T115" s="142"/>
      <c r="U115" s="143"/>
      <c r="V115" s="113">
        <v>1130</v>
      </c>
      <c r="W115" s="114">
        <f t="shared" si="61"/>
        <v>2260</v>
      </c>
      <c r="X115" s="115" t="s">
        <v>103</v>
      </c>
      <c r="Y115" s="116"/>
      <c r="Z115" s="117"/>
      <c r="AA115" s="118"/>
      <c r="AB115" s="119">
        <v>3</v>
      </c>
      <c r="AC115" s="120">
        <f t="shared" si="62"/>
        <v>3</v>
      </c>
      <c r="AD115" s="121"/>
      <c r="AE115" s="121"/>
      <c r="AF115" s="122"/>
      <c r="AG115" s="123"/>
      <c r="AH115" s="124">
        <f t="shared" si="63"/>
        <v>0</v>
      </c>
      <c r="AI115" s="125">
        <f t="shared" si="56"/>
        <v>0</v>
      </c>
      <c r="AJ115" s="126">
        <f t="shared" si="57"/>
        <v>0</v>
      </c>
      <c r="AK115" s="127">
        <f t="shared" si="58"/>
        <v>0</v>
      </c>
      <c r="AL115" s="128">
        <f t="shared" si="59"/>
        <v>3</v>
      </c>
      <c r="AM115" s="139">
        <f t="shared" si="60"/>
        <v>3</v>
      </c>
    </row>
    <row r="116" spans="2:39" outlineLevel="1">
      <c r="B116" s="436"/>
      <c r="C116" s="418">
        <v>42892</v>
      </c>
      <c r="D116" s="386" t="s">
        <v>307</v>
      </c>
      <c r="E116" s="419" t="s">
        <v>102</v>
      </c>
      <c r="F116" s="140">
        <v>16</v>
      </c>
      <c r="G116" s="110" t="s">
        <v>31</v>
      </c>
      <c r="H116" s="141">
        <v>0</v>
      </c>
      <c r="I116" s="141" t="s">
        <v>32</v>
      </c>
      <c r="J116" s="141">
        <v>18</v>
      </c>
      <c r="K116" s="141" t="s">
        <v>31</v>
      </c>
      <c r="L116" s="142">
        <v>0</v>
      </c>
      <c r="M116" s="143">
        <v>2</v>
      </c>
      <c r="N116" s="140"/>
      <c r="O116" s="110" t="s">
        <v>31</v>
      </c>
      <c r="P116" s="141"/>
      <c r="Q116" s="110" t="s">
        <v>32</v>
      </c>
      <c r="R116" s="141"/>
      <c r="S116" s="110" t="s">
        <v>31</v>
      </c>
      <c r="T116" s="142"/>
      <c r="U116" s="143"/>
      <c r="V116" s="113"/>
      <c r="W116" s="114">
        <f t="shared" si="61"/>
        <v>0</v>
      </c>
      <c r="X116" s="131"/>
      <c r="Y116" s="116"/>
      <c r="Z116" s="117"/>
      <c r="AA116" s="118"/>
      <c r="AB116" s="119"/>
      <c r="AC116" s="120">
        <f t="shared" si="62"/>
        <v>0</v>
      </c>
      <c r="AD116" s="121">
        <v>5</v>
      </c>
      <c r="AE116" s="121"/>
      <c r="AF116" s="122"/>
      <c r="AG116" s="123">
        <v>1</v>
      </c>
      <c r="AH116" s="124">
        <f t="shared" si="63"/>
        <v>6</v>
      </c>
      <c r="AI116" s="125">
        <f t="shared" si="56"/>
        <v>5</v>
      </c>
      <c r="AJ116" s="126">
        <f t="shared" si="57"/>
        <v>0</v>
      </c>
      <c r="AK116" s="127">
        <f t="shared" si="58"/>
        <v>0</v>
      </c>
      <c r="AL116" s="128">
        <f t="shared" si="59"/>
        <v>1</v>
      </c>
      <c r="AM116" s="139">
        <f t="shared" si="60"/>
        <v>6</v>
      </c>
    </row>
    <row r="117" spans="2:39" outlineLevel="1">
      <c r="B117" s="436"/>
      <c r="C117" s="418">
        <v>42893</v>
      </c>
      <c r="D117" s="386" t="s">
        <v>308</v>
      </c>
      <c r="E117" s="433" t="s">
        <v>102</v>
      </c>
      <c r="F117" s="109">
        <v>19</v>
      </c>
      <c r="G117" s="110" t="s">
        <v>31</v>
      </c>
      <c r="H117" s="110">
        <v>0</v>
      </c>
      <c r="I117" s="141" t="s">
        <v>32</v>
      </c>
      <c r="J117" s="141">
        <v>21</v>
      </c>
      <c r="K117" s="141" t="s">
        <v>31</v>
      </c>
      <c r="L117" s="142">
        <v>0</v>
      </c>
      <c r="M117" s="143">
        <v>2</v>
      </c>
      <c r="N117" s="140"/>
      <c r="O117" s="110" t="s">
        <v>31</v>
      </c>
      <c r="P117" s="141"/>
      <c r="Q117" s="110" t="s">
        <v>32</v>
      </c>
      <c r="R117" s="141"/>
      <c r="S117" s="110" t="s">
        <v>31</v>
      </c>
      <c r="T117" s="142"/>
      <c r="U117" s="143"/>
      <c r="V117" s="113">
        <v>1130</v>
      </c>
      <c r="W117" s="114">
        <f t="shared" si="61"/>
        <v>2260</v>
      </c>
      <c r="X117" s="131" t="s">
        <v>103</v>
      </c>
      <c r="Y117" s="116"/>
      <c r="Z117" s="117"/>
      <c r="AA117" s="118"/>
      <c r="AB117" s="119">
        <v>6</v>
      </c>
      <c r="AC117" s="120">
        <f t="shared" si="62"/>
        <v>6</v>
      </c>
      <c r="AD117" s="121"/>
      <c r="AE117" s="121"/>
      <c r="AF117" s="122"/>
      <c r="AG117" s="123"/>
      <c r="AH117" s="124">
        <f t="shared" si="63"/>
        <v>0</v>
      </c>
      <c r="AI117" s="125">
        <f t="shared" si="56"/>
        <v>0</v>
      </c>
      <c r="AJ117" s="126">
        <f t="shared" si="57"/>
        <v>0</v>
      </c>
      <c r="AK117" s="127">
        <f t="shared" si="58"/>
        <v>0</v>
      </c>
      <c r="AL117" s="128">
        <f t="shared" si="59"/>
        <v>6</v>
      </c>
      <c r="AM117" s="139">
        <f t="shared" si="60"/>
        <v>6</v>
      </c>
    </row>
    <row r="118" spans="2:39" outlineLevel="1">
      <c r="B118" s="436"/>
      <c r="C118" s="418">
        <v>42895</v>
      </c>
      <c r="D118" s="386" t="s">
        <v>309</v>
      </c>
      <c r="E118" s="419" t="s">
        <v>101</v>
      </c>
      <c r="F118" s="109">
        <v>16</v>
      </c>
      <c r="G118" s="110" t="s">
        <v>31</v>
      </c>
      <c r="H118" s="110">
        <v>0</v>
      </c>
      <c r="I118" s="141" t="s">
        <v>32</v>
      </c>
      <c r="J118" s="141">
        <v>18</v>
      </c>
      <c r="K118" s="141" t="s">
        <v>31</v>
      </c>
      <c r="L118" s="142">
        <v>0</v>
      </c>
      <c r="M118" s="143">
        <v>2</v>
      </c>
      <c r="N118" s="140"/>
      <c r="O118" s="141" t="s">
        <v>31</v>
      </c>
      <c r="P118" s="141"/>
      <c r="Q118" s="141" t="s">
        <v>32</v>
      </c>
      <c r="R118" s="141"/>
      <c r="S118" s="141" t="s">
        <v>31</v>
      </c>
      <c r="T118" s="142"/>
      <c r="U118" s="143"/>
      <c r="V118" s="113"/>
      <c r="W118" s="114">
        <f t="shared" si="61"/>
        <v>0</v>
      </c>
      <c r="X118" s="115"/>
      <c r="Y118" s="116"/>
      <c r="Z118" s="117"/>
      <c r="AA118" s="118"/>
      <c r="AB118" s="119"/>
      <c r="AC118" s="120">
        <f t="shared" si="62"/>
        <v>0</v>
      </c>
      <c r="AD118" s="121"/>
      <c r="AE118" s="121">
        <v>14</v>
      </c>
      <c r="AF118" s="122"/>
      <c r="AG118" s="123">
        <v>1</v>
      </c>
      <c r="AH118" s="124">
        <f t="shared" si="63"/>
        <v>15</v>
      </c>
      <c r="AI118" s="125">
        <f t="shared" si="56"/>
        <v>0</v>
      </c>
      <c r="AJ118" s="126">
        <f t="shared" si="57"/>
        <v>14</v>
      </c>
      <c r="AK118" s="127">
        <f t="shared" si="58"/>
        <v>0</v>
      </c>
      <c r="AL118" s="128">
        <f t="shared" si="59"/>
        <v>1</v>
      </c>
      <c r="AM118" s="139">
        <f t="shared" si="60"/>
        <v>15</v>
      </c>
    </row>
    <row r="119" spans="2:39" outlineLevel="1">
      <c r="B119" s="436"/>
      <c r="C119" s="418">
        <v>42898</v>
      </c>
      <c r="D119" s="386" t="s">
        <v>310</v>
      </c>
      <c r="E119" s="419" t="s">
        <v>101</v>
      </c>
      <c r="F119" s="421">
        <v>16</v>
      </c>
      <c r="G119" s="110" t="s">
        <v>31</v>
      </c>
      <c r="H119" s="110">
        <v>0</v>
      </c>
      <c r="I119" s="110" t="s">
        <v>32</v>
      </c>
      <c r="J119" s="110">
        <v>18</v>
      </c>
      <c r="K119" s="110" t="s">
        <v>31</v>
      </c>
      <c r="L119" s="111">
        <v>0</v>
      </c>
      <c r="M119" s="143">
        <v>2</v>
      </c>
      <c r="N119" s="140"/>
      <c r="O119" s="110" t="s">
        <v>31</v>
      </c>
      <c r="P119" s="141"/>
      <c r="Q119" s="110" t="s">
        <v>32</v>
      </c>
      <c r="R119" s="141"/>
      <c r="S119" s="110" t="s">
        <v>31</v>
      </c>
      <c r="T119" s="142"/>
      <c r="U119" s="143"/>
      <c r="V119" s="113"/>
      <c r="W119" s="114">
        <f t="shared" si="61"/>
        <v>0</v>
      </c>
      <c r="X119" s="131"/>
      <c r="Y119" s="116"/>
      <c r="Z119" s="117"/>
      <c r="AA119" s="118"/>
      <c r="AB119" s="119"/>
      <c r="AC119" s="120">
        <f t="shared" si="62"/>
        <v>0</v>
      </c>
      <c r="AD119" s="121"/>
      <c r="AE119" s="121">
        <v>11</v>
      </c>
      <c r="AF119" s="122"/>
      <c r="AG119" s="123">
        <v>1</v>
      </c>
      <c r="AH119" s="124">
        <f t="shared" si="63"/>
        <v>12</v>
      </c>
      <c r="AI119" s="125">
        <f t="shared" si="56"/>
        <v>0</v>
      </c>
      <c r="AJ119" s="126">
        <f t="shared" si="57"/>
        <v>11</v>
      </c>
      <c r="AK119" s="127">
        <f t="shared" si="58"/>
        <v>0</v>
      </c>
      <c r="AL119" s="128">
        <f t="shared" si="59"/>
        <v>1</v>
      </c>
      <c r="AM119" s="139">
        <f t="shared" si="60"/>
        <v>12</v>
      </c>
    </row>
    <row r="120" spans="2:39" outlineLevel="1">
      <c r="B120" s="436"/>
      <c r="C120" s="418">
        <v>42900</v>
      </c>
      <c r="D120" s="386" t="s">
        <v>311</v>
      </c>
      <c r="E120" s="419" t="s">
        <v>129</v>
      </c>
      <c r="F120" s="109"/>
      <c r="G120" s="110" t="s">
        <v>31</v>
      </c>
      <c r="H120" s="110">
        <v>0</v>
      </c>
      <c r="I120" s="110" t="s">
        <v>32</v>
      </c>
      <c r="J120" s="110"/>
      <c r="K120" s="110" t="s">
        <v>31</v>
      </c>
      <c r="L120" s="111">
        <v>0</v>
      </c>
      <c r="M120" s="112"/>
      <c r="N120" s="109">
        <v>19</v>
      </c>
      <c r="O120" s="110" t="s">
        <v>31</v>
      </c>
      <c r="P120" s="110">
        <v>0</v>
      </c>
      <c r="Q120" s="141" t="s">
        <v>32</v>
      </c>
      <c r="R120" s="141">
        <v>21</v>
      </c>
      <c r="S120" s="141" t="s">
        <v>31</v>
      </c>
      <c r="T120" s="142">
        <v>0</v>
      </c>
      <c r="U120" s="143">
        <v>2</v>
      </c>
      <c r="V120" s="113">
        <v>570</v>
      </c>
      <c r="W120" s="114">
        <f>SUM(U120*V120)</f>
        <v>1140</v>
      </c>
      <c r="X120" s="131"/>
      <c r="Y120" s="116"/>
      <c r="Z120" s="117"/>
      <c r="AA120" s="118"/>
      <c r="AB120" s="119">
        <v>4</v>
      </c>
      <c r="AC120" s="120">
        <f t="shared" si="62"/>
        <v>4</v>
      </c>
      <c r="AD120" s="121"/>
      <c r="AE120" s="121"/>
      <c r="AF120" s="122"/>
      <c r="AG120" s="123"/>
      <c r="AH120" s="124">
        <f t="shared" si="63"/>
        <v>0</v>
      </c>
      <c r="AI120" s="125">
        <f t="shared" ref="AI120:AL121" si="64">Y120+AD120</f>
        <v>0</v>
      </c>
      <c r="AJ120" s="126">
        <f t="shared" si="64"/>
        <v>0</v>
      </c>
      <c r="AK120" s="127">
        <f t="shared" si="64"/>
        <v>0</v>
      </c>
      <c r="AL120" s="128">
        <f t="shared" si="64"/>
        <v>4</v>
      </c>
      <c r="AM120" s="139">
        <f t="shared" si="60"/>
        <v>4</v>
      </c>
    </row>
    <row r="121" spans="2:39" outlineLevel="1">
      <c r="B121" s="436"/>
      <c r="C121" s="418">
        <v>42901</v>
      </c>
      <c r="D121" s="386" t="s">
        <v>312</v>
      </c>
      <c r="E121" s="419" t="s">
        <v>102</v>
      </c>
      <c r="F121" s="109">
        <v>16</v>
      </c>
      <c r="G121" s="110" t="s">
        <v>31</v>
      </c>
      <c r="H121" s="110">
        <v>0</v>
      </c>
      <c r="I121" s="110" t="s">
        <v>32</v>
      </c>
      <c r="J121" s="110">
        <v>18</v>
      </c>
      <c r="K121" s="110" t="s">
        <v>31</v>
      </c>
      <c r="L121" s="111">
        <v>0</v>
      </c>
      <c r="M121" s="112">
        <v>2</v>
      </c>
      <c r="N121" s="140"/>
      <c r="O121" s="110" t="s">
        <v>31</v>
      </c>
      <c r="P121" s="141"/>
      <c r="Q121" s="110" t="s">
        <v>32</v>
      </c>
      <c r="R121" s="141"/>
      <c r="S121" s="110" t="s">
        <v>31</v>
      </c>
      <c r="T121" s="142"/>
      <c r="U121" s="143"/>
      <c r="V121" s="113"/>
      <c r="W121" s="114">
        <f t="shared" si="61"/>
        <v>0</v>
      </c>
      <c r="X121" s="131"/>
      <c r="Y121" s="116"/>
      <c r="Z121" s="117"/>
      <c r="AA121" s="118"/>
      <c r="AB121" s="119"/>
      <c r="AC121" s="120">
        <f t="shared" si="62"/>
        <v>0</v>
      </c>
      <c r="AD121" s="121">
        <v>23</v>
      </c>
      <c r="AE121" s="121"/>
      <c r="AF121" s="122"/>
      <c r="AG121" s="123">
        <v>6</v>
      </c>
      <c r="AH121" s="124">
        <f t="shared" si="63"/>
        <v>29</v>
      </c>
      <c r="AI121" s="125">
        <f t="shared" si="64"/>
        <v>23</v>
      </c>
      <c r="AJ121" s="126">
        <f t="shared" si="64"/>
        <v>0</v>
      </c>
      <c r="AK121" s="127">
        <f t="shared" si="64"/>
        <v>0</v>
      </c>
      <c r="AL121" s="128">
        <f t="shared" si="64"/>
        <v>6</v>
      </c>
      <c r="AM121" s="139">
        <f t="shared" si="60"/>
        <v>29</v>
      </c>
    </row>
    <row r="122" spans="2:39" outlineLevel="1">
      <c r="B122" s="436"/>
      <c r="C122" s="418">
        <v>42902</v>
      </c>
      <c r="D122" s="386" t="s">
        <v>313</v>
      </c>
      <c r="E122" s="419" t="s">
        <v>101</v>
      </c>
      <c r="F122" s="421">
        <v>16</v>
      </c>
      <c r="G122" s="110" t="s">
        <v>31</v>
      </c>
      <c r="H122" s="110">
        <v>0</v>
      </c>
      <c r="I122" s="110" t="s">
        <v>32</v>
      </c>
      <c r="J122" s="110">
        <v>18</v>
      </c>
      <c r="K122" s="110" t="s">
        <v>31</v>
      </c>
      <c r="L122" s="111">
        <v>0</v>
      </c>
      <c r="M122" s="143">
        <v>2</v>
      </c>
      <c r="N122" s="140"/>
      <c r="O122" s="110" t="s">
        <v>31</v>
      </c>
      <c r="P122" s="141"/>
      <c r="Q122" s="110" t="s">
        <v>32</v>
      </c>
      <c r="R122" s="141"/>
      <c r="S122" s="110" t="s">
        <v>31</v>
      </c>
      <c r="T122" s="142"/>
      <c r="U122" s="143"/>
      <c r="V122" s="113"/>
      <c r="W122" s="114">
        <f t="shared" si="61"/>
        <v>0</v>
      </c>
      <c r="X122" s="131"/>
      <c r="Y122" s="116"/>
      <c r="Z122" s="117"/>
      <c r="AA122" s="118"/>
      <c r="AB122" s="119"/>
      <c r="AC122" s="120">
        <f t="shared" si="62"/>
        <v>0</v>
      </c>
      <c r="AD122" s="121"/>
      <c r="AE122" s="121">
        <v>14</v>
      </c>
      <c r="AF122" s="122"/>
      <c r="AG122" s="123">
        <v>3</v>
      </c>
      <c r="AH122" s="124">
        <f t="shared" si="63"/>
        <v>17</v>
      </c>
      <c r="AI122" s="125">
        <f t="shared" ref="AI122:AL124" si="65">Y122+AD122</f>
        <v>0</v>
      </c>
      <c r="AJ122" s="126">
        <f t="shared" si="65"/>
        <v>14</v>
      </c>
      <c r="AK122" s="127">
        <f t="shared" si="65"/>
        <v>0</v>
      </c>
      <c r="AL122" s="128">
        <f t="shared" si="65"/>
        <v>3</v>
      </c>
      <c r="AM122" s="139">
        <f t="shared" si="60"/>
        <v>17</v>
      </c>
    </row>
    <row r="123" spans="2:39" outlineLevel="1">
      <c r="B123" s="436"/>
      <c r="C123" s="418">
        <v>42904</v>
      </c>
      <c r="D123" s="386" t="s">
        <v>314</v>
      </c>
      <c r="E123" s="433" t="s">
        <v>130</v>
      </c>
      <c r="F123" s="109"/>
      <c r="G123" s="110" t="s">
        <v>31</v>
      </c>
      <c r="H123" s="110">
        <v>0</v>
      </c>
      <c r="I123" s="110" t="s">
        <v>32</v>
      </c>
      <c r="J123" s="110"/>
      <c r="K123" s="110" t="s">
        <v>31</v>
      </c>
      <c r="L123" s="111">
        <v>0</v>
      </c>
      <c r="M123" s="112"/>
      <c r="N123" s="109">
        <v>10</v>
      </c>
      <c r="O123" s="110" t="s">
        <v>31</v>
      </c>
      <c r="P123" s="110">
        <v>0</v>
      </c>
      <c r="Q123" s="110" t="s">
        <v>32</v>
      </c>
      <c r="R123" s="110">
        <v>12</v>
      </c>
      <c r="S123" s="110" t="s">
        <v>31</v>
      </c>
      <c r="T123" s="111">
        <v>0</v>
      </c>
      <c r="U123" s="112">
        <v>2</v>
      </c>
      <c r="V123" s="113">
        <v>570</v>
      </c>
      <c r="W123" s="114">
        <f>SUM(U123*V123)</f>
        <v>1140</v>
      </c>
      <c r="X123" s="131"/>
      <c r="Y123" s="116"/>
      <c r="Z123" s="117"/>
      <c r="AA123" s="118">
        <v>1</v>
      </c>
      <c r="AB123" s="119">
        <v>15</v>
      </c>
      <c r="AC123" s="120">
        <f t="shared" ref="AC123:AC131" si="66">SUM(Y123:AB123)</f>
        <v>16</v>
      </c>
      <c r="AD123" s="121"/>
      <c r="AE123" s="121"/>
      <c r="AF123" s="122"/>
      <c r="AG123" s="123"/>
      <c r="AH123" s="124">
        <f t="shared" ref="AH123:AH131" si="67">SUM(AD123:AG123)</f>
        <v>0</v>
      </c>
      <c r="AI123" s="125">
        <f t="shared" si="65"/>
        <v>0</v>
      </c>
      <c r="AJ123" s="126">
        <f t="shared" si="65"/>
        <v>0</v>
      </c>
      <c r="AK123" s="127">
        <f t="shared" si="65"/>
        <v>1</v>
      </c>
      <c r="AL123" s="128">
        <f t="shared" si="65"/>
        <v>15</v>
      </c>
      <c r="AM123" s="139">
        <f t="shared" ref="AM123:AM131" si="68">SUM(AI123:AL123)</f>
        <v>16</v>
      </c>
    </row>
    <row r="124" spans="2:39" outlineLevel="1">
      <c r="B124" s="436"/>
      <c r="C124" s="418">
        <v>42905</v>
      </c>
      <c r="D124" s="386" t="s">
        <v>315</v>
      </c>
      <c r="E124" s="419" t="s">
        <v>131</v>
      </c>
      <c r="F124" s="109">
        <v>16</v>
      </c>
      <c r="G124" s="110" t="s">
        <v>31</v>
      </c>
      <c r="H124" s="110">
        <v>0</v>
      </c>
      <c r="I124" s="110" t="s">
        <v>32</v>
      </c>
      <c r="J124" s="110">
        <v>18</v>
      </c>
      <c r="K124" s="110" t="s">
        <v>31</v>
      </c>
      <c r="L124" s="111">
        <v>0</v>
      </c>
      <c r="M124" s="112">
        <v>2</v>
      </c>
      <c r="N124" s="140"/>
      <c r="O124" s="110" t="s">
        <v>31</v>
      </c>
      <c r="P124" s="141"/>
      <c r="Q124" s="110" t="s">
        <v>32</v>
      </c>
      <c r="R124" s="141"/>
      <c r="S124" s="110" t="s">
        <v>31</v>
      </c>
      <c r="T124" s="142"/>
      <c r="U124" s="143"/>
      <c r="V124" s="113"/>
      <c r="W124" s="114">
        <f t="shared" si="61"/>
        <v>0</v>
      </c>
      <c r="X124" s="131"/>
      <c r="Y124" s="116"/>
      <c r="Z124" s="117"/>
      <c r="AA124" s="118"/>
      <c r="AB124" s="119"/>
      <c r="AC124" s="120">
        <f t="shared" si="66"/>
        <v>0</v>
      </c>
      <c r="AD124" s="121"/>
      <c r="AE124" s="121">
        <v>13</v>
      </c>
      <c r="AF124" s="122"/>
      <c r="AG124" s="123">
        <v>2</v>
      </c>
      <c r="AH124" s="124">
        <f t="shared" si="67"/>
        <v>15</v>
      </c>
      <c r="AI124" s="125">
        <f t="shared" si="65"/>
        <v>0</v>
      </c>
      <c r="AJ124" s="126">
        <f t="shared" si="65"/>
        <v>13</v>
      </c>
      <c r="AK124" s="127">
        <f t="shared" si="65"/>
        <v>0</v>
      </c>
      <c r="AL124" s="128">
        <f t="shared" si="65"/>
        <v>2</v>
      </c>
      <c r="AM124" s="139">
        <f t="shared" si="68"/>
        <v>15</v>
      </c>
    </row>
    <row r="125" spans="2:39" outlineLevel="1">
      <c r="B125" s="436"/>
      <c r="C125" s="418">
        <v>42906</v>
      </c>
      <c r="D125" s="386" t="s">
        <v>316</v>
      </c>
      <c r="E125" s="419" t="s">
        <v>102</v>
      </c>
      <c r="F125" s="109">
        <v>16</v>
      </c>
      <c r="G125" s="110" t="s">
        <v>31</v>
      </c>
      <c r="H125" s="110">
        <v>0</v>
      </c>
      <c r="I125" s="110" t="s">
        <v>32</v>
      </c>
      <c r="J125" s="110">
        <v>18</v>
      </c>
      <c r="K125" s="110" t="s">
        <v>31</v>
      </c>
      <c r="L125" s="111">
        <v>0</v>
      </c>
      <c r="M125" s="112">
        <v>2</v>
      </c>
      <c r="N125" s="140"/>
      <c r="O125" s="110" t="s">
        <v>31</v>
      </c>
      <c r="P125" s="141"/>
      <c r="Q125" s="110" t="s">
        <v>32</v>
      </c>
      <c r="R125" s="141"/>
      <c r="S125" s="110" t="s">
        <v>31</v>
      </c>
      <c r="T125" s="142"/>
      <c r="U125" s="143"/>
      <c r="V125" s="113"/>
      <c r="W125" s="114">
        <f t="shared" si="61"/>
        <v>0</v>
      </c>
      <c r="X125" s="115"/>
      <c r="Y125" s="116"/>
      <c r="Z125" s="117"/>
      <c r="AA125" s="118"/>
      <c r="AB125" s="119"/>
      <c r="AC125" s="120">
        <f t="shared" si="66"/>
        <v>0</v>
      </c>
      <c r="AD125" s="121">
        <v>5</v>
      </c>
      <c r="AE125" s="121"/>
      <c r="AF125" s="122"/>
      <c r="AG125" s="123">
        <v>1</v>
      </c>
      <c r="AH125" s="124">
        <f t="shared" si="67"/>
        <v>6</v>
      </c>
      <c r="AI125" s="125">
        <f t="shared" ref="AI125:AL126" si="69">Y125+AD125</f>
        <v>5</v>
      </c>
      <c r="AJ125" s="126">
        <f t="shared" si="69"/>
        <v>0</v>
      </c>
      <c r="AK125" s="127">
        <f t="shared" si="69"/>
        <v>0</v>
      </c>
      <c r="AL125" s="128">
        <f t="shared" si="69"/>
        <v>1</v>
      </c>
      <c r="AM125" s="139">
        <f t="shared" si="68"/>
        <v>6</v>
      </c>
    </row>
    <row r="126" spans="2:39" outlineLevel="1">
      <c r="B126" s="436"/>
      <c r="C126" s="418">
        <v>42908</v>
      </c>
      <c r="D126" s="386" t="s">
        <v>317</v>
      </c>
      <c r="E126" s="419" t="s">
        <v>102</v>
      </c>
      <c r="F126" s="421"/>
      <c r="G126" s="110" t="s">
        <v>31</v>
      </c>
      <c r="H126" s="110">
        <v>0</v>
      </c>
      <c r="I126" s="110" t="s">
        <v>32</v>
      </c>
      <c r="J126" s="110"/>
      <c r="K126" s="110" t="s">
        <v>31</v>
      </c>
      <c r="L126" s="111">
        <v>0</v>
      </c>
      <c r="M126" s="143"/>
      <c r="N126" s="140">
        <v>16</v>
      </c>
      <c r="O126" s="110" t="s">
        <v>31</v>
      </c>
      <c r="P126" s="141">
        <v>0</v>
      </c>
      <c r="Q126" s="110" t="s">
        <v>32</v>
      </c>
      <c r="R126" s="141">
        <v>18</v>
      </c>
      <c r="S126" s="110" t="s">
        <v>31</v>
      </c>
      <c r="T126" s="142">
        <v>0</v>
      </c>
      <c r="U126" s="143">
        <v>2</v>
      </c>
      <c r="V126" s="113"/>
      <c r="W126" s="114">
        <f t="shared" si="61"/>
        <v>0</v>
      </c>
      <c r="X126" s="131"/>
      <c r="Y126" s="116"/>
      <c r="Z126" s="117"/>
      <c r="AA126" s="118"/>
      <c r="AB126" s="119"/>
      <c r="AC126" s="120">
        <f t="shared" si="66"/>
        <v>0</v>
      </c>
      <c r="AD126" s="121">
        <v>17</v>
      </c>
      <c r="AE126" s="121"/>
      <c r="AF126" s="122"/>
      <c r="AG126" s="123">
        <v>3</v>
      </c>
      <c r="AH126" s="124">
        <f t="shared" si="67"/>
        <v>20</v>
      </c>
      <c r="AI126" s="125">
        <f t="shared" si="69"/>
        <v>17</v>
      </c>
      <c r="AJ126" s="126">
        <f t="shared" si="69"/>
        <v>0</v>
      </c>
      <c r="AK126" s="127">
        <f t="shared" si="69"/>
        <v>0</v>
      </c>
      <c r="AL126" s="128">
        <f t="shared" si="69"/>
        <v>3</v>
      </c>
      <c r="AM126" s="139">
        <f t="shared" si="68"/>
        <v>20</v>
      </c>
    </row>
    <row r="127" spans="2:39" outlineLevel="1">
      <c r="B127" s="436"/>
      <c r="C127" s="418"/>
      <c r="D127" s="386" t="s">
        <v>318</v>
      </c>
      <c r="E127" s="419" t="s">
        <v>102</v>
      </c>
      <c r="F127" s="140"/>
      <c r="G127" s="110" t="s">
        <v>31</v>
      </c>
      <c r="H127" s="141">
        <v>0</v>
      </c>
      <c r="I127" s="141" t="s">
        <v>32</v>
      </c>
      <c r="J127" s="141"/>
      <c r="K127" s="141" t="s">
        <v>31</v>
      </c>
      <c r="L127" s="142">
        <v>0</v>
      </c>
      <c r="M127" s="143"/>
      <c r="N127" s="421">
        <v>16</v>
      </c>
      <c r="O127" s="110" t="s">
        <v>31</v>
      </c>
      <c r="P127" s="110">
        <v>0</v>
      </c>
      <c r="Q127" s="110" t="s">
        <v>32</v>
      </c>
      <c r="R127" s="110">
        <v>18</v>
      </c>
      <c r="S127" s="110" t="s">
        <v>31</v>
      </c>
      <c r="T127" s="111">
        <v>0</v>
      </c>
      <c r="U127" s="143">
        <v>2</v>
      </c>
      <c r="V127" s="113"/>
      <c r="W127" s="114">
        <f t="shared" si="61"/>
        <v>0</v>
      </c>
      <c r="X127" s="131"/>
      <c r="Y127" s="116"/>
      <c r="Z127" s="117"/>
      <c r="AA127" s="118"/>
      <c r="AB127" s="119"/>
      <c r="AC127" s="120">
        <f t="shared" si="66"/>
        <v>0</v>
      </c>
      <c r="AD127" s="121"/>
      <c r="AE127" s="121">
        <v>18</v>
      </c>
      <c r="AF127" s="122"/>
      <c r="AG127" s="123">
        <v>2</v>
      </c>
      <c r="AH127" s="124">
        <f t="shared" si="67"/>
        <v>20</v>
      </c>
      <c r="AI127" s="125">
        <f t="shared" ref="AI127:AL130" si="70">Y127+AD127</f>
        <v>0</v>
      </c>
      <c r="AJ127" s="126">
        <f t="shared" si="70"/>
        <v>18</v>
      </c>
      <c r="AK127" s="127">
        <f t="shared" si="70"/>
        <v>0</v>
      </c>
      <c r="AL127" s="128">
        <f t="shared" si="70"/>
        <v>2</v>
      </c>
      <c r="AM127" s="139">
        <f t="shared" si="68"/>
        <v>20</v>
      </c>
    </row>
    <row r="128" spans="2:39" outlineLevel="1">
      <c r="B128" s="436"/>
      <c r="C128" s="418">
        <v>42909</v>
      </c>
      <c r="D128" s="386" t="s">
        <v>319</v>
      </c>
      <c r="E128" s="419" t="s">
        <v>101</v>
      </c>
      <c r="F128" s="109">
        <v>16</v>
      </c>
      <c r="G128" s="110" t="s">
        <v>31</v>
      </c>
      <c r="H128" s="110">
        <v>0</v>
      </c>
      <c r="I128" s="110" t="s">
        <v>32</v>
      </c>
      <c r="J128" s="110">
        <v>18</v>
      </c>
      <c r="K128" s="110" t="s">
        <v>31</v>
      </c>
      <c r="L128" s="111">
        <v>0</v>
      </c>
      <c r="M128" s="112">
        <v>2</v>
      </c>
      <c r="N128" s="421"/>
      <c r="O128" s="110" t="s">
        <v>31</v>
      </c>
      <c r="P128" s="110"/>
      <c r="Q128" s="110" t="s">
        <v>32</v>
      </c>
      <c r="R128" s="110"/>
      <c r="S128" s="110" t="s">
        <v>31</v>
      </c>
      <c r="T128" s="111"/>
      <c r="U128" s="143"/>
      <c r="V128" s="113"/>
      <c r="W128" s="114">
        <f t="shared" si="61"/>
        <v>0</v>
      </c>
      <c r="X128" s="131"/>
      <c r="Y128" s="116"/>
      <c r="Z128" s="117"/>
      <c r="AA128" s="118"/>
      <c r="AB128" s="119"/>
      <c r="AC128" s="120">
        <f t="shared" si="66"/>
        <v>0</v>
      </c>
      <c r="AD128" s="121"/>
      <c r="AE128" s="121">
        <v>14</v>
      </c>
      <c r="AF128" s="122"/>
      <c r="AG128" s="123">
        <v>2</v>
      </c>
      <c r="AH128" s="124">
        <f t="shared" si="67"/>
        <v>16</v>
      </c>
      <c r="AI128" s="125">
        <f t="shared" si="70"/>
        <v>0</v>
      </c>
      <c r="AJ128" s="126">
        <f t="shared" si="70"/>
        <v>14</v>
      </c>
      <c r="AK128" s="127">
        <f t="shared" si="70"/>
        <v>0</v>
      </c>
      <c r="AL128" s="128">
        <f t="shared" si="70"/>
        <v>2</v>
      </c>
      <c r="AM128" s="139">
        <f t="shared" si="68"/>
        <v>16</v>
      </c>
    </row>
    <row r="129" spans="2:39" outlineLevel="1">
      <c r="B129" s="436"/>
      <c r="C129" s="418">
        <v>42913</v>
      </c>
      <c r="D129" s="386" t="s">
        <v>320</v>
      </c>
      <c r="E129" s="419" t="s">
        <v>102</v>
      </c>
      <c r="F129" s="109">
        <v>16</v>
      </c>
      <c r="G129" s="110" t="s">
        <v>31</v>
      </c>
      <c r="H129" s="110">
        <v>0</v>
      </c>
      <c r="I129" s="110" t="s">
        <v>32</v>
      </c>
      <c r="J129" s="110">
        <v>18</v>
      </c>
      <c r="K129" s="110" t="s">
        <v>31</v>
      </c>
      <c r="L129" s="111">
        <v>0</v>
      </c>
      <c r="M129" s="112">
        <v>2</v>
      </c>
      <c r="N129" s="140"/>
      <c r="O129" s="110" t="s">
        <v>31</v>
      </c>
      <c r="P129" s="141"/>
      <c r="Q129" s="110" t="s">
        <v>32</v>
      </c>
      <c r="R129" s="141"/>
      <c r="S129" s="110" t="s">
        <v>31</v>
      </c>
      <c r="T129" s="142"/>
      <c r="U129" s="143"/>
      <c r="V129" s="113"/>
      <c r="W129" s="114">
        <f t="shared" si="61"/>
        <v>0</v>
      </c>
      <c r="X129" s="131"/>
      <c r="Y129" s="116"/>
      <c r="Z129" s="117"/>
      <c r="AA129" s="118"/>
      <c r="AB129" s="119"/>
      <c r="AC129" s="120">
        <f>SUM(Y129:AB129)</f>
        <v>0</v>
      </c>
      <c r="AD129" s="121">
        <v>5</v>
      </c>
      <c r="AE129" s="121"/>
      <c r="AF129" s="122"/>
      <c r="AG129" s="123">
        <v>1</v>
      </c>
      <c r="AH129" s="124">
        <f>SUM(AD129:AG129)</f>
        <v>6</v>
      </c>
      <c r="AI129" s="125">
        <f t="shared" si="70"/>
        <v>5</v>
      </c>
      <c r="AJ129" s="126">
        <f t="shared" si="70"/>
        <v>0</v>
      </c>
      <c r="AK129" s="127">
        <f t="shared" si="70"/>
        <v>0</v>
      </c>
      <c r="AL129" s="128">
        <f t="shared" si="70"/>
        <v>1</v>
      </c>
      <c r="AM129" s="139">
        <f>SUM(AI129:AL129)</f>
        <v>6</v>
      </c>
    </row>
    <row r="130" spans="2:39" outlineLevel="1">
      <c r="B130" s="436"/>
      <c r="C130" s="418">
        <v>42915</v>
      </c>
      <c r="D130" s="386" t="s">
        <v>321</v>
      </c>
      <c r="E130" s="433" t="s">
        <v>102</v>
      </c>
      <c r="F130" s="109">
        <v>16</v>
      </c>
      <c r="G130" s="110" t="s">
        <v>31</v>
      </c>
      <c r="H130" s="110">
        <v>0</v>
      </c>
      <c r="I130" s="110" t="s">
        <v>32</v>
      </c>
      <c r="J130" s="110">
        <v>18</v>
      </c>
      <c r="K130" s="110" t="s">
        <v>31</v>
      </c>
      <c r="L130" s="111">
        <v>0</v>
      </c>
      <c r="M130" s="112">
        <v>2</v>
      </c>
      <c r="N130" s="140"/>
      <c r="O130" s="110" t="s">
        <v>31</v>
      </c>
      <c r="P130" s="141"/>
      <c r="Q130" s="110" t="s">
        <v>32</v>
      </c>
      <c r="R130" s="141"/>
      <c r="S130" s="110" t="s">
        <v>31</v>
      </c>
      <c r="T130" s="142"/>
      <c r="U130" s="143"/>
      <c r="V130" s="113"/>
      <c r="W130" s="114">
        <f t="shared" si="61"/>
        <v>0</v>
      </c>
      <c r="X130" s="115"/>
      <c r="Y130" s="116"/>
      <c r="Z130" s="117"/>
      <c r="AA130" s="118"/>
      <c r="AB130" s="119"/>
      <c r="AC130" s="120">
        <f>SUM(Y130:AB130)</f>
        <v>0</v>
      </c>
      <c r="AD130" s="121">
        <v>5</v>
      </c>
      <c r="AE130" s="121"/>
      <c r="AF130" s="122"/>
      <c r="AG130" s="123">
        <v>2</v>
      </c>
      <c r="AH130" s="124">
        <f>SUM(AD130:AG130)</f>
        <v>7</v>
      </c>
      <c r="AI130" s="125">
        <f t="shared" si="70"/>
        <v>5</v>
      </c>
      <c r="AJ130" s="126">
        <f t="shared" si="70"/>
        <v>0</v>
      </c>
      <c r="AK130" s="127">
        <f t="shared" si="70"/>
        <v>0</v>
      </c>
      <c r="AL130" s="128">
        <f t="shared" si="70"/>
        <v>2</v>
      </c>
      <c r="AM130" s="139">
        <f>SUM(AI130:AL130)</f>
        <v>7</v>
      </c>
    </row>
    <row r="131" spans="2:39" outlineLevel="1">
      <c r="B131" s="436"/>
      <c r="C131" s="418">
        <v>42916</v>
      </c>
      <c r="D131" s="386" t="s">
        <v>322</v>
      </c>
      <c r="E131" s="419" t="s">
        <v>101</v>
      </c>
      <c r="F131" s="109">
        <v>16</v>
      </c>
      <c r="G131" s="110" t="s">
        <v>31</v>
      </c>
      <c r="H131" s="110">
        <v>0</v>
      </c>
      <c r="I131" s="110" t="s">
        <v>32</v>
      </c>
      <c r="J131" s="110">
        <v>18</v>
      </c>
      <c r="K131" s="110" t="s">
        <v>31</v>
      </c>
      <c r="L131" s="111">
        <v>0</v>
      </c>
      <c r="M131" s="112">
        <v>2</v>
      </c>
      <c r="N131" s="140"/>
      <c r="O131" s="110" t="s">
        <v>31</v>
      </c>
      <c r="P131" s="141"/>
      <c r="Q131" s="110" t="s">
        <v>32</v>
      </c>
      <c r="R131" s="141"/>
      <c r="S131" s="110" t="s">
        <v>31</v>
      </c>
      <c r="T131" s="142"/>
      <c r="U131" s="143"/>
      <c r="V131" s="113"/>
      <c r="W131" s="114">
        <f t="shared" si="61"/>
        <v>0</v>
      </c>
      <c r="X131" s="131"/>
      <c r="Y131" s="116"/>
      <c r="Z131" s="117"/>
      <c r="AA131" s="118"/>
      <c r="AB131" s="119"/>
      <c r="AC131" s="120">
        <f t="shared" si="66"/>
        <v>0</v>
      </c>
      <c r="AD131" s="121"/>
      <c r="AE131" s="121">
        <v>14</v>
      </c>
      <c r="AF131" s="122"/>
      <c r="AG131" s="123">
        <v>3</v>
      </c>
      <c r="AH131" s="124">
        <f t="shared" si="67"/>
        <v>17</v>
      </c>
      <c r="AI131" s="125">
        <f>Y131+AD131</f>
        <v>0</v>
      </c>
      <c r="AJ131" s="126">
        <f>Z131+AE131</f>
        <v>14</v>
      </c>
      <c r="AK131" s="127">
        <f>AA131+AF131</f>
        <v>0</v>
      </c>
      <c r="AL131" s="128">
        <f>AB131+AG131</f>
        <v>3</v>
      </c>
      <c r="AM131" s="139">
        <f t="shared" si="68"/>
        <v>17</v>
      </c>
    </row>
    <row r="132" spans="2:39" ht="12.75" outlineLevel="1" thickBot="1">
      <c r="B132" s="156" t="s">
        <v>39</v>
      </c>
      <c r="C132" s="157">
        <f>COUNTA(C106:C131)</f>
        <v>20</v>
      </c>
      <c r="D132" s="157">
        <f>COUNTA(D106:D131)</f>
        <v>26</v>
      </c>
      <c r="E132" s="181"/>
      <c r="F132" s="159"/>
      <c r="G132" s="160"/>
      <c r="H132" s="160"/>
      <c r="I132" s="160"/>
      <c r="J132" s="160"/>
      <c r="K132" s="160"/>
      <c r="L132" s="161"/>
      <c r="M132" s="162"/>
      <c r="N132" s="159"/>
      <c r="O132" s="160"/>
      <c r="P132" s="160"/>
      <c r="Q132" s="160"/>
      <c r="R132" s="160"/>
      <c r="S132" s="160"/>
      <c r="T132" s="161"/>
      <c r="U132" s="162"/>
      <c r="V132" s="163">
        <f>COUNT(V106:V131)</f>
        <v>7</v>
      </c>
      <c r="W132" s="164">
        <f>SUM(W106:W131)</f>
        <v>23750</v>
      </c>
      <c r="X132" s="165"/>
      <c r="Y132" s="166">
        <f t="shared" ref="Y132:AH132" si="71">SUM(Y106:Y131)</f>
        <v>19</v>
      </c>
      <c r="Z132" s="167">
        <f t="shared" si="71"/>
        <v>0</v>
      </c>
      <c r="AA132" s="167">
        <f t="shared" si="71"/>
        <v>25</v>
      </c>
      <c r="AB132" s="184">
        <f t="shared" si="71"/>
        <v>84</v>
      </c>
      <c r="AC132" s="185">
        <f t="shared" si="71"/>
        <v>128</v>
      </c>
      <c r="AD132" s="170">
        <f t="shared" si="71"/>
        <v>99</v>
      </c>
      <c r="AE132" s="171">
        <f t="shared" si="71"/>
        <v>172</v>
      </c>
      <c r="AF132" s="171">
        <f t="shared" si="71"/>
        <v>0</v>
      </c>
      <c r="AG132" s="171">
        <f t="shared" si="71"/>
        <v>54</v>
      </c>
      <c r="AH132" s="173">
        <f t="shared" si="71"/>
        <v>325</v>
      </c>
      <c r="AI132" s="174">
        <f t="shared" ref="AI132:AL135" si="72">Y132+AD132</f>
        <v>118</v>
      </c>
      <c r="AJ132" s="175">
        <f t="shared" si="72"/>
        <v>172</v>
      </c>
      <c r="AK132" s="186">
        <f t="shared" si="72"/>
        <v>25</v>
      </c>
      <c r="AL132" s="177">
        <f t="shared" si="72"/>
        <v>138</v>
      </c>
      <c r="AM132" s="187">
        <f t="shared" ref="AM132:AM143" si="73">SUM(AI132:AL132)</f>
        <v>453</v>
      </c>
    </row>
    <row r="133" spans="2:39" outlineLevel="1">
      <c r="C133" s="418">
        <v>42918</v>
      </c>
      <c r="D133" s="179">
        <v>1</v>
      </c>
      <c r="E133" s="419" t="s">
        <v>101</v>
      </c>
      <c r="F133" s="140">
        <v>13</v>
      </c>
      <c r="G133" s="110" t="s">
        <v>31</v>
      </c>
      <c r="H133" s="141">
        <v>0</v>
      </c>
      <c r="I133" s="141" t="s">
        <v>32</v>
      </c>
      <c r="J133" s="141">
        <v>17</v>
      </c>
      <c r="K133" s="141" t="s">
        <v>31</v>
      </c>
      <c r="L133" s="142">
        <v>0</v>
      </c>
      <c r="M133" s="143">
        <v>4</v>
      </c>
      <c r="N133" s="109"/>
      <c r="O133" s="110" t="s">
        <v>53</v>
      </c>
      <c r="P133" s="110"/>
      <c r="Q133" s="110" t="s">
        <v>54</v>
      </c>
      <c r="R133" s="110"/>
      <c r="S133" s="110" t="s">
        <v>53</v>
      </c>
      <c r="T133" s="111"/>
      <c r="U133" s="112"/>
      <c r="V133" s="130"/>
      <c r="W133" s="114">
        <f>SUM(M133*V133)</f>
        <v>0</v>
      </c>
      <c r="X133" s="131"/>
      <c r="Y133" s="132"/>
      <c r="Z133" s="133"/>
      <c r="AA133" s="134"/>
      <c r="AB133" s="135"/>
      <c r="AC133" s="120">
        <f>SUM(Y133:AB133)</f>
        <v>0</v>
      </c>
      <c r="AD133" s="136"/>
      <c r="AE133" s="136">
        <v>14</v>
      </c>
      <c r="AF133" s="137"/>
      <c r="AG133" s="138">
        <v>2</v>
      </c>
      <c r="AH133" s="124">
        <f t="shared" ref="AH133:AH143" si="74">SUM(AD133:AG133)</f>
        <v>16</v>
      </c>
      <c r="AI133" s="125">
        <f t="shared" si="72"/>
        <v>0</v>
      </c>
      <c r="AJ133" s="126">
        <f t="shared" si="72"/>
        <v>14</v>
      </c>
      <c r="AK133" s="127">
        <f t="shared" si="72"/>
        <v>0</v>
      </c>
      <c r="AL133" s="128">
        <f t="shared" si="72"/>
        <v>2</v>
      </c>
      <c r="AM133" s="139">
        <f t="shared" si="73"/>
        <v>16</v>
      </c>
    </row>
    <row r="134" spans="2:39" outlineLevel="1">
      <c r="C134" s="418">
        <v>42919</v>
      </c>
      <c r="D134" s="179">
        <v>1</v>
      </c>
      <c r="E134" s="419" t="s">
        <v>101</v>
      </c>
      <c r="F134" s="140">
        <v>16</v>
      </c>
      <c r="G134" s="110" t="s">
        <v>31</v>
      </c>
      <c r="H134" s="141">
        <v>0</v>
      </c>
      <c r="I134" s="141" t="s">
        <v>32</v>
      </c>
      <c r="J134" s="141">
        <v>18</v>
      </c>
      <c r="K134" s="141" t="s">
        <v>31</v>
      </c>
      <c r="L134" s="142">
        <v>0</v>
      </c>
      <c r="M134" s="143">
        <v>2</v>
      </c>
      <c r="N134" s="109"/>
      <c r="O134" s="110" t="s">
        <v>31</v>
      </c>
      <c r="P134" s="110"/>
      <c r="Q134" s="110" t="s">
        <v>32</v>
      </c>
      <c r="R134" s="110"/>
      <c r="S134" s="110" t="s">
        <v>31</v>
      </c>
      <c r="T134" s="111"/>
      <c r="U134" s="112"/>
      <c r="V134" s="130"/>
      <c r="W134" s="114">
        <f t="shared" ref="W134:W180" si="75">SUM(M134*V134)</f>
        <v>0</v>
      </c>
      <c r="X134" s="131"/>
      <c r="Y134" s="132"/>
      <c r="Z134" s="133"/>
      <c r="AA134" s="134"/>
      <c r="AB134" s="135"/>
      <c r="AC134" s="120">
        <f t="shared" ref="AC134:AC156" si="76">SUM(Y134:AB134)</f>
        <v>0</v>
      </c>
      <c r="AD134" s="136"/>
      <c r="AE134" s="136">
        <v>14</v>
      </c>
      <c r="AF134" s="137"/>
      <c r="AG134" s="138">
        <v>2</v>
      </c>
      <c r="AH134" s="124">
        <f t="shared" si="74"/>
        <v>16</v>
      </c>
      <c r="AI134" s="125">
        <f t="shared" si="72"/>
        <v>0</v>
      </c>
      <c r="AJ134" s="126">
        <f t="shared" si="72"/>
        <v>14</v>
      </c>
      <c r="AK134" s="127">
        <f t="shared" si="72"/>
        <v>0</v>
      </c>
      <c r="AL134" s="128">
        <f t="shared" si="72"/>
        <v>2</v>
      </c>
      <c r="AM134" s="139">
        <f t="shared" si="73"/>
        <v>16</v>
      </c>
    </row>
    <row r="135" spans="2:39" outlineLevel="1">
      <c r="C135" s="418">
        <v>42920</v>
      </c>
      <c r="D135" s="179">
        <v>1</v>
      </c>
      <c r="E135" s="419" t="s">
        <v>102</v>
      </c>
      <c r="F135" s="109">
        <v>16</v>
      </c>
      <c r="G135" s="110" t="s">
        <v>31</v>
      </c>
      <c r="H135" s="110">
        <v>0</v>
      </c>
      <c r="I135" s="110" t="s">
        <v>32</v>
      </c>
      <c r="J135" s="110">
        <v>18</v>
      </c>
      <c r="K135" s="110" t="s">
        <v>31</v>
      </c>
      <c r="L135" s="111">
        <v>0</v>
      </c>
      <c r="M135" s="112">
        <v>2</v>
      </c>
      <c r="N135" s="109"/>
      <c r="O135" s="110" t="s">
        <v>31</v>
      </c>
      <c r="P135" s="110"/>
      <c r="Q135" s="110" t="s">
        <v>32</v>
      </c>
      <c r="R135" s="110"/>
      <c r="S135" s="110" t="s">
        <v>31</v>
      </c>
      <c r="T135" s="111"/>
      <c r="U135" s="112"/>
      <c r="V135" s="130"/>
      <c r="W135" s="114">
        <f t="shared" si="75"/>
        <v>0</v>
      </c>
      <c r="X135" s="131"/>
      <c r="Y135" s="132"/>
      <c r="Z135" s="133"/>
      <c r="AA135" s="134"/>
      <c r="AB135" s="135"/>
      <c r="AC135" s="120">
        <f t="shared" si="76"/>
        <v>0</v>
      </c>
      <c r="AD135" s="136">
        <v>17</v>
      </c>
      <c r="AE135" s="136"/>
      <c r="AF135" s="137"/>
      <c r="AG135" s="138">
        <v>7</v>
      </c>
      <c r="AH135" s="124">
        <f t="shared" si="74"/>
        <v>24</v>
      </c>
      <c r="AI135" s="125">
        <f t="shared" si="72"/>
        <v>17</v>
      </c>
      <c r="AJ135" s="126">
        <f t="shared" si="72"/>
        <v>0</v>
      </c>
      <c r="AK135" s="127">
        <f t="shared" si="72"/>
        <v>0</v>
      </c>
      <c r="AL135" s="128">
        <f t="shared" si="72"/>
        <v>7</v>
      </c>
      <c r="AM135" s="139">
        <f t="shared" si="73"/>
        <v>24</v>
      </c>
    </row>
    <row r="136" spans="2:39" outlineLevel="1">
      <c r="C136" s="418">
        <v>42921</v>
      </c>
      <c r="D136" s="179">
        <v>1</v>
      </c>
      <c r="E136" s="419" t="s">
        <v>101</v>
      </c>
      <c r="F136" s="140">
        <v>16</v>
      </c>
      <c r="G136" s="110" t="s">
        <v>31</v>
      </c>
      <c r="H136" s="141">
        <v>0</v>
      </c>
      <c r="I136" s="141" t="s">
        <v>32</v>
      </c>
      <c r="J136" s="141">
        <v>18</v>
      </c>
      <c r="K136" s="141" t="s">
        <v>31</v>
      </c>
      <c r="L136" s="142">
        <v>0</v>
      </c>
      <c r="M136" s="143">
        <v>2</v>
      </c>
      <c r="N136" s="421"/>
      <c r="O136" s="110" t="s">
        <v>31</v>
      </c>
      <c r="P136" s="110"/>
      <c r="Q136" s="110" t="s">
        <v>32</v>
      </c>
      <c r="R136" s="110"/>
      <c r="S136" s="110" t="s">
        <v>31</v>
      </c>
      <c r="T136" s="111"/>
      <c r="U136" s="143"/>
      <c r="V136" s="130"/>
      <c r="W136" s="114">
        <f t="shared" si="75"/>
        <v>0</v>
      </c>
      <c r="X136" s="131"/>
      <c r="Y136" s="132"/>
      <c r="Z136" s="133"/>
      <c r="AA136" s="134"/>
      <c r="AB136" s="135"/>
      <c r="AC136" s="120">
        <f t="shared" si="76"/>
        <v>0</v>
      </c>
      <c r="AD136" s="136"/>
      <c r="AE136" s="136">
        <v>14</v>
      </c>
      <c r="AF136" s="137"/>
      <c r="AG136" s="138">
        <v>2</v>
      </c>
      <c r="AH136" s="124">
        <f t="shared" si="74"/>
        <v>16</v>
      </c>
      <c r="AI136" s="125">
        <f t="shared" ref="AI136:AI144" si="77">Y136+AD136</f>
        <v>0</v>
      </c>
      <c r="AJ136" s="126">
        <f t="shared" ref="AJ136:AJ144" si="78">Z136+AE136</f>
        <v>14</v>
      </c>
      <c r="AK136" s="127">
        <f t="shared" ref="AK136:AK144" si="79">AA136+AF136</f>
        <v>0</v>
      </c>
      <c r="AL136" s="128">
        <f t="shared" ref="AL136:AL144" si="80">AB136+AG136</f>
        <v>2</v>
      </c>
      <c r="AM136" s="139">
        <f t="shared" si="73"/>
        <v>16</v>
      </c>
    </row>
    <row r="137" spans="2:39" outlineLevel="1">
      <c r="C137" s="418">
        <v>42922</v>
      </c>
      <c r="D137" s="179">
        <v>1</v>
      </c>
      <c r="E137" s="419" t="s">
        <v>102</v>
      </c>
      <c r="F137" s="109">
        <v>16</v>
      </c>
      <c r="G137" s="110" t="s">
        <v>31</v>
      </c>
      <c r="H137" s="110">
        <v>0</v>
      </c>
      <c r="I137" s="110" t="s">
        <v>32</v>
      </c>
      <c r="J137" s="110">
        <v>18</v>
      </c>
      <c r="K137" s="110" t="s">
        <v>31</v>
      </c>
      <c r="L137" s="111">
        <v>0</v>
      </c>
      <c r="M137" s="112">
        <v>2</v>
      </c>
      <c r="N137" s="421"/>
      <c r="O137" s="110" t="s">
        <v>31</v>
      </c>
      <c r="P137" s="110"/>
      <c r="Q137" s="110" t="s">
        <v>32</v>
      </c>
      <c r="R137" s="110"/>
      <c r="S137" s="110" t="s">
        <v>31</v>
      </c>
      <c r="T137" s="111"/>
      <c r="U137" s="143"/>
      <c r="V137" s="130"/>
      <c r="W137" s="114">
        <f t="shared" si="75"/>
        <v>0</v>
      </c>
      <c r="X137" s="131"/>
      <c r="Y137" s="132"/>
      <c r="Z137" s="133"/>
      <c r="AA137" s="134"/>
      <c r="AB137" s="135"/>
      <c r="AC137" s="120">
        <f t="shared" si="76"/>
        <v>0</v>
      </c>
      <c r="AD137" s="136">
        <v>5</v>
      </c>
      <c r="AE137" s="136"/>
      <c r="AF137" s="137"/>
      <c r="AG137" s="138">
        <v>1</v>
      </c>
      <c r="AH137" s="124">
        <f t="shared" si="74"/>
        <v>6</v>
      </c>
      <c r="AI137" s="125">
        <f t="shared" si="77"/>
        <v>5</v>
      </c>
      <c r="AJ137" s="126">
        <f t="shared" si="78"/>
        <v>0</v>
      </c>
      <c r="AK137" s="127">
        <f t="shared" si="79"/>
        <v>0</v>
      </c>
      <c r="AL137" s="128">
        <f t="shared" si="80"/>
        <v>1</v>
      </c>
      <c r="AM137" s="139">
        <f t="shared" si="73"/>
        <v>6</v>
      </c>
    </row>
    <row r="138" spans="2:39" outlineLevel="1">
      <c r="C138" s="418">
        <v>42923</v>
      </c>
      <c r="D138" s="179">
        <v>1</v>
      </c>
      <c r="E138" s="419" t="s">
        <v>133</v>
      </c>
      <c r="F138" s="109">
        <v>16</v>
      </c>
      <c r="G138" s="110" t="s">
        <v>31</v>
      </c>
      <c r="H138" s="110">
        <v>0</v>
      </c>
      <c r="I138" s="110" t="s">
        <v>32</v>
      </c>
      <c r="J138" s="110">
        <v>18</v>
      </c>
      <c r="K138" s="110" t="s">
        <v>31</v>
      </c>
      <c r="L138" s="111">
        <v>0</v>
      </c>
      <c r="M138" s="112">
        <v>2</v>
      </c>
      <c r="N138" s="421"/>
      <c r="O138" s="110" t="s">
        <v>31</v>
      </c>
      <c r="P138" s="110"/>
      <c r="Q138" s="110" t="s">
        <v>32</v>
      </c>
      <c r="R138" s="110"/>
      <c r="S138" s="110" t="s">
        <v>31</v>
      </c>
      <c r="T138" s="111"/>
      <c r="U138" s="143"/>
      <c r="V138" s="130"/>
      <c r="W138" s="114">
        <f>SUM(M138*V138)</f>
        <v>0</v>
      </c>
      <c r="X138" s="131"/>
      <c r="Y138" s="132"/>
      <c r="Z138" s="133"/>
      <c r="AA138" s="134"/>
      <c r="AB138" s="135"/>
      <c r="AC138" s="120">
        <f>SUM(Y138:AB138)</f>
        <v>0</v>
      </c>
      <c r="AD138" s="136"/>
      <c r="AE138" s="136">
        <v>14</v>
      </c>
      <c r="AF138" s="137"/>
      <c r="AG138" s="138">
        <v>2</v>
      </c>
      <c r="AH138" s="124">
        <f t="shared" si="74"/>
        <v>16</v>
      </c>
      <c r="AI138" s="125">
        <f t="shared" si="77"/>
        <v>0</v>
      </c>
      <c r="AJ138" s="126">
        <f t="shared" si="78"/>
        <v>14</v>
      </c>
      <c r="AK138" s="127">
        <f t="shared" si="79"/>
        <v>0</v>
      </c>
      <c r="AL138" s="128">
        <f t="shared" si="80"/>
        <v>2</v>
      </c>
      <c r="AM138" s="139">
        <f t="shared" si="73"/>
        <v>16</v>
      </c>
    </row>
    <row r="139" spans="2:39" outlineLevel="1">
      <c r="C139" s="418">
        <v>42925</v>
      </c>
      <c r="D139" s="179">
        <v>1</v>
      </c>
      <c r="E139" s="433" t="s">
        <v>134</v>
      </c>
      <c r="F139" s="109">
        <v>10</v>
      </c>
      <c r="G139" s="110" t="s">
        <v>31</v>
      </c>
      <c r="H139" s="110">
        <v>0</v>
      </c>
      <c r="I139" s="110" t="s">
        <v>32</v>
      </c>
      <c r="J139" s="110">
        <v>16</v>
      </c>
      <c r="K139" s="110" t="s">
        <v>31</v>
      </c>
      <c r="L139" s="111">
        <v>0</v>
      </c>
      <c r="M139" s="112">
        <v>6</v>
      </c>
      <c r="N139" s="109"/>
      <c r="O139" s="110" t="s">
        <v>31</v>
      </c>
      <c r="P139" s="110"/>
      <c r="Q139" s="110" t="s">
        <v>32</v>
      </c>
      <c r="R139" s="110"/>
      <c r="S139" s="110" t="s">
        <v>31</v>
      </c>
      <c r="T139" s="111"/>
      <c r="U139" s="112"/>
      <c r="V139" s="130">
        <v>1130</v>
      </c>
      <c r="W139" s="114">
        <f t="shared" si="75"/>
        <v>6780</v>
      </c>
      <c r="X139" s="131" t="s">
        <v>103</v>
      </c>
      <c r="Y139" s="132"/>
      <c r="Z139" s="133"/>
      <c r="AA139" s="134"/>
      <c r="AB139" s="135">
        <v>15</v>
      </c>
      <c r="AC139" s="120">
        <f t="shared" si="76"/>
        <v>15</v>
      </c>
      <c r="AD139" s="136"/>
      <c r="AE139" s="136"/>
      <c r="AF139" s="137"/>
      <c r="AG139" s="138"/>
      <c r="AH139" s="124">
        <f t="shared" si="74"/>
        <v>0</v>
      </c>
      <c r="AI139" s="125">
        <f t="shared" si="77"/>
        <v>0</v>
      </c>
      <c r="AJ139" s="126">
        <f t="shared" si="78"/>
        <v>0</v>
      </c>
      <c r="AK139" s="127">
        <f t="shared" si="79"/>
        <v>0</v>
      </c>
      <c r="AL139" s="188">
        <f t="shared" si="80"/>
        <v>15</v>
      </c>
      <c r="AM139" s="139">
        <f t="shared" si="73"/>
        <v>15</v>
      </c>
    </row>
    <row r="140" spans="2:39" outlineLevel="1">
      <c r="C140" s="418">
        <v>42927</v>
      </c>
      <c r="D140" s="179">
        <v>1</v>
      </c>
      <c r="E140" s="419" t="s">
        <v>102</v>
      </c>
      <c r="F140" s="109">
        <v>16</v>
      </c>
      <c r="G140" s="110" t="s">
        <v>31</v>
      </c>
      <c r="H140" s="110">
        <v>0</v>
      </c>
      <c r="I140" s="110" t="s">
        <v>32</v>
      </c>
      <c r="J140" s="110">
        <v>18</v>
      </c>
      <c r="K140" s="110" t="s">
        <v>31</v>
      </c>
      <c r="L140" s="111">
        <v>0</v>
      </c>
      <c r="M140" s="112">
        <v>2</v>
      </c>
      <c r="N140" s="109"/>
      <c r="O140" s="110" t="s">
        <v>31</v>
      </c>
      <c r="P140" s="110"/>
      <c r="Q140" s="110" t="s">
        <v>32</v>
      </c>
      <c r="R140" s="110"/>
      <c r="S140" s="110" t="s">
        <v>31</v>
      </c>
      <c r="T140" s="111"/>
      <c r="U140" s="112"/>
      <c r="V140" s="130"/>
      <c r="W140" s="114">
        <f t="shared" si="75"/>
        <v>0</v>
      </c>
      <c r="X140" s="131"/>
      <c r="Y140" s="132"/>
      <c r="Z140" s="133"/>
      <c r="AA140" s="134"/>
      <c r="AB140" s="135"/>
      <c r="AC140" s="120">
        <f t="shared" si="76"/>
        <v>0</v>
      </c>
      <c r="AD140" s="136">
        <v>5</v>
      </c>
      <c r="AE140" s="136"/>
      <c r="AF140" s="137"/>
      <c r="AG140" s="138">
        <v>1</v>
      </c>
      <c r="AH140" s="124">
        <f t="shared" si="74"/>
        <v>6</v>
      </c>
      <c r="AI140" s="125">
        <f t="shared" si="77"/>
        <v>5</v>
      </c>
      <c r="AJ140" s="126">
        <f t="shared" si="78"/>
        <v>0</v>
      </c>
      <c r="AK140" s="127">
        <f t="shared" si="79"/>
        <v>0</v>
      </c>
      <c r="AL140" s="128">
        <f t="shared" si="80"/>
        <v>1</v>
      </c>
      <c r="AM140" s="139">
        <f t="shared" si="73"/>
        <v>6</v>
      </c>
    </row>
    <row r="141" spans="2:39" outlineLevel="1">
      <c r="C141" s="418">
        <v>42929</v>
      </c>
      <c r="D141" s="179">
        <v>1</v>
      </c>
      <c r="E141" s="419" t="s">
        <v>102</v>
      </c>
      <c r="F141" s="109">
        <v>16</v>
      </c>
      <c r="G141" s="110" t="s">
        <v>31</v>
      </c>
      <c r="H141" s="110">
        <v>0</v>
      </c>
      <c r="I141" s="110" t="s">
        <v>32</v>
      </c>
      <c r="J141" s="110">
        <v>18</v>
      </c>
      <c r="K141" s="110" t="s">
        <v>31</v>
      </c>
      <c r="L141" s="111">
        <v>0</v>
      </c>
      <c r="M141" s="112">
        <v>2</v>
      </c>
      <c r="N141" s="421"/>
      <c r="O141" s="110" t="s">
        <v>31</v>
      </c>
      <c r="P141" s="110"/>
      <c r="Q141" s="110" t="s">
        <v>32</v>
      </c>
      <c r="R141" s="110"/>
      <c r="S141" s="110" t="s">
        <v>31</v>
      </c>
      <c r="T141" s="111"/>
      <c r="U141" s="143"/>
      <c r="V141" s="130"/>
      <c r="W141" s="114">
        <f>SUM(M141*V141)</f>
        <v>0</v>
      </c>
      <c r="X141" s="131"/>
      <c r="Y141" s="132"/>
      <c r="Z141" s="133"/>
      <c r="AA141" s="134"/>
      <c r="AB141" s="135"/>
      <c r="AC141" s="120">
        <f>SUM(Y141:AB141)</f>
        <v>0</v>
      </c>
      <c r="AD141" s="136">
        <v>4</v>
      </c>
      <c r="AE141" s="136"/>
      <c r="AF141" s="137"/>
      <c r="AG141" s="138">
        <v>1</v>
      </c>
      <c r="AH141" s="124">
        <f t="shared" si="74"/>
        <v>5</v>
      </c>
      <c r="AI141" s="125">
        <f t="shared" si="77"/>
        <v>4</v>
      </c>
      <c r="AJ141" s="126">
        <f t="shared" si="78"/>
        <v>0</v>
      </c>
      <c r="AK141" s="127">
        <f t="shared" si="79"/>
        <v>0</v>
      </c>
      <c r="AL141" s="128">
        <f t="shared" si="80"/>
        <v>1</v>
      </c>
      <c r="AM141" s="139">
        <f t="shared" si="73"/>
        <v>5</v>
      </c>
    </row>
    <row r="142" spans="2:39" outlineLevel="1">
      <c r="C142" s="418">
        <v>42930</v>
      </c>
      <c r="D142" s="179">
        <v>1</v>
      </c>
      <c r="E142" s="419" t="s">
        <v>101</v>
      </c>
      <c r="F142" s="109">
        <v>16</v>
      </c>
      <c r="G142" s="110" t="s">
        <v>31</v>
      </c>
      <c r="H142" s="110">
        <v>0</v>
      </c>
      <c r="I142" s="110" t="s">
        <v>32</v>
      </c>
      <c r="J142" s="110">
        <v>18</v>
      </c>
      <c r="K142" s="110" t="s">
        <v>31</v>
      </c>
      <c r="L142" s="111">
        <v>0</v>
      </c>
      <c r="M142" s="112">
        <v>2</v>
      </c>
      <c r="N142" s="109"/>
      <c r="O142" s="110" t="s">
        <v>31</v>
      </c>
      <c r="P142" s="110"/>
      <c r="Q142" s="110" t="s">
        <v>32</v>
      </c>
      <c r="R142" s="110"/>
      <c r="S142" s="110" t="s">
        <v>31</v>
      </c>
      <c r="T142" s="111"/>
      <c r="U142" s="112"/>
      <c r="V142" s="130"/>
      <c r="W142" s="114">
        <f t="shared" si="75"/>
        <v>0</v>
      </c>
      <c r="X142" s="131"/>
      <c r="Y142" s="132"/>
      <c r="Z142" s="133"/>
      <c r="AA142" s="134"/>
      <c r="AB142" s="135"/>
      <c r="AC142" s="120">
        <f t="shared" si="76"/>
        <v>0</v>
      </c>
      <c r="AD142" s="136"/>
      <c r="AE142" s="136">
        <v>11</v>
      </c>
      <c r="AF142" s="137"/>
      <c r="AG142" s="138">
        <v>2</v>
      </c>
      <c r="AH142" s="124">
        <f t="shared" si="74"/>
        <v>13</v>
      </c>
      <c r="AI142" s="125">
        <f t="shared" si="77"/>
        <v>0</v>
      </c>
      <c r="AJ142" s="126">
        <f t="shared" si="78"/>
        <v>11</v>
      </c>
      <c r="AK142" s="127">
        <f t="shared" si="79"/>
        <v>0</v>
      </c>
      <c r="AL142" s="128">
        <f t="shared" si="80"/>
        <v>2</v>
      </c>
      <c r="AM142" s="139">
        <f t="shared" si="73"/>
        <v>13</v>
      </c>
    </row>
    <row r="143" spans="2:39" outlineLevel="1">
      <c r="C143" s="418">
        <v>42931</v>
      </c>
      <c r="D143" s="179">
        <v>1</v>
      </c>
      <c r="E143" s="419" t="s">
        <v>101</v>
      </c>
      <c r="F143" s="109">
        <v>9</v>
      </c>
      <c r="G143" s="110" t="s">
        <v>31</v>
      </c>
      <c r="H143" s="110">
        <v>0</v>
      </c>
      <c r="I143" s="110" t="s">
        <v>32</v>
      </c>
      <c r="J143" s="110">
        <v>12</v>
      </c>
      <c r="K143" s="110" t="s">
        <v>31</v>
      </c>
      <c r="L143" s="111">
        <v>0</v>
      </c>
      <c r="M143" s="112">
        <v>3</v>
      </c>
      <c r="N143" s="109"/>
      <c r="O143" s="110" t="s">
        <v>31</v>
      </c>
      <c r="P143" s="110"/>
      <c r="Q143" s="110" t="s">
        <v>32</v>
      </c>
      <c r="R143" s="110"/>
      <c r="S143" s="110" t="s">
        <v>31</v>
      </c>
      <c r="T143" s="111"/>
      <c r="U143" s="112"/>
      <c r="V143" s="130"/>
      <c r="W143" s="114">
        <f t="shared" si="75"/>
        <v>0</v>
      </c>
      <c r="X143" s="131"/>
      <c r="Y143" s="132"/>
      <c r="Z143" s="133"/>
      <c r="AA143" s="134"/>
      <c r="AB143" s="135"/>
      <c r="AC143" s="120">
        <f t="shared" si="76"/>
        <v>0</v>
      </c>
      <c r="AD143" s="136"/>
      <c r="AE143" s="136">
        <v>11</v>
      </c>
      <c r="AF143" s="137"/>
      <c r="AG143" s="138">
        <v>3</v>
      </c>
      <c r="AH143" s="124">
        <f t="shared" si="74"/>
        <v>14</v>
      </c>
      <c r="AI143" s="125">
        <f t="shared" si="77"/>
        <v>0</v>
      </c>
      <c r="AJ143" s="126">
        <f t="shared" si="78"/>
        <v>11</v>
      </c>
      <c r="AK143" s="127">
        <f t="shared" si="79"/>
        <v>0</v>
      </c>
      <c r="AL143" s="128">
        <f t="shared" si="80"/>
        <v>3</v>
      </c>
      <c r="AM143" s="139">
        <f t="shared" si="73"/>
        <v>14</v>
      </c>
    </row>
    <row r="144" spans="2:39" outlineLevel="1">
      <c r="C144" s="418">
        <v>42932</v>
      </c>
      <c r="D144" s="179">
        <v>1</v>
      </c>
      <c r="E144" s="419" t="s">
        <v>101</v>
      </c>
      <c r="F144" s="109">
        <v>9</v>
      </c>
      <c r="G144" s="110" t="s">
        <v>31</v>
      </c>
      <c r="H144" s="110">
        <v>0</v>
      </c>
      <c r="I144" s="110" t="s">
        <v>32</v>
      </c>
      <c r="J144" s="110">
        <v>12</v>
      </c>
      <c r="K144" s="110" t="s">
        <v>31</v>
      </c>
      <c r="L144" s="111">
        <v>0</v>
      </c>
      <c r="M144" s="112">
        <v>3</v>
      </c>
      <c r="N144" s="109"/>
      <c r="O144" s="110" t="s">
        <v>31</v>
      </c>
      <c r="P144" s="110"/>
      <c r="Q144" s="110" t="s">
        <v>32</v>
      </c>
      <c r="R144" s="110"/>
      <c r="S144" s="110" t="s">
        <v>31</v>
      </c>
      <c r="T144" s="111"/>
      <c r="U144" s="112"/>
      <c r="V144" s="130"/>
      <c r="W144" s="114">
        <f t="shared" si="75"/>
        <v>0</v>
      </c>
      <c r="X144" s="131"/>
      <c r="Y144" s="132"/>
      <c r="Z144" s="133"/>
      <c r="AA144" s="134"/>
      <c r="AB144" s="135"/>
      <c r="AC144" s="120">
        <f t="shared" si="76"/>
        <v>0</v>
      </c>
      <c r="AD144" s="136"/>
      <c r="AE144" s="136">
        <v>12</v>
      </c>
      <c r="AF144" s="137"/>
      <c r="AG144" s="138">
        <v>2</v>
      </c>
      <c r="AH144" s="124">
        <f>SUM(AD144:AG144)</f>
        <v>14</v>
      </c>
      <c r="AI144" s="125">
        <f t="shared" si="77"/>
        <v>0</v>
      </c>
      <c r="AJ144" s="126">
        <f t="shared" si="78"/>
        <v>12</v>
      </c>
      <c r="AK144" s="127">
        <f t="shared" si="79"/>
        <v>0</v>
      </c>
      <c r="AL144" s="128">
        <f t="shared" si="80"/>
        <v>2</v>
      </c>
      <c r="AM144" s="139">
        <f>SUM(AI144:AL144)</f>
        <v>14</v>
      </c>
    </row>
    <row r="145" spans="2:39" outlineLevel="1">
      <c r="C145" s="418">
        <v>42933</v>
      </c>
      <c r="D145" s="179">
        <v>1</v>
      </c>
      <c r="E145" s="419" t="s">
        <v>101</v>
      </c>
      <c r="F145" s="109">
        <v>9</v>
      </c>
      <c r="G145" s="110" t="s">
        <v>31</v>
      </c>
      <c r="H145" s="110">
        <v>0</v>
      </c>
      <c r="I145" s="110" t="s">
        <v>32</v>
      </c>
      <c r="J145" s="110">
        <v>12</v>
      </c>
      <c r="K145" s="110" t="s">
        <v>31</v>
      </c>
      <c r="L145" s="111">
        <v>0</v>
      </c>
      <c r="M145" s="112">
        <v>3</v>
      </c>
      <c r="N145" s="109"/>
      <c r="O145" s="110" t="s">
        <v>31</v>
      </c>
      <c r="P145" s="110"/>
      <c r="Q145" s="110" t="s">
        <v>32</v>
      </c>
      <c r="R145" s="110"/>
      <c r="S145" s="110" t="s">
        <v>31</v>
      </c>
      <c r="T145" s="111"/>
      <c r="U145" s="112"/>
      <c r="V145" s="130"/>
      <c r="W145" s="114">
        <f t="shared" si="75"/>
        <v>0</v>
      </c>
      <c r="X145" s="131"/>
      <c r="Y145" s="132"/>
      <c r="Z145" s="133"/>
      <c r="AA145" s="134"/>
      <c r="AB145" s="135"/>
      <c r="AC145" s="120">
        <f>SUM(Y145:AB145)</f>
        <v>0</v>
      </c>
      <c r="AD145" s="136"/>
      <c r="AE145" s="136">
        <v>10</v>
      </c>
      <c r="AF145" s="137"/>
      <c r="AG145" s="138">
        <v>2</v>
      </c>
      <c r="AH145" s="124">
        <f>SUM(AD145:AG145)</f>
        <v>12</v>
      </c>
      <c r="AI145" s="125">
        <f t="shared" ref="AI145:AL146" si="81">Y145+AD145</f>
        <v>0</v>
      </c>
      <c r="AJ145" s="126">
        <f t="shared" si="81"/>
        <v>10</v>
      </c>
      <c r="AK145" s="127">
        <f t="shared" si="81"/>
        <v>0</v>
      </c>
      <c r="AL145" s="128">
        <f t="shared" si="81"/>
        <v>2</v>
      </c>
      <c r="AM145" s="139">
        <f>SUM(AI145:AL145)</f>
        <v>12</v>
      </c>
    </row>
    <row r="146" spans="2:39" outlineLevel="1">
      <c r="C146" s="418"/>
      <c r="D146" s="179">
        <v>1</v>
      </c>
      <c r="E146" s="419" t="s">
        <v>102</v>
      </c>
      <c r="F146" s="140">
        <v>15</v>
      </c>
      <c r="G146" s="110" t="s">
        <v>31</v>
      </c>
      <c r="H146" s="141">
        <v>0</v>
      </c>
      <c r="I146" s="141" t="s">
        <v>32</v>
      </c>
      <c r="J146" s="141">
        <v>18</v>
      </c>
      <c r="K146" s="141" t="s">
        <v>31</v>
      </c>
      <c r="L146" s="142">
        <v>0</v>
      </c>
      <c r="M146" s="143">
        <v>3</v>
      </c>
      <c r="N146" s="109"/>
      <c r="O146" s="110" t="s">
        <v>31</v>
      </c>
      <c r="P146" s="110"/>
      <c r="Q146" s="110" t="s">
        <v>32</v>
      </c>
      <c r="R146" s="110"/>
      <c r="S146" s="110" t="s">
        <v>31</v>
      </c>
      <c r="T146" s="111"/>
      <c r="U146" s="112"/>
      <c r="V146" s="130">
        <v>1130</v>
      </c>
      <c r="W146" s="114">
        <f t="shared" si="75"/>
        <v>3390</v>
      </c>
      <c r="X146" s="131"/>
      <c r="Y146" s="132"/>
      <c r="Z146" s="133">
        <v>22</v>
      </c>
      <c r="AA146" s="134"/>
      <c r="AB146" s="135">
        <v>6</v>
      </c>
      <c r="AC146" s="120">
        <f>SUM(Y146:AB146)</f>
        <v>28</v>
      </c>
      <c r="AD146" s="136"/>
      <c r="AE146" s="136"/>
      <c r="AF146" s="137"/>
      <c r="AG146" s="138"/>
      <c r="AH146" s="124">
        <f>SUM(AD146:AG146)</f>
        <v>0</v>
      </c>
      <c r="AI146" s="125">
        <f t="shared" si="81"/>
        <v>0</v>
      </c>
      <c r="AJ146" s="126">
        <f t="shared" si="81"/>
        <v>22</v>
      </c>
      <c r="AK146" s="127">
        <f t="shared" si="81"/>
        <v>0</v>
      </c>
      <c r="AL146" s="128">
        <f t="shared" si="81"/>
        <v>6</v>
      </c>
      <c r="AM146" s="139">
        <f>SUM(AI146:AL146)</f>
        <v>28</v>
      </c>
    </row>
    <row r="147" spans="2:39" outlineLevel="1">
      <c r="C147" s="418">
        <v>42934</v>
      </c>
      <c r="D147" s="179">
        <v>1</v>
      </c>
      <c r="E147" s="419" t="s">
        <v>102</v>
      </c>
      <c r="F147" s="109">
        <v>16</v>
      </c>
      <c r="G147" s="110" t="s">
        <v>31</v>
      </c>
      <c r="H147" s="110">
        <v>0</v>
      </c>
      <c r="I147" s="110" t="s">
        <v>32</v>
      </c>
      <c r="J147" s="110">
        <v>18</v>
      </c>
      <c r="K147" s="110" t="s">
        <v>31</v>
      </c>
      <c r="L147" s="111">
        <v>0</v>
      </c>
      <c r="M147" s="112">
        <v>2</v>
      </c>
      <c r="N147" s="109"/>
      <c r="O147" s="110" t="s">
        <v>31</v>
      </c>
      <c r="P147" s="110"/>
      <c r="Q147" s="110" t="s">
        <v>32</v>
      </c>
      <c r="R147" s="110"/>
      <c r="S147" s="110" t="s">
        <v>31</v>
      </c>
      <c r="T147" s="111"/>
      <c r="U147" s="112"/>
      <c r="V147" s="130"/>
      <c r="W147" s="114">
        <f t="shared" si="75"/>
        <v>0</v>
      </c>
      <c r="X147" s="131"/>
      <c r="Y147" s="132"/>
      <c r="Z147" s="133"/>
      <c r="AA147" s="134"/>
      <c r="AB147" s="135"/>
      <c r="AC147" s="120">
        <f t="shared" si="76"/>
        <v>0</v>
      </c>
      <c r="AD147" s="136">
        <v>16</v>
      </c>
      <c r="AE147" s="136"/>
      <c r="AF147" s="137"/>
      <c r="AG147" s="138">
        <v>3</v>
      </c>
      <c r="AH147" s="124">
        <f>SUM(AD147:AG147)</f>
        <v>19</v>
      </c>
      <c r="AI147" s="125">
        <f t="shared" ref="AI147:AI156" si="82">Y147+AD147</f>
        <v>16</v>
      </c>
      <c r="AJ147" s="126">
        <f t="shared" ref="AJ147:AJ156" si="83">Z147+AE147</f>
        <v>0</v>
      </c>
      <c r="AK147" s="127">
        <f t="shared" ref="AK147:AK156" si="84">AA147+AF147</f>
        <v>0</v>
      </c>
      <c r="AL147" s="128">
        <f t="shared" ref="AL147:AL156" si="85">AB147+AG147</f>
        <v>3</v>
      </c>
      <c r="AM147" s="139">
        <f>SUM(AI147:AL147)</f>
        <v>19</v>
      </c>
    </row>
    <row r="148" spans="2:39" outlineLevel="1">
      <c r="C148" s="418">
        <v>42935</v>
      </c>
      <c r="D148" s="179">
        <v>1</v>
      </c>
      <c r="E148" s="419" t="s">
        <v>101</v>
      </c>
      <c r="F148" s="109">
        <v>16</v>
      </c>
      <c r="G148" s="110" t="s">
        <v>31</v>
      </c>
      <c r="H148" s="110">
        <v>0</v>
      </c>
      <c r="I148" s="110" t="s">
        <v>32</v>
      </c>
      <c r="J148" s="110">
        <v>18</v>
      </c>
      <c r="K148" s="110" t="s">
        <v>31</v>
      </c>
      <c r="L148" s="111">
        <v>0</v>
      </c>
      <c r="M148" s="112">
        <v>2</v>
      </c>
      <c r="N148" s="109"/>
      <c r="O148" s="110" t="s">
        <v>31</v>
      </c>
      <c r="P148" s="110"/>
      <c r="Q148" s="110" t="s">
        <v>32</v>
      </c>
      <c r="R148" s="110"/>
      <c r="S148" s="110" t="s">
        <v>31</v>
      </c>
      <c r="T148" s="111"/>
      <c r="U148" s="112"/>
      <c r="V148" s="130"/>
      <c r="W148" s="114">
        <f t="shared" si="75"/>
        <v>0</v>
      </c>
      <c r="X148" s="131"/>
      <c r="Y148" s="132"/>
      <c r="Z148" s="133"/>
      <c r="AA148" s="134"/>
      <c r="AB148" s="135"/>
      <c r="AC148" s="120">
        <f t="shared" ref="AC148:AC154" si="86">SUM(Y148:AB148)</f>
        <v>0</v>
      </c>
      <c r="AD148" s="136"/>
      <c r="AE148" s="136">
        <v>11</v>
      </c>
      <c r="AF148" s="137"/>
      <c r="AG148" s="138">
        <v>3</v>
      </c>
      <c r="AH148" s="124">
        <f t="shared" ref="AH148:AH154" si="87">SUM(AD148:AG148)</f>
        <v>14</v>
      </c>
      <c r="AI148" s="125">
        <f t="shared" si="82"/>
        <v>0</v>
      </c>
      <c r="AJ148" s="126">
        <f t="shared" si="83"/>
        <v>11</v>
      </c>
      <c r="AK148" s="127">
        <f t="shared" si="84"/>
        <v>0</v>
      </c>
      <c r="AL148" s="128">
        <f t="shared" si="85"/>
        <v>3</v>
      </c>
      <c r="AM148" s="139">
        <f t="shared" ref="AM148:AM154" si="88">SUM(AI148:AL148)</f>
        <v>14</v>
      </c>
    </row>
    <row r="149" spans="2:39" outlineLevel="1">
      <c r="C149" s="418">
        <v>42936</v>
      </c>
      <c r="D149" s="179">
        <v>1</v>
      </c>
      <c r="E149" s="419" t="s">
        <v>102</v>
      </c>
      <c r="F149" s="109">
        <v>16</v>
      </c>
      <c r="G149" s="110" t="s">
        <v>31</v>
      </c>
      <c r="H149" s="110">
        <v>0</v>
      </c>
      <c r="I149" s="110" t="s">
        <v>32</v>
      </c>
      <c r="J149" s="110">
        <v>18</v>
      </c>
      <c r="K149" s="110" t="s">
        <v>31</v>
      </c>
      <c r="L149" s="111">
        <v>0</v>
      </c>
      <c r="M149" s="112">
        <v>2</v>
      </c>
      <c r="N149" s="109"/>
      <c r="O149" s="110" t="s">
        <v>31</v>
      </c>
      <c r="P149" s="110"/>
      <c r="Q149" s="110" t="s">
        <v>32</v>
      </c>
      <c r="R149" s="110"/>
      <c r="S149" s="110" t="s">
        <v>31</v>
      </c>
      <c r="T149" s="111"/>
      <c r="U149" s="112"/>
      <c r="V149" s="130"/>
      <c r="W149" s="114">
        <f>SUM(M149*V149)</f>
        <v>0</v>
      </c>
      <c r="X149" s="131"/>
      <c r="Y149" s="132"/>
      <c r="Z149" s="133"/>
      <c r="AA149" s="134"/>
      <c r="AB149" s="135"/>
      <c r="AC149" s="120">
        <f t="shared" si="86"/>
        <v>0</v>
      </c>
      <c r="AD149" s="136">
        <v>6</v>
      </c>
      <c r="AE149" s="136"/>
      <c r="AF149" s="137"/>
      <c r="AG149" s="138">
        <v>1</v>
      </c>
      <c r="AH149" s="124">
        <f t="shared" si="87"/>
        <v>7</v>
      </c>
      <c r="AI149" s="125">
        <f t="shared" si="82"/>
        <v>6</v>
      </c>
      <c r="AJ149" s="126">
        <f t="shared" si="83"/>
        <v>0</v>
      </c>
      <c r="AK149" s="127">
        <f t="shared" si="84"/>
        <v>0</v>
      </c>
      <c r="AL149" s="128">
        <f t="shared" si="85"/>
        <v>1</v>
      </c>
      <c r="AM149" s="139">
        <f t="shared" si="88"/>
        <v>7</v>
      </c>
    </row>
    <row r="150" spans="2:39" outlineLevel="1">
      <c r="C150" s="418">
        <v>42937</v>
      </c>
      <c r="D150" s="179">
        <v>1</v>
      </c>
      <c r="E150" s="419" t="s">
        <v>101</v>
      </c>
      <c r="F150" s="109">
        <v>16</v>
      </c>
      <c r="G150" s="110" t="s">
        <v>31</v>
      </c>
      <c r="H150" s="110">
        <v>0</v>
      </c>
      <c r="I150" s="110" t="s">
        <v>32</v>
      </c>
      <c r="J150" s="110">
        <v>18</v>
      </c>
      <c r="K150" s="110" t="s">
        <v>31</v>
      </c>
      <c r="L150" s="111">
        <v>0</v>
      </c>
      <c r="M150" s="112">
        <v>2</v>
      </c>
      <c r="N150" s="109"/>
      <c r="O150" s="110" t="s">
        <v>31</v>
      </c>
      <c r="P150" s="110"/>
      <c r="Q150" s="110" t="s">
        <v>32</v>
      </c>
      <c r="R150" s="110"/>
      <c r="S150" s="110" t="s">
        <v>31</v>
      </c>
      <c r="T150" s="111"/>
      <c r="U150" s="112"/>
      <c r="V150" s="130"/>
      <c r="W150" s="114">
        <f>SUM(M150*V150)</f>
        <v>0</v>
      </c>
      <c r="X150" s="131"/>
      <c r="Y150" s="132"/>
      <c r="Z150" s="133"/>
      <c r="AA150" s="134"/>
      <c r="AB150" s="135"/>
      <c r="AC150" s="120">
        <f t="shared" si="86"/>
        <v>0</v>
      </c>
      <c r="AD150" s="136"/>
      <c r="AE150" s="136">
        <v>11</v>
      </c>
      <c r="AF150" s="137"/>
      <c r="AG150" s="138">
        <v>3</v>
      </c>
      <c r="AH150" s="124">
        <f t="shared" si="87"/>
        <v>14</v>
      </c>
      <c r="AI150" s="125">
        <f t="shared" si="82"/>
        <v>0</v>
      </c>
      <c r="AJ150" s="126">
        <f t="shared" si="83"/>
        <v>11</v>
      </c>
      <c r="AK150" s="127">
        <f t="shared" si="84"/>
        <v>0</v>
      </c>
      <c r="AL150" s="128">
        <f t="shared" si="85"/>
        <v>3</v>
      </c>
      <c r="AM150" s="139">
        <f t="shared" si="88"/>
        <v>14</v>
      </c>
    </row>
    <row r="151" spans="2:39" outlineLevel="1">
      <c r="C151" s="418">
        <v>42938</v>
      </c>
      <c r="D151" s="179">
        <v>1</v>
      </c>
      <c r="E151" s="419" t="s">
        <v>101</v>
      </c>
      <c r="F151" s="109">
        <v>9</v>
      </c>
      <c r="G151" s="110" t="s">
        <v>31</v>
      </c>
      <c r="H151" s="110">
        <v>0</v>
      </c>
      <c r="I151" s="110" t="s">
        <v>32</v>
      </c>
      <c r="J151" s="110">
        <v>12</v>
      </c>
      <c r="K151" s="110" t="s">
        <v>31</v>
      </c>
      <c r="L151" s="111">
        <v>0</v>
      </c>
      <c r="M151" s="112">
        <v>3</v>
      </c>
      <c r="N151" s="109"/>
      <c r="O151" s="110" t="s">
        <v>31</v>
      </c>
      <c r="P151" s="110"/>
      <c r="Q151" s="110" t="s">
        <v>32</v>
      </c>
      <c r="R151" s="110"/>
      <c r="S151" s="110" t="s">
        <v>31</v>
      </c>
      <c r="T151" s="111"/>
      <c r="U151" s="112"/>
      <c r="V151" s="130"/>
      <c r="W151" s="114">
        <f>SUM(M151*V151)</f>
        <v>0</v>
      </c>
      <c r="X151" s="131"/>
      <c r="Y151" s="132"/>
      <c r="Z151" s="133"/>
      <c r="AA151" s="134"/>
      <c r="AB151" s="135"/>
      <c r="AC151" s="120">
        <f t="shared" si="86"/>
        <v>0</v>
      </c>
      <c r="AD151" s="136"/>
      <c r="AE151" s="136">
        <v>17</v>
      </c>
      <c r="AF151" s="137"/>
      <c r="AG151" s="138">
        <v>4</v>
      </c>
      <c r="AH151" s="124">
        <f t="shared" si="87"/>
        <v>21</v>
      </c>
      <c r="AI151" s="125">
        <f t="shared" si="82"/>
        <v>0</v>
      </c>
      <c r="AJ151" s="126">
        <f t="shared" si="83"/>
        <v>17</v>
      </c>
      <c r="AK151" s="127">
        <f t="shared" si="84"/>
        <v>0</v>
      </c>
      <c r="AL151" s="128">
        <f t="shared" si="85"/>
        <v>4</v>
      </c>
      <c r="AM151" s="139">
        <f t="shared" si="88"/>
        <v>21</v>
      </c>
    </row>
    <row r="152" spans="2:39" outlineLevel="1">
      <c r="C152" s="418">
        <v>42939</v>
      </c>
      <c r="D152" s="179">
        <v>1</v>
      </c>
      <c r="E152" s="419" t="s">
        <v>101</v>
      </c>
      <c r="F152" s="109">
        <v>9</v>
      </c>
      <c r="G152" s="110" t="s">
        <v>31</v>
      </c>
      <c r="H152" s="110">
        <v>0</v>
      </c>
      <c r="I152" s="110" t="s">
        <v>32</v>
      </c>
      <c r="J152" s="110">
        <v>12</v>
      </c>
      <c r="K152" s="110" t="s">
        <v>31</v>
      </c>
      <c r="L152" s="111">
        <v>0</v>
      </c>
      <c r="M152" s="112">
        <v>3</v>
      </c>
      <c r="N152" s="109"/>
      <c r="O152" s="110" t="s">
        <v>31</v>
      </c>
      <c r="P152" s="110"/>
      <c r="Q152" s="110" t="s">
        <v>32</v>
      </c>
      <c r="R152" s="110"/>
      <c r="S152" s="110" t="s">
        <v>31</v>
      </c>
      <c r="T152" s="111"/>
      <c r="U152" s="112"/>
      <c r="V152" s="130"/>
      <c r="W152" s="114">
        <f>SUM(M152*V152)</f>
        <v>0</v>
      </c>
      <c r="X152" s="131"/>
      <c r="Y152" s="132"/>
      <c r="Z152" s="133"/>
      <c r="AA152" s="134"/>
      <c r="AB152" s="135"/>
      <c r="AC152" s="120">
        <f t="shared" si="86"/>
        <v>0</v>
      </c>
      <c r="AD152" s="136"/>
      <c r="AE152" s="136">
        <v>11</v>
      </c>
      <c r="AF152" s="137"/>
      <c r="AG152" s="138">
        <v>1</v>
      </c>
      <c r="AH152" s="124">
        <f t="shared" si="87"/>
        <v>12</v>
      </c>
      <c r="AI152" s="125">
        <f t="shared" si="82"/>
        <v>0</v>
      </c>
      <c r="AJ152" s="126">
        <f t="shared" si="83"/>
        <v>11</v>
      </c>
      <c r="AK152" s="127">
        <f t="shared" si="84"/>
        <v>0</v>
      </c>
      <c r="AL152" s="128">
        <f t="shared" si="85"/>
        <v>1</v>
      </c>
      <c r="AM152" s="139">
        <f t="shared" si="88"/>
        <v>12</v>
      </c>
    </row>
    <row r="153" spans="2:39" outlineLevel="1">
      <c r="C153" s="418">
        <v>42940</v>
      </c>
      <c r="D153" s="179">
        <v>1</v>
      </c>
      <c r="E153" s="419" t="s">
        <v>101</v>
      </c>
      <c r="F153" s="109">
        <v>9</v>
      </c>
      <c r="G153" s="110" t="s">
        <v>31</v>
      </c>
      <c r="H153" s="110">
        <v>0</v>
      </c>
      <c r="I153" s="110" t="s">
        <v>32</v>
      </c>
      <c r="J153" s="110">
        <v>12</v>
      </c>
      <c r="K153" s="110" t="s">
        <v>31</v>
      </c>
      <c r="L153" s="111">
        <v>0</v>
      </c>
      <c r="M153" s="112">
        <v>3</v>
      </c>
      <c r="N153" s="109"/>
      <c r="O153" s="110" t="s">
        <v>31</v>
      </c>
      <c r="P153" s="110"/>
      <c r="Q153" s="110" t="s">
        <v>32</v>
      </c>
      <c r="R153" s="110"/>
      <c r="S153" s="110" t="s">
        <v>31</v>
      </c>
      <c r="T153" s="111"/>
      <c r="U153" s="112"/>
      <c r="V153" s="130"/>
      <c r="W153" s="114">
        <f t="shared" si="75"/>
        <v>0</v>
      </c>
      <c r="X153" s="131"/>
      <c r="Y153" s="132"/>
      <c r="Z153" s="133"/>
      <c r="AA153" s="134"/>
      <c r="AB153" s="135"/>
      <c r="AC153" s="120">
        <f t="shared" si="86"/>
        <v>0</v>
      </c>
      <c r="AD153" s="136"/>
      <c r="AE153" s="136">
        <v>10</v>
      </c>
      <c r="AF153" s="137"/>
      <c r="AG153" s="138">
        <v>1</v>
      </c>
      <c r="AH153" s="124">
        <f t="shared" si="87"/>
        <v>11</v>
      </c>
      <c r="AI153" s="125">
        <f t="shared" si="82"/>
        <v>0</v>
      </c>
      <c r="AJ153" s="126">
        <f t="shared" si="83"/>
        <v>10</v>
      </c>
      <c r="AK153" s="127">
        <f t="shared" si="84"/>
        <v>0</v>
      </c>
      <c r="AL153" s="128">
        <f t="shared" si="85"/>
        <v>1</v>
      </c>
      <c r="AM153" s="139">
        <f t="shared" si="88"/>
        <v>11</v>
      </c>
    </row>
    <row r="154" spans="2:39" outlineLevel="1">
      <c r="C154" s="418">
        <v>42942</v>
      </c>
      <c r="D154" s="179">
        <v>1</v>
      </c>
      <c r="E154" s="419" t="s">
        <v>101</v>
      </c>
      <c r="F154" s="109">
        <v>9</v>
      </c>
      <c r="G154" s="110" t="s">
        <v>31</v>
      </c>
      <c r="H154" s="110">
        <v>0</v>
      </c>
      <c r="I154" s="110" t="s">
        <v>32</v>
      </c>
      <c r="J154" s="110">
        <v>12</v>
      </c>
      <c r="K154" s="110" t="s">
        <v>31</v>
      </c>
      <c r="L154" s="111">
        <v>0</v>
      </c>
      <c r="M154" s="112">
        <v>3</v>
      </c>
      <c r="N154" s="109"/>
      <c r="O154" s="110" t="s">
        <v>31</v>
      </c>
      <c r="P154" s="110"/>
      <c r="Q154" s="110" t="s">
        <v>32</v>
      </c>
      <c r="R154" s="110"/>
      <c r="S154" s="110" t="s">
        <v>31</v>
      </c>
      <c r="T154" s="111"/>
      <c r="U154" s="112"/>
      <c r="V154" s="130"/>
      <c r="W154" s="114">
        <f>SUM(M154*V154)</f>
        <v>0</v>
      </c>
      <c r="X154" s="131"/>
      <c r="Y154" s="132"/>
      <c r="Z154" s="133"/>
      <c r="AA154" s="134"/>
      <c r="AB154" s="135"/>
      <c r="AC154" s="120">
        <f t="shared" si="86"/>
        <v>0</v>
      </c>
      <c r="AD154" s="136"/>
      <c r="AE154" s="136">
        <v>11</v>
      </c>
      <c r="AF154" s="137"/>
      <c r="AG154" s="138">
        <v>2</v>
      </c>
      <c r="AH154" s="124">
        <f t="shared" si="87"/>
        <v>13</v>
      </c>
      <c r="AI154" s="125">
        <f t="shared" si="82"/>
        <v>0</v>
      </c>
      <c r="AJ154" s="126">
        <f t="shared" si="83"/>
        <v>11</v>
      </c>
      <c r="AK154" s="127">
        <f t="shared" si="84"/>
        <v>0</v>
      </c>
      <c r="AL154" s="128">
        <f t="shared" si="85"/>
        <v>2</v>
      </c>
      <c r="AM154" s="139">
        <f t="shared" si="88"/>
        <v>13</v>
      </c>
    </row>
    <row r="155" spans="2:39" outlineLevel="1">
      <c r="C155" s="418">
        <v>42943</v>
      </c>
      <c r="D155" s="179">
        <v>1</v>
      </c>
      <c r="E155" s="419" t="s">
        <v>101</v>
      </c>
      <c r="F155" s="109">
        <v>9</v>
      </c>
      <c r="G155" s="110" t="s">
        <v>31</v>
      </c>
      <c r="H155" s="110">
        <v>0</v>
      </c>
      <c r="I155" s="110" t="s">
        <v>32</v>
      </c>
      <c r="J155" s="110">
        <v>12</v>
      </c>
      <c r="K155" s="110" t="s">
        <v>31</v>
      </c>
      <c r="L155" s="111">
        <v>0</v>
      </c>
      <c r="M155" s="112">
        <v>3</v>
      </c>
      <c r="N155" s="109"/>
      <c r="O155" s="110" t="s">
        <v>31</v>
      </c>
      <c r="P155" s="110"/>
      <c r="Q155" s="110" t="s">
        <v>32</v>
      </c>
      <c r="R155" s="110"/>
      <c r="S155" s="110" t="s">
        <v>31</v>
      </c>
      <c r="T155" s="111"/>
      <c r="U155" s="112"/>
      <c r="V155" s="130"/>
      <c r="W155" s="114">
        <f t="shared" si="75"/>
        <v>0</v>
      </c>
      <c r="X155" s="131"/>
      <c r="Y155" s="132"/>
      <c r="Z155" s="133"/>
      <c r="AA155" s="134"/>
      <c r="AB155" s="135"/>
      <c r="AC155" s="120">
        <f t="shared" si="76"/>
        <v>0</v>
      </c>
      <c r="AD155" s="136"/>
      <c r="AE155" s="136">
        <v>11</v>
      </c>
      <c r="AF155" s="137"/>
      <c r="AG155" s="138">
        <v>1</v>
      </c>
      <c r="AH155" s="124">
        <f>SUM(AD155:AG155)</f>
        <v>12</v>
      </c>
      <c r="AI155" s="125">
        <f t="shared" si="82"/>
        <v>0</v>
      </c>
      <c r="AJ155" s="126">
        <f t="shared" si="83"/>
        <v>11</v>
      </c>
      <c r="AK155" s="127">
        <f t="shared" si="84"/>
        <v>0</v>
      </c>
      <c r="AL155" s="128">
        <f t="shared" si="85"/>
        <v>1</v>
      </c>
      <c r="AM155" s="139">
        <f>SUM(AI155:AL155)</f>
        <v>12</v>
      </c>
    </row>
    <row r="156" spans="2:39" outlineLevel="1">
      <c r="C156" s="418">
        <v>42945</v>
      </c>
      <c r="D156" s="179">
        <v>1</v>
      </c>
      <c r="E156" s="419" t="s">
        <v>137</v>
      </c>
      <c r="F156" s="109">
        <v>9</v>
      </c>
      <c r="G156" s="110" t="s">
        <v>31</v>
      </c>
      <c r="H156" s="110">
        <v>0</v>
      </c>
      <c r="I156" s="110" t="s">
        <v>32</v>
      </c>
      <c r="J156" s="110">
        <v>12</v>
      </c>
      <c r="K156" s="110" t="s">
        <v>31</v>
      </c>
      <c r="L156" s="111">
        <v>0</v>
      </c>
      <c r="M156" s="112">
        <v>3</v>
      </c>
      <c r="N156" s="109"/>
      <c r="O156" s="110" t="s">
        <v>31</v>
      </c>
      <c r="P156" s="110"/>
      <c r="Q156" s="110" t="s">
        <v>32</v>
      </c>
      <c r="R156" s="110"/>
      <c r="S156" s="110" t="s">
        <v>31</v>
      </c>
      <c r="T156" s="111"/>
      <c r="U156" s="112"/>
      <c r="V156" s="130"/>
      <c r="W156" s="114">
        <f t="shared" si="75"/>
        <v>0</v>
      </c>
      <c r="X156" s="131"/>
      <c r="Y156" s="132"/>
      <c r="Z156" s="133"/>
      <c r="AA156" s="134"/>
      <c r="AB156" s="135"/>
      <c r="AC156" s="120">
        <f t="shared" si="76"/>
        <v>0</v>
      </c>
      <c r="AD156" s="136"/>
      <c r="AE156" s="136">
        <v>10</v>
      </c>
      <c r="AF156" s="137"/>
      <c r="AG156" s="138">
        <v>2</v>
      </c>
      <c r="AH156" s="124">
        <f>SUM(AD156:AG156)</f>
        <v>12</v>
      </c>
      <c r="AI156" s="125">
        <f t="shared" si="82"/>
        <v>0</v>
      </c>
      <c r="AJ156" s="126">
        <f t="shared" si="83"/>
        <v>10</v>
      </c>
      <c r="AK156" s="127">
        <f t="shared" si="84"/>
        <v>0</v>
      </c>
      <c r="AL156" s="128">
        <f t="shared" si="85"/>
        <v>2</v>
      </c>
      <c r="AM156" s="139">
        <f>SUM(AI156:AL156)</f>
        <v>12</v>
      </c>
    </row>
    <row r="157" spans="2:39" outlineLevel="1">
      <c r="C157" s="418">
        <v>42946</v>
      </c>
      <c r="D157" s="179">
        <v>1</v>
      </c>
      <c r="E157" s="419" t="s">
        <v>137</v>
      </c>
      <c r="F157" s="109">
        <v>9</v>
      </c>
      <c r="G157" s="110" t="s">
        <v>31</v>
      </c>
      <c r="H157" s="110">
        <v>0</v>
      </c>
      <c r="I157" s="110" t="s">
        <v>32</v>
      </c>
      <c r="J157" s="110">
        <v>12</v>
      </c>
      <c r="K157" s="110" t="s">
        <v>31</v>
      </c>
      <c r="L157" s="111">
        <v>0</v>
      </c>
      <c r="M157" s="112">
        <v>3</v>
      </c>
      <c r="N157" s="109"/>
      <c r="O157" s="110" t="s">
        <v>31</v>
      </c>
      <c r="P157" s="110"/>
      <c r="Q157" s="110" t="s">
        <v>32</v>
      </c>
      <c r="R157" s="110"/>
      <c r="S157" s="110" t="s">
        <v>31</v>
      </c>
      <c r="T157" s="111"/>
      <c r="U157" s="112"/>
      <c r="V157" s="130"/>
      <c r="W157" s="114">
        <f>SUM(M157*V157)</f>
        <v>0</v>
      </c>
      <c r="X157" s="131"/>
      <c r="Y157" s="132"/>
      <c r="Z157" s="133"/>
      <c r="AA157" s="134"/>
      <c r="AB157" s="135"/>
      <c r="AC157" s="120">
        <f>SUM(Y157:AB157)</f>
        <v>0</v>
      </c>
      <c r="AD157" s="136"/>
      <c r="AE157" s="136">
        <v>11</v>
      </c>
      <c r="AF157" s="137"/>
      <c r="AG157" s="138">
        <v>2</v>
      </c>
      <c r="AH157" s="124">
        <f>SUM(AD157:AG157)</f>
        <v>13</v>
      </c>
      <c r="AI157" s="125">
        <f t="shared" ref="AI157:AL158" si="89">Y157+AD157</f>
        <v>0</v>
      </c>
      <c r="AJ157" s="126">
        <f t="shared" si="89"/>
        <v>11</v>
      </c>
      <c r="AK157" s="127">
        <f t="shared" si="89"/>
        <v>0</v>
      </c>
      <c r="AL157" s="128">
        <f t="shared" si="89"/>
        <v>2</v>
      </c>
      <c r="AM157" s="139">
        <f>SUM(AI157:AL157)</f>
        <v>13</v>
      </c>
    </row>
    <row r="158" spans="2:39" outlineLevel="1">
      <c r="C158" s="418">
        <v>42947</v>
      </c>
      <c r="D158" s="179">
        <v>1</v>
      </c>
      <c r="E158" s="419" t="s">
        <v>101</v>
      </c>
      <c r="F158" s="109">
        <v>9</v>
      </c>
      <c r="G158" s="110" t="s">
        <v>31</v>
      </c>
      <c r="H158" s="110">
        <v>0</v>
      </c>
      <c r="I158" s="110" t="s">
        <v>32</v>
      </c>
      <c r="J158" s="110">
        <v>12</v>
      </c>
      <c r="K158" s="110" t="s">
        <v>31</v>
      </c>
      <c r="L158" s="111">
        <v>0</v>
      </c>
      <c r="M158" s="112">
        <v>3</v>
      </c>
      <c r="N158" s="109"/>
      <c r="O158" s="110" t="s">
        <v>31</v>
      </c>
      <c r="P158" s="110"/>
      <c r="Q158" s="110" t="s">
        <v>32</v>
      </c>
      <c r="R158" s="110"/>
      <c r="S158" s="110" t="s">
        <v>31</v>
      </c>
      <c r="T158" s="111"/>
      <c r="U158" s="112"/>
      <c r="V158" s="130"/>
      <c r="W158" s="114">
        <f>SUM(M158*V158)</f>
        <v>0</v>
      </c>
      <c r="X158" s="131"/>
      <c r="Y158" s="132"/>
      <c r="Z158" s="133"/>
      <c r="AA158" s="134"/>
      <c r="AB158" s="135"/>
      <c r="AC158" s="120">
        <f>SUM(Y158:AB158)</f>
        <v>0</v>
      </c>
      <c r="AD158" s="136"/>
      <c r="AE158" s="136">
        <v>11</v>
      </c>
      <c r="AF158" s="137"/>
      <c r="AG158" s="138">
        <v>2</v>
      </c>
      <c r="AH158" s="124">
        <f>SUM(AD158:AG158)</f>
        <v>13</v>
      </c>
      <c r="AI158" s="125">
        <f t="shared" si="89"/>
        <v>0</v>
      </c>
      <c r="AJ158" s="126">
        <f t="shared" si="89"/>
        <v>11</v>
      </c>
      <c r="AK158" s="127">
        <f t="shared" si="89"/>
        <v>0</v>
      </c>
      <c r="AL158" s="128">
        <f t="shared" si="89"/>
        <v>2</v>
      </c>
      <c r="AM158" s="139">
        <f>SUM(AI158:AL158)</f>
        <v>13</v>
      </c>
    </row>
    <row r="159" spans="2:39" ht="12.75" outlineLevel="1" thickBot="1">
      <c r="B159" s="156" t="s">
        <v>40</v>
      </c>
      <c r="C159" s="157">
        <f>COUNTA(C133:C158)</f>
        <v>25</v>
      </c>
      <c r="D159" s="157">
        <f>COUNTA(D133:D158)</f>
        <v>26</v>
      </c>
      <c r="E159" s="181"/>
      <c r="F159" s="159"/>
      <c r="G159" s="160"/>
      <c r="H159" s="160"/>
      <c r="I159" s="160"/>
      <c r="J159" s="160"/>
      <c r="K159" s="160"/>
      <c r="L159" s="161"/>
      <c r="M159" s="162"/>
      <c r="N159" s="159"/>
      <c r="O159" s="160"/>
      <c r="P159" s="160"/>
      <c r="Q159" s="160"/>
      <c r="R159" s="160"/>
      <c r="S159" s="160"/>
      <c r="T159" s="161"/>
      <c r="U159" s="162"/>
      <c r="V159" s="163">
        <f>COUNT(V133:V158)</f>
        <v>2</v>
      </c>
      <c r="W159" s="164">
        <f>SUM(W133:W158)</f>
        <v>10170</v>
      </c>
      <c r="X159" s="165"/>
      <c r="Y159" s="189">
        <f t="shared" ref="Y159:AH159" si="90">SUM(Y133:Y158)</f>
        <v>0</v>
      </c>
      <c r="Z159" s="190">
        <f t="shared" si="90"/>
        <v>22</v>
      </c>
      <c r="AA159" s="190">
        <f t="shared" si="90"/>
        <v>0</v>
      </c>
      <c r="AB159" s="191">
        <f t="shared" si="90"/>
        <v>21</v>
      </c>
      <c r="AC159" s="166">
        <f t="shared" si="90"/>
        <v>43</v>
      </c>
      <c r="AD159" s="192">
        <f t="shared" si="90"/>
        <v>53</v>
      </c>
      <c r="AE159" s="193">
        <f t="shared" si="90"/>
        <v>214</v>
      </c>
      <c r="AF159" s="193">
        <f t="shared" si="90"/>
        <v>0</v>
      </c>
      <c r="AG159" s="194">
        <f t="shared" si="90"/>
        <v>52</v>
      </c>
      <c r="AH159" s="172">
        <f t="shared" si="90"/>
        <v>319</v>
      </c>
      <c r="AI159" s="174">
        <f t="shared" ref="AI159:AL164" si="91">Y159+AD159</f>
        <v>53</v>
      </c>
      <c r="AJ159" s="175">
        <f t="shared" si="91"/>
        <v>236</v>
      </c>
      <c r="AK159" s="176">
        <f t="shared" si="91"/>
        <v>0</v>
      </c>
      <c r="AL159" s="177">
        <f t="shared" si="91"/>
        <v>73</v>
      </c>
      <c r="AM159" s="178">
        <f t="shared" ref="AM159:AM166" si="92">SUM(AI159:AL159)</f>
        <v>362</v>
      </c>
    </row>
    <row r="160" spans="2:39" outlineLevel="1">
      <c r="C160" s="418">
        <v>42948</v>
      </c>
      <c r="D160" s="179">
        <v>1</v>
      </c>
      <c r="E160" s="419" t="s">
        <v>102</v>
      </c>
      <c r="F160" s="109">
        <v>9</v>
      </c>
      <c r="G160" s="110" t="s">
        <v>31</v>
      </c>
      <c r="H160" s="110">
        <v>0</v>
      </c>
      <c r="I160" s="110" t="s">
        <v>32</v>
      </c>
      <c r="J160" s="110">
        <v>12</v>
      </c>
      <c r="K160" s="110" t="s">
        <v>31</v>
      </c>
      <c r="L160" s="111">
        <v>0</v>
      </c>
      <c r="M160" s="112">
        <v>3</v>
      </c>
      <c r="N160" s="140"/>
      <c r="O160" s="141" t="s">
        <v>31</v>
      </c>
      <c r="P160" s="141"/>
      <c r="Q160" s="141" t="s">
        <v>32</v>
      </c>
      <c r="R160" s="141"/>
      <c r="S160" s="141" t="s">
        <v>31</v>
      </c>
      <c r="T160" s="142"/>
      <c r="U160" s="112"/>
      <c r="V160" s="130"/>
      <c r="W160" s="114">
        <f t="shared" si="75"/>
        <v>0</v>
      </c>
      <c r="X160" s="131"/>
      <c r="Y160" s="132">
        <v>22</v>
      </c>
      <c r="Z160" s="133"/>
      <c r="AA160" s="134"/>
      <c r="AB160" s="135">
        <v>4</v>
      </c>
      <c r="AC160" s="120">
        <f>SUM(Y160:AB160)</f>
        <v>26</v>
      </c>
      <c r="AD160" s="136"/>
      <c r="AE160" s="136"/>
      <c r="AF160" s="137"/>
      <c r="AG160" s="138"/>
      <c r="AH160" s="124">
        <f t="shared" ref="AH160:AH166" si="93">SUM(AD160:AG160)</f>
        <v>0</v>
      </c>
      <c r="AI160" s="125">
        <f t="shared" si="91"/>
        <v>22</v>
      </c>
      <c r="AJ160" s="126">
        <f t="shared" si="91"/>
        <v>0</v>
      </c>
      <c r="AK160" s="127">
        <f t="shared" si="91"/>
        <v>0</v>
      </c>
      <c r="AL160" s="128">
        <f t="shared" si="91"/>
        <v>4</v>
      </c>
      <c r="AM160" s="139">
        <f t="shared" si="92"/>
        <v>26</v>
      </c>
    </row>
    <row r="161" spans="3:39" outlineLevel="1">
      <c r="C161" s="418">
        <v>42949</v>
      </c>
      <c r="D161" s="179">
        <v>1</v>
      </c>
      <c r="E161" s="419" t="s">
        <v>101</v>
      </c>
      <c r="F161" s="109">
        <v>9</v>
      </c>
      <c r="G161" s="110" t="s">
        <v>31</v>
      </c>
      <c r="H161" s="110">
        <v>0</v>
      </c>
      <c r="I161" s="110" t="s">
        <v>32</v>
      </c>
      <c r="J161" s="110">
        <v>12</v>
      </c>
      <c r="K161" s="110" t="s">
        <v>31</v>
      </c>
      <c r="L161" s="111">
        <v>0</v>
      </c>
      <c r="M161" s="112">
        <v>3</v>
      </c>
      <c r="N161" s="140"/>
      <c r="O161" s="141" t="s">
        <v>31</v>
      </c>
      <c r="P161" s="141"/>
      <c r="Q161" s="141" t="s">
        <v>32</v>
      </c>
      <c r="R161" s="141"/>
      <c r="S161" s="141" t="s">
        <v>31</v>
      </c>
      <c r="T161" s="142"/>
      <c r="U161" s="112"/>
      <c r="V161" s="130"/>
      <c r="W161" s="114">
        <f t="shared" si="75"/>
        <v>0</v>
      </c>
      <c r="X161" s="131"/>
      <c r="Y161" s="132"/>
      <c r="Z161" s="133"/>
      <c r="AA161" s="134"/>
      <c r="AB161" s="135"/>
      <c r="AC161" s="120">
        <f t="shared" ref="AC161:AC171" si="94">SUM(Y161:AB161)</f>
        <v>0</v>
      </c>
      <c r="AD161" s="136"/>
      <c r="AE161" s="136">
        <v>10</v>
      </c>
      <c r="AF161" s="137"/>
      <c r="AG161" s="138">
        <v>2</v>
      </c>
      <c r="AH161" s="124">
        <f t="shared" si="93"/>
        <v>12</v>
      </c>
      <c r="AI161" s="125">
        <f t="shared" si="91"/>
        <v>0</v>
      </c>
      <c r="AJ161" s="126">
        <f t="shared" si="91"/>
        <v>10</v>
      </c>
      <c r="AK161" s="127">
        <f t="shared" si="91"/>
        <v>0</v>
      </c>
      <c r="AL161" s="128">
        <f t="shared" si="91"/>
        <v>2</v>
      </c>
      <c r="AM161" s="139">
        <f t="shared" si="92"/>
        <v>12</v>
      </c>
    </row>
    <row r="162" spans="3:39" outlineLevel="1">
      <c r="C162" s="418">
        <v>42950</v>
      </c>
      <c r="D162" s="179">
        <v>1</v>
      </c>
      <c r="E162" s="419" t="s">
        <v>101</v>
      </c>
      <c r="F162" s="109">
        <v>9</v>
      </c>
      <c r="G162" s="110" t="s">
        <v>31</v>
      </c>
      <c r="H162" s="110">
        <v>0</v>
      </c>
      <c r="I162" s="110" t="s">
        <v>32</v>
      </c>
      <c r="J162" s="110">
        <v>12</v>
      </c>
      <c r="K162" s="110" t="s">
        <v>31</v>
      </c>
      <c r="L162" s="111">
        <v>0</v>
      </c>
      <c r="M162" s="112">
        <v>3</v>
      </c>
      <c r="N162" s="140"/>
      <c r="O162" s="141" t="s">
        <v>31</v>
      </c>
      <c r="P162" s="141"/>
      <c r="Q162" s="141" t="s">
        <v>32</v>
      </c>
      <c r="R162" s="141"/>
      <c r="S162" s="141" t="s">
        <v>31</v>
      </c>
      <c r="T162" s="142"/>
      <c r="U162" s="112"/>
      <c r="V162" s="130"/>
      <c r="W162" s="114">
        <f>SUM(M162*V162)</f>
        <v>0</v>
      </c>
      <c r="X162" s="131"/>
      <c r="Y162" s="132"/>
      <c r="Z162" s="133"/>
      <c r="AA162" s="134"/>
      <c r="AB162" s="135"/>
      <c r="AC162" s="120">
        <f t="shared" si="94"/>
        <v>0</v>
      </c>
      <c r="AD162" s="136"/>
      <c r="AE162" s="136">
        <v>10</v>
      </c>
      <c r="AF162" s="137"/>
      <c r="AG162" s="138">
        <v>2</v>
      </c>
      <c r="AH162" s="124">
        <f t="shared" si="93"/>
        <v>12</v>
      </c>
      <c r="AI162" s="125">
        <f t="shared" si="91"/>
        <v>0</v>
      </c>
      <c r="AJ162" s="126">
        <f t="shared" si="91"/>
        <v>10</v>
      </c>
      <c r="AK162" s="127">
        <f t="shared" si="91"/>
        <v>0</v>
      </c>
      <c r="AL162" s="128">
        <f t="shared" si="91"/>
        <v>2</v>
      </c>
      <c r="AM162" s="139">
        <f t="shared" si="92"/>
        <v>12</v>
      </c>
    </row>
    <row r="163" spans="3:39" outlineLevel="1">
      <c r="C163" s="418">
        <v>42953</v>
      </c>
      <c r="D163" s="179">
        <v>1</v>
      </c>
      <c r="E163" s="419" t="s">
        <v>101</v>
      </c>
      <c r="F163" s="109">
        <v>9</v>
      </c>
      <c r="G163" s="110" t="s">
        <v>31</v>
      </c>
      <c r="H163" s="110">
        <v>0</v>
      </c>
      <c r="I163" s="110" t="s">
        <v>32</v>
      </c>
      <c r="J163" s="110">
        <v>12</v>
      </c>
      <c r="K163" s="110" t="s">
        <v>31</v>
      </c>
      <c r="L163" s="111">
        <v>0</v>
      </c>
      <c r="M163" s="112">
        <v>3</v>
      </c>
      <c r="N163" s="140"/>
      <c r="O163" s="141" t="s">
        <v>31</v>
      </c>
      <c r="P163" s="141"/>
      <c r="Q163" s="141" t="s">
        <v>32</v>
      </c>
      <c r="R163" s="141"/>
      <c r="S163" s="141" t="s">
        <v>31</v>
      </c>
      <c r="T163" s="142"/>
      <c r="U163" s="112"/>
      <c r="V163" s="130"/>
      <c r="W163" s="114">
        <f t="shared" si="75"/>
        <v>0</v>
      </c>
      <c r="X163" s="131"/>
      <c r="Y163" s="132"/>
      <c r="Z163" s="133"/>
      <c r="AA163" s="134"/>
      <c r="AB163" s="135"/>
      <c r="AC163" s="120">
        <f t="shared" si="94"/>
        <v>0</v>
      </c>
      <c r="AD163" s="136"/>
      <c r="AE163" s="136">
        <v>11</v>
      </c>
      <c r="AF163" s="137"/>
      <c r="AG163" s="138">
        <v>2</v>
      </c>
      <c r="AH163" s="124">
        <f t="shared" si="93"/>
        <v>13</v>
      </c>
      <c r="AI163" s="125">
        <f t="shared" si="91"/>
        <v>0</v>
      </c>
      <c r="AJ163" s="126">
        <f t="shared" si="91"/>
        <v>11</v>
      </c>
      <c r="AK163" s="127">
        <f t="shared" si="91"/>
        <v>0</v>
      </c>
      <c r="AL163" s="128">
        <f t="shared" si="91"/>
        <v>2</v>
      </c>
      <c r="AM163" s="139">
        <f t="shared" si="92"/>
        <v>13</v>
      </c>
    </row>
    <row r="164" spans="3:39" outlineLevel="1">
      <c r="C164" s="418">
        <v>42954</v>
      </c>
      <c r="D164" s="179">
        <v>1</v>
      </c>
      <c r="E164" s="419" t="s">
        <v>101</v>
      </c>
      <c r="F164" s="109">
        <v>9</v>
      </c>
      <c r="G164" s="110" t="s">
        <v>31</v>
      </c>
      <c r="H164" s="110">
        <v>0</v>
      </c>
      <c r="I164" s="110" t="s">
        <v>32</v>
      </c>
      <c r="J164" s="110">
        <v>12</v>
      </c>
      <c r="K164" s="110" t="s">
        <v>31</v>
      </c>
      <c r="L164" s="111">
        <v>0</v>
      </c>
      <c r="M164" s="112">
        <v>3</v>
      </c>
      <c r="N164" s="140"/>
      <c r="O164" s="110" t="s">
        <v>31</v>
      </c>
      <c r="P164" s="110"/>
      <c r="Q164" s="110" t="s">
        <v>32</v>
      </c>
      <c r="R164" s="110"/>
      <c r="S164" s="110" t="s">
        <v>31</v>
      </c>
      <c r="T164" s="111"/>
      <c r="U164" s="143"/>
      <c r="V164" s="130"/>
      <c r="W164" s="114">
        <f t="shared" si="75"/>
        <v>0</v>
      </c>
      <c r="X164" s="131"/>
      <c r="Y164" s="132"/>
      <c r="Z164" s="133"/>
      <c r="AA164" s="134"/>
      <c r="AB164" s="135"/>
      <c r="AC164" s="120">
        <f t="shared" si="94"/>
        <v>0</v>
      </c>
      <c r="AD164" s="136"/>
      <c r="AE164" s="136">
        <v>11</v>
      </c>
      <c r="AF164" s="137"/>
      <c r="AG164" s="138">
        <v>1</v>
      </c>
      <c r="AH164" s="124">
        <f t="shared" si="93"/>
        <v>12</v>
      </c>
      <c r="AI164" s="125">
        <f t="shared" si="91"/>
        <v>0</v>
      </c>
      <c r="AJ164" s="126">
        <f t="shared" si="91"/>
        <v>11</v>
      </c>
      <c r="AK164" s="127">
        <f t="shared" si="91"/>
        <v>0</v>
      </c>
      <c r="AL164" s="128">
        <f t="shared" si="91"/>
        <v>1</v>
      </c>
      <c r="AM164" s="139">
        <f t="shared" si="92"/>
        <v>12</v>
      </c>
    </row>
    <row r="165" spans="3:39" outlineLevel="1">
      <c r="C165" s="418">
        <v>42956</v>
      </c>
      <c r="D165" s="179">
        <v>1</v>
      </c>
      <c r="E165" s="419" t="s">
        <v>101</v>
      </c>
      <c r="F165" s="109">
        <v>9</v>
      </c>
      <c r="G165" s="110" t="s">
        <v>31</v>
      </c>
      <c r="H165" s="110">
        <v>0</v>
      </c>
      <c r="I165" s="110" t="s">
        <v>32</v>
      </c>
      <c r="J165" s="110">
        <v>12</v>
      </c>
      <c r="K165" s="110" t="s">
        <v>31</v>
      </c>
      <c r="L165" s="111">
        <v>0</v>
      </c>
      <c r="M165" s="112">
        <v>3</v>
      </c>
      <c r="N165" s="140"/>
      <c r="O165" s="141" t="s">
        <v>31</v>
      </c>
      <c r="P165" s="141"/>
      <c r="Q165" s="141" t="s">
        <v>32</v>
      </c>
      <c r="R165" s="141"/>
      <c r="S165" s="141" t="s">
        <v>31</v>
      </c>
      <c r="T165" s="142"/>
      <c r="U165" s="112"/>
      <c r="V165" s="130"/>
      <c r="W165" s="114">
        <f t="shared" si="75"/>
        <v>0</v>
      </c>
      <c r="X165" s="131"/>
      <c r="Y165" s="132"/>
      <c r="Z165" s="133"/>
      <c r="AA165" s="134"/>
      <c r="AB165" s="135"/>
      <c r="AC165" s="120">
        <f t="shared" si="94"/>
        <v>0</v>
      </c>
      <c r="AD165" s="136"/>
      <c r="AE165" s="136">
        <v>11</v>
      </c>
      <c r="AF165" s="137"/>
      <c r="AG165" s="138">
        <v>1</v>
      </c>
      <c r="AH165" s="124">
        <f t="shared" si="93"/>
        <v>12</v>
      </c>
      <c r="AI165" s="125">
        <f t="shared" ref="AI165:AL166" si="95">Y165+AD165</f>
        <v>0</v>
      </c>
      <c r="AJ165" s="126">
        <f t="shared" si="95"/>
        <v>11</v>
      </c>
      <c r="AK165" s="127">
        <f t="shared" si="95"/>
        <v>0</v>
      </c>
      <c r="AL165" s="128">
        <f t="shared" si="95"/>
        <v>1</v>
      </c>
      <c r="AM165" s="139">
        <f t="shared" si="92"/>
        <v>12</v>
      </c>
    </row>
    <row r="166" spans="3:39" outlineLevel="1">
      <c r="C166" s="418">
        <v>42957</v>
      </c>
      <c r="D166" s="179">
        <v>1</v>
      </c>
      <c r="E166" s="419" t="s">
        <v>101</v>
      </c>
      <c r="F166" s="109">
        <v>9</v>
      </c>
      <c r="G166" s="110" t="s">
        <v>31</v>
      </c>
      <c r="H166" s="110">
        <v>0</v>
      </c>
      <c r="I166" s="110" t="s">
        <v>32</v>
      </c>
      <c r="J166" s="110">
        <v>12</v>
      </c>
      <c r="K166" s="110" t="s">
        <v>31</v>
      </c>
      <c r="L166" s="111">
        <v>0</v>
      </c>
      <c r="M166" s="112">
        <v>3</v>
      </c>
      <c r="N166" s="140"/>
      <c r="O166" s="141" t="s">
        <v>31</v>
      </c>
      <c r="P166" s="141"/>
      <c r="Q166" s="141" t="s">
        <v>32</v>
      </c>
      <c r="R166" s="141"/>
      <c r="S166" s="141" t="s">
        <v>31</v>
      </c>
      <c r="T166" s="142"/>
      <c r="U166" s="112"/>
      <c r="V166" s="130"/>
      <c r="W166" s="114">
        <f t="shared" si="75"/>
        <v>0</v>
      </c>
      <c r="X166" s="131"/>
      <c r="Y166" s="132"/>
      <c r="Z166" s="133"/>
      <c r="AA166" s="134"/>
      <c r="AB166" s="135"/>
      <c r="AC166" s="120">
        <f t="shared" si="94"/>
        <v>0</v>
      </c>
      <c r="AD166" s="136"/>
      <c r="AE166" s="136">
        <v>23</v>
      </c>
      <c r="AF166" s="137">
        <v>1</v>
      </c>
      <c r="AG166" s="138">
        <v>4</v>
      </c>
      <c r="AH166" s="124">
        <f t="shared" si="93"/>
        <v>28</v>
      </c>
      <c r="AI166" s="125">
        <f t="shared" si="95"/>
        <v>0</v>
      </c>
      <c r="AJ166" s="126">
        <f t="shared" si="95"/>
        <v>23</v>
      </c>
      <c r="AK166" s="127">
        <f t="shared" si="95"/>
        <v>1</v>
      </c>
      <c r="AL166" s="128">
        <f t="shared" si="95"/>
        <v>4</v>
      </c>
      <c r="AM166" s="139">
        <f t="shared" si="92"/>
        <v>28</v>
      </c>
    </row>
    <row r="167" spans="3:39" outlineLevel="1">
      <c r="C167" s="418">
        <v>42960</v>
      </c>
      <c r="D167" s="179">
        <v>1</v>
      </c>
      <c r="E167" s="419" t="s">
        <v>138</v>
      </c>
      <c r="F167" s="183"/>
      <c r="G167" s="110" t="s">
        <v>31</v>
      </c>
      <c r="H167" s="110">
        <v>0</v>
      </c>
      <c r="I167" s="110" t="s">
        <v>32</v>
      </c>
      <c r="J167" s="110"/>
      <c r="K167" s="110" t="s">
        <v>31</v>
      </c>
      <c r="L167" s="111">
        <v>0</v>
      </c>
      <c r="M167" s="143"/>
      <c r="N167" s="140">
        <v>9</v>
      </c>
      <c r="O167" s="141" t="s">
        <v>31</v>
      </c>
      <c r="P167" s="141">
        <v>0</v>
      </c>
      <c r="Q167" s="141" t="s">
        <v>32</v>
      </c>
      <c r="R167" s="141">
        <v>11</v>
      </c>
      <c r="S167" s="141" t="s">
        <v>31</v>
      </c>
      <c r="T167" s="142">
        <v>0</v>
      </c>
      <c r="U167" s="112">
        <v>2</v>
      </c>
      <c r="V167" s="130">
        <v>570</v>
      </c>
      <c r="W167" s="114">
        <f>SUM(U167*V167)</f>
        <v>1140</v>
      </c>
      <c r="X167" s="131"/>
      <c r="Y167" s="132"/>
      <c r="Z167" s="133"/>
      <c r="AA167" s="134"/>
      <c r="AB167" s="135">
        <v>2</v>
      </c>
      <c r="AC167" s="120">
        <f t="shared" si="94"/>
        <v>2</v>
      </c>
      <c r="AD167" s="136"/>
      <c r="AE167" s="136"/>
      <c r="AF167" s="137"/>
      <c r="AG167" s="138"/>
      <c r="AH167" s="124">
        <f t="shared" ref="AH167:AH180" si="96">SUM(AD167:AG167)</f>
        <v>0</v>
      </c>
      <c r="AI167" s="125">
        <f t="shared" ref="AI167:AL169" si="97">Y167+AD167</f>
        <v>0</v>
      </c>
      <c r="AJ167" s="126">
        <f t="shared" si="97"/>
        <v>0</v>
      </c>
      <c r="AK167" s="127">
        <f t="shared" si="97"/>
        <v>0</v>
      </c>
      <c r="AL167" s="128">
        <f t="shared" si="97"/>
        <v>2</v>
      </c>
      <c r="AM167" s="139">
        <f t="shared" ref="AM167:AM181" si="98">SUM(AI167:AL167)</f>
        <v>2</v>
      </c>
    </row>
    <row r="168" spans="3:39" outlineLevel="1">
      <c r="C168" s="418">
        <v>42963</v>
      </c>
      <c r="D168" s="179">
        <v>1</v>
      </c>
      <c r="E168" s="419" t="s">
        <v>101</v>
      </c>
      <c r="F168" s="109">
        <v>9</v>
      </c>
      <c r="G168" s="110" t="s">
        <v>31</v>
      </c>
      <c r="H168" s="110">
        <v>0</v>
      </c>
      <c r="I168" s="110" t="s">
        <v>32</v>
      </c>
      <c r="J168" s="110">
        <v>12</v>
      </c>
      <c r="K168" s="110" t="s">
        <v>31</v>
      </c>
      <c r="L168" s="111">
        <v>0</v>
      </c>
      <c r="M168" s="112">
        <v>3</v>
      </c>
      <c r="N168" s="140"/>
      <c r="O168" s="141" t="s">
        <v>31</v>
      </c>
      <c r="P168" s="141"/>
      <c r="Q168" s="141" t="s">
        <v>32</v>
      </c>
      <c r="R168" s="141"/>
      <c r="S168" s="141" t="s">
        <v>31</v>
      </c>
      <c r="T168" s="142"/>
      <c r="U168" s="112"/>
      <c r="V168" s="130"/>
      <c r="W168" s="114">
        <f t="shared" si="75"/>
        <v>0</v>
      </c>
      <c r="X168" s="131"/>
      <c r="Y168" s="132"/>
      <c r="Z168" s="133"/>
      <c r="AA168" s="134"/>
      <c r="AB168" s="135"/>
      <c r="AC168" s="120">
        <f t="shared" si="94"/>
        <v>0</v>
      </c>
      <c r="AD168" s="136"/>
      <c r="AE168" s="136">
        <v>10</v>
      </c>
      <c r="AF168" s="137"/>
      <c r="AG168" s="138">
        <v>3</v>
      </c>
      <c r="AH168" s="124">
        <f t="shared" si="96"/>
        <v>13</v>
      </c>
      <c r="AI168" s="125">
        <f t="shared" si="97"/>
        <v>0</v>
      </c>
      <c r="AJ168" s="126">
        <f t="shared" si="97"/>
        <v>10</v>
      </c>
      <c r="AK168" s="127">
        <f t="shared" si="97"/>
        <v>0</v>
      </c>
      <c r="AL168" s="128">
        <f t="shared" si="97"/>
        <v>3</v>
      </c>
      <c r="AM168" s="139">
        <f t="shared" si="98"/>
        <v>13</v>
      </c>
    </row>
    <row r="169" spans="3:39" outlineLevel="1">
      <c r="C169" s="418">
        <v>42964</v>
      </c>
      <c r="D169" s="179">
        <v>1</v>
      </c>
      <c r="E169" s="419" t="s">
        <v>101</v>
      </c>
      <c r="F169" s="109">
        <v>9</v>
      </c>
      <c r="G169" s="110" t="s">
        <v>31</v>
      </c>
      <c r="H169" s="110">
        <v>0</v>
      </c>
      <c r="I169" s="110" t="s">
        <v>32</v>
      </c>
      <c r="J169" s="110">
        <v>12</v>
      </c>
      <c r="K169" s="110" t="s">
        <v>31</v>
      </c>
      <c r="L169" s="111">
        <v>0</v>
      </c>
      <c r="M169" s="112">
        <v>3</v>
      </c>
      <c r="N169" s="140"/>
      <c r="O169" s="141" t="s">
        <v>31</v>
      </c>
      <c r="P169" s="141"/>
      <c r="Q169" s="141" t="s">
        <v>32</v>
      </c>
      <c r="R169" s="141"/>
      <c r="S169" s="141" t="s">
        <v>31</v>
      </c>
      <c r="T169" s="142"/>
      <c r="U169" s="112"/>
      <c r="V169" s="130"/>
      <c r="W169" s="114">
        <f t="shared" si="75"/>
        <v>0</v>
      </c>
      <c r="X169" s="131"/>
      <c r="Y169" s="132"/>
      <c r="Z169" s="133"/>
      <c r="AA169" s="134"/>
      <c r="AB169" s="135"/>
      <c r="AC169" s="120">
        <f t="shared" si="94"/>
        <v>0</v>
      </c>
      <c r="AD169" s="136"/>
      <c r="AE169" s="136">
        <v>11</v>
      </c>
      <c r="AF169" s="137"/>
      <c r="AG169" s="138">
        <v>3</v>
      </c>
      <c r="AH169" s="124">
        <f t="shared" si="96"/>
        <v>14</v>
      </c>
      <c r="AI169" s="125">
        <f t="shared" si="97"/>
        <v>0</v>
      </c>
      <c r="AJ169" s="126">
        <f t="shared" si="97"/>
        <v>11</v>
      </c>
      <c r="AK169" s="127">
        <f t="shared" si="97"/>
        <v>0</v>
      </c>
      <c r="AL169" s="128">
        <f t="shared" si="97"/>
        <v>3</v>
      </c>
      <c r="AM169" s="139">
        <f t="shared" si="98"/>
        <v>14</v>
      </c>
    </row>
    <row r="170" spans="3:39" outlineLevel="1">
      <c r="C170" s="418">
        <v>42965</v>
      </c>
      <c r="D170" s="179">
        <v>1</v>
      </c>
      <c r="E170" s="419" t="s">
        <v>101</v>
      </c>
      <c r="F170" s="109">
        <v>16</v>
      </c>
      <c r="G170" s="110" t="s">
        <v>31</v>
      </c>
      <c r="H170" s="141">
        <v>0</v>
      </c>
      <c r="I170" s="141" t="s">
        <v>32</v>
      </c>
      <c r="J170" s="141">
        <v>18</v>
      </c>
      <c r="K170" s="141" t="s">
        <v>31</v>
      </c>
      <c r="L170" s="142">
        <v>0</v>
      </c>
      <c r="M170" s="143">
        <v>2</v>
      </c>
      <c r="N170" s="140"/>
      <c r="O170" s="141" t="s">
        <v>31</v>
      </c>
      <c r="P170" s="141"/>
      <c r="Q170" s="141" t="s">
        <v>32</v>
      </c>
      <c r="R170" s="141"/>
      <c r="S170" s="141" t="s">
        <v>31</v>
      </c>
      <c r="T170" s="142"/>
      <c r="U170" s="112"/>
      <c r="V170" s="130"/>
      <c r="W170" s="114">
        <f t="shared" si="75"/>
        <v>0</v>
      </c>
      <c r="X170" s="131"/>
      <c r="Y170" s="132"/>
      <c r="Z170" s="133"/>
      <c r="AA170" s="134"/>
      <c r="AB170" s="135"/>
      <c r="AC170" s="120">
        <f t="shared" si="94"/>
        <v>0</v>
      </c>
      <c r="AD170" s="136"/>
      <c r="AE170" s="136">
        <v>11</v>
      </c>
      <c r="AF170" s="137"/>
      <c r="AG170" s="138">
        <v>2</v>
      </c>
      <c r="AH170" s="124">
        <f t="shared" si="96"/>
        <v>13</v>
      </c>
      <c r="AI170" s="125">
        <f t="shared" ref="AI170:AI180" si="99">Y170+AD170</f>
        <v>0</v>
      </c>
      <c r="AJ170" s="126">
        <f t="shared" ref="AJ170:AJ180" si="100">Z170+AE170</f>
        <v>11</v>
      </c>
      <c r="AK170" s="127">
        <f t="shared" ref="AK170:AK180" si="101">AA170+AF170</f>
        <v>0</v>
      </c>
      <c r="AL170" s="128">
        <f t="shared" ref="AL170:AL180" si="102">AB170+AG170</f>
        <v>2</v>
      </c>
      <c r="AM170" s="139">
        <f t="shared" si="98"/>
        <v>13</v>
      </c>
    </row>
    <row r="171" spans="3:39" outlineLevel="1">
      <c r="C171" s="418">
        <v>42967</v>
      </c>
      <c r="D171" s="179">
        <v>1</v>
      </c>
      <c r="E171" s="419" t="s">
        <v>101</v>
      </c>
      <c r="F171" s="109">
        <v>9</v>
      </c>
      <c r="G171" s="110" t="s">
        <v>31</v>
      </c>
      <c r="H171" s="110">
        <v>0</v>
      </c>
      <c r="I171" s="110" t="s">
        <v>32</v>
      </c>
      <c r="J171" s="110">
        <v>12</v>
      </c>
      <c r="K171" s="110" t="s">
        <v>31</v>
      </c>
      <c r="L171" s="111">
        <v>0</v>
      </c>
      <c r="M171" s="112">
        <v>3</v>
      </c>
      <c r="N171" s="140"/>
      <c r="O171" s="141" t="s">
        <v>31</v>
      </c>
      <c r="P171" s="141"/>
      <c r="Q171" s="141" t="s">
        <v>32</v>
      </c>
      <c r="R171" s="141"/>
      <c r="S171" s="141" t="s">
        <v>31</v>
      </c>
      <c r="T171" s="142"/>
      <c r="U171" s="112"/>
      <c r="V171" s="130"/>
      <c r="W171" s="114">
        <f t="shared" si="75"/>
        <v>0</v>
      </c>
      <c r="X171" s="131"/>
      <c r="Y171" s="132"/>
      <c r="Z171" s="133"/>
      <c r="AA171" s="134"/>
      <c r="AB171" s="135"/>
      <c r="AC171" s="120">
        <f t="shared" si="94"/>
        <v>0</v>
      </c>
      <c r="AD171" s="136"/>
      <c r="AE171" s="136">
        <v>10</v>
      </c>
      <c r="AF171" s="137"/>
      <c r="AG171" s="138">
        <v>2</v>
      </c>
      <c r="AH171" s="124">
        <f t="shared" si="96"/>
        <v>12</v>
      </c>
      <c r="AI171" s="125">
        <f t="shared" si="99"/>
        <v>0</v>
      </c>
      <c r="AJ171" s="126">
        <f t="shared" si="100"/>
        <v>10</v>
      </c>
      <c r="AK171" s="127">
        <f t="shared" si="101"/>
        <v>0</v>
      </c>
      <c r="AL171" s="128">
        <f t="shared" si="102"/>
        <v>2</v>
      </c>
      <c r="AM171" s="139">
        <f t="shared" si="98"/>
        <v>12</v>
      </c>
    </row>
    <row r="172" spans="3:39" outlineLevel="1">
      <c r="C172" s="418">
        <v>42968</v>
      </c>
      <c r="D172" s="179">
        <v>1</v>
      </c>
      <c r="E172" s="419" t="s">
        <v>101</v>
      </c>
      <c r="F172" s="109">
        <v>16</v>
      </c>
      <c r="G172" s="110" t="s">
        <v>31</v>
      </c>
      <c r="H172" s="141">
        <v>0</v>
      </c>
      <c r="I172" s="141" t="s">
        <v>32</v>
      </c>
      <c r="J172" s="141">
        <v>18</v>
      </c>
      <c r="K172" s="141" t="s">
        <v>31</v>
      </c>
      <c r="L172" s="142">
        <v>0</v>
      </c>
      <c r="M172" s="143">
        <v>2</v>
      </c>
      <c r="N172" s="140"/>
      <c r="O172" s="141" t="s">
        <v>31</v>
      </c>
      <c r="P172" s="141"/>
      <c r="Q172" s="141" t="s">
        <v>32</v>
      </c>
      <c r="R172" s="141"/>
      <c r="S172" s="141" t="s">
        <v>31</v>
      </c>
      <c r="T172" s="142"/>
      <c r="U172" s="112"/>
      <c r="V172" s="130"/>
      <c r="W172" s="114">
        <f t="shared" si="75"/>
        <v>0</v>
      </c>
      <c r="X172" s="131"/>
      <c r="Y172" s="132"/>
      <c r="Z172" s="133"/>
      <c r="AA172" s="134"/>
      <c r="AB172" s="135"/>
      <c r="AC172" s="120">
        <f>SUM(Y172:AB172)</f>
        <v>0</v>
      </c>
      <c r="AD172" s="136"/>
      <c r="AE172" s="136">
        <v>9</v>
      </c>
      <c r="AF172" s="137"/>
      <c r="AG172" s="138">
        <v>3</v>
      </c>
      <c r="AH172" s="124">
        <f t="shared" si="96"/>
        <v>12</v>
      </c>
      <c r="AI172" s="125">
        <f t="shared" si="99"/>
        <v>0</v>
      </c>
      <c r="AJ172" s="126">
        <f t="shared" si="100"/>
        <v>9</v>
      </c>
      <c r="AK172" s="127">
        <f t="shared" si="101"/>
        <v>0</v>
      </c>
      <c r="AL172" s="128">
        <f t="shared" si="102"/>
        <v>3</v>
      </c>
      <c r="AM172" s="139">
        <f t="shared" si="98"/>
        <v>12</v>
      </c>
    </row>
    <row r="173" spans="3:39" outlineLevel="1">
      <c r="C173" s="418">
        <v>42969</v>
      </c>
      <c r="D173" s="179">
        <v>1</v>
      </c>
      <c r="E173" s="433" t="s">
        <v>141</v>
      </c>
      <c r="F173" s="109">
        <v>9</v>
      </c>
      <c r="G173" s="110" t="s">
        <v>31</v>
      </c>
      <c r="H173" s="141">
        <v>0</v>
      </c>
      <c r="I173" s="141" t="s">
        <v>32</v>
      </c>
      <c r="J173" s="141">
        <v>15</v>
      </c>
      <c r="K173" s="141" t="s">
        <v>31</v>
      </c>
      <c r="L173" s="142">
        <v>0</v>
      </c>
      <c r="M173" s="143">
        <v>5</v>
      </c>
      <c r="N173" s="140"/>
      <c r="O173" s="141" t="s">
        <v>31</v>
      </c>
      <c r="P173" s="141"/>
      <c r="Q173" s="141" t="s">
        <v>32</v>
      </c>
      <c r="R173" s="141"/>
      <c r="S173" s="141" t="s">
        <v>31</v>
      </c>
      <c r="T173" s="142"/>
      <c r="U173" s="112"/>
      <c r="V173" s="130"/>
      <c r="W173" s="114">
        <f>SUM(M173*V173)</f>
        <v>0</v>
      </c>
      <c r="X173" s="131"/>
      <c r="Y173" s="132"/>
      <c r="Z173" s="133"/>
      <c r="AA173" s="134"/>
      <c r="AB173" s="135"/>
      <c r="AC173" s="120">
        <f>SUM(Y173:AB173)</f>
        <v>0</v>
      </c>
      <c r="AD173" s="136"/>
      <c r="AE173" s="136"/>
      <c r="AF173" s="137"/>
      <c r="AG173" s="138">
        <v>6</v>
      </c>
      <c r="AH173" s="124">
        <f>SUM(AD173:AG173)</f>
        <v>6</v>
      </c>
      <c r="AI173" s="125">
        <f>Y173+AD173</f>
        <v>0</v>
      </c>
      <c r="AJ173" s="126">
        <f>Z173+AE173</f>
        <v>0</v>
      </c>
      <c r="AK173" s="127">
        <f>AA173+AF173</f>
        <v>0</v>
      </c>
      <c r="AL173" s="128">
        <f>AB173+AG173</f>
        <v>6</v>
      </c>
      <c r="AM173" s="139">
        <f>SUM(AI173:AL173)</f>
        <v>6</v>
      </c>
    </row>
    <row r="174" spans="3:39" outlineLevel="1">
      <c r="C174" s="418"/>
      <c r="D174" s="179">
        <v>1</v>
      </c>
      <c r="E174" s="419" t="s">
        <v>102</v>
      </c>
      <c r="F174" s="183">
        <v>16</v>
      </c>
      <c r="G174" s="110" t="s">
        <v>31</v>
      </c>
      <c r="H174" s="110">
        <v>0</v>
      </c>
      <c r="I174" s="110" t="s">
        <v>32</v>
      </c>
      <c r="J174" s="110">
        <v>18</v>
      </c>
      <c r="K174" s="110" t="s">
        <v>31</v>
      </c>
      <c r="L174" s="111">
        <v>0</v>
      </c>
      <c r="M174" s="143">
        <v>2</v>
      </c>
      <c r="N174" s="140"/>
      <c r="O174" s="141" t="s">
        <v>31</v>
      </c>
      <c r="P174" s="141"/>
      <c r="Q174" s="141" t="s">
        <v>32</v>
      </c>
      <c r="R174" s="141"/>
      <c r="S174" s="141" t="s">
        <v>31</v>
      </c>
      <c r="T174" s="142"/>
      <c r="U174" s="112"/>
      <c r="V174" s="130"/>
      <c r="W174" s="114">
        <f t="shared" si="75"/>
        <v>0</v>
      </c>
      <c r="X174" s="131"/>
      <c r="Y174" s="132"/>
      <c r="Z174" s="133"/>
      <c r="AA174" s="134"/>
      <c r="AB174" s="135"/>
      <c r="AC174" s="120">
        <f>SUM(Y174:AB174)</f>
        <v>0</v>
      </c>
      <c r="AD174" s="136">
        <v>17</v>
      </c>
      <c r="AE174" s="136"/>
      <c r="AF174" s="137"/>
      <c r="AG174" s="138">
        <v>5</v>
      </c>
      <c r="AH174" s="124">
        <f t="shared" si="96"/>
        <v>22</v>
      </c>
      <c r="AI174" s="125">
        <f t="shared" si="99"/>
        <v>17</v>
      </c>
      <c r="AJ174" s="126">
        <f t="shared" si="100"/>
        <v>0</v>
      </c>
      <c r="AK174" s="127">
        <f t="shared" si="101"/>
        <v>0</v>
      </c>
      <c r="AL174" s="128">
        <f t="shared" si="102"/>
        <v>5</v>
      </c>
      <c r="AM174" s="139">
        <f t="shared" si="98"/>
        <v>22</v>
      </c>
    </row>
    <row r="175" spans="3:39" outlineLevel="1">
      <c r="C175" s="418">
        <v>42970</v>
      </c>
      <c r="D175" s="179">
        <v>1</v>
      </c>
      <c r="E175" s="419" t="s">
        <v>101</v>
      </c>
      <c r="F175" s="109">
        <v>16</v>
      </c>
      <c r="G175" s="110" t="s">
        <v>31</v>
      </c>
      <c r="H175" s="141">
        <v>0</v>
      </c>
      <c r="I175" s="141" t="s">
        <v>32</v>
      </c>
      <c r="J175" s="141">
        <v>18</v>
      </c>
      <c r="K175" s="141" t="s">
        <v>31</v>
      </c>
      <c r="L175" s="142">
        <v>0</v>
      </c>
      <c r="M175" s="143">
        <v>2</v>
      </c>
      <c r="N175" s="140"/>
      <c r="O175" s="141" t="s">
        <v>31</v>
      </c>
      <c r="P175" s="141"/>
      <c r="Q175" s="141" t="s">
        <v>32</v>
      </c>
      <c r="R175" s="141"/>
      <c r="S175" s="141" t="s">
        <v>31</v>
      </c>
      <c r="T175" s="142"/>
      <c r="U175" s="112"/>
      <c r="V175" s="130"/>
      <c r="W175" s="114">
        <f t="shared" si="75"/>
        <v>0</v>
      </c>
      <c r="X175" s="131"/>
      <c r="Y175" s="132"/>
      <c r="Z175" s="133"/>
      <c r="AA175" s="134"/>
      <c r="AB175" s="135"/>
      <c r="AC175" s="120">
        <f t="shared" ref="AC175:AC180" si="103">SUM(Y175:AB175)</f>
        <v>0</v>
      </c>
      <c r="AD175" s="136"/>
      <c r="AE175" s="136">
        <v>11</v>
      </c>
      <c r="AF175" s="137"/>
      <c r="AG175" s="138">
        <v>1</v>
      </c>
      <c r="AH175" s="124">
        <f t="shared" si="96"/>
        <v>12</v>
      </c>
      <c r="AI175" s="125">
        <f t="shared" si="99"/>
        <v>0</v>
      </c>
      <c r="AJ175" s="126">
        <f t="shared" si="100"/>
        <v>11</v>
      </c>
      <c r="AK175" s="127">
        <f t="shared" si="101"/>
        <v>0</v>
      </c>
      <c r="AL175" s="128">
        <f t="shared" si="102"/>
        <v>1</v>
      </c>
      <c r="AM175" s="139">
        <f t="shared" si="98"/>
        <v>12</v>
      </c>
    </row>
    <row r="176" spans="3:39" outlineLevel="1">
      <c r="C176" s="418">
        <v>42972</v>
      </c>
      <c r="D176" s="179">
        <v>1</v>
      </c>
      <c r="E176" s="419" t="s">
        <v>143</v>
      </c>
      <c r="F176" s="183">
        <v>16</v>
      </c>
      <c r="G176" s="110" t="s">
        <v>31</v>
      </c>
      <c r="H176" s="110">
        <v>0</v>
      </c>
      <c r="I176" s="110" t="s">
        <v>32</v>
      </c>
      <c r="J176" s="110">
        <v>18</v>
      </c>
      <c r="K176" s="110" t="s">
        <v>31</v>
      </c>
      <c r="L176" s="111">
        <v>0</v>
      </c>
      <c r="M176" s="143">
        <v>2</v>
      </c>
      <c r="N176" s="140"/>
      <c r="O176" s="141" t="s">
        <v>31</v>
      </c>
      <c r="P176" s="141"/>
      <c r="Q176" s="141" t="s">
        <v>32</v>
      </c>
      <c r="R176" s="141"/>
      <c r="S176" s="141" t="s">
        <v>31</v>
      </c>
      <c r="T176" s="142"/>
      <c r="U176" s="112"/>
      <c r="V176" s="130"/>
      <c r="W176" s="114">
        <f t="shared" si="75"/>
        <v>0</v>
      </c>
      <c r="X176" s="131"/>
      <c r="Y176" s="132"/>
      <c r="Z176" s="133"/>
      <c r="AA176" s="134"/>
      <c r="AB176" s="135"/>
      <c r="AC176" s="120">
        <f t="shared" si="103"/>
        <v>0</v>
      </c>
      <c r="AD176" s="136"/>
      <c r="AE176" s="136">
        <v>11</v>
      </c>
      <c r="AF176" s="137"/>
      <c r="AG176" s="138">
        <v>1</v>
      </c>
      <c r="AH176" s="124">
        <f t="shared" si="96"/>
        <v>12</v>
      </c>
      <c r="AI176" s="125">
        <f t="shared" si="99"/>
        <v>0</v>
      </c>
      <c r="AJ176" s="126">
        <f t="shared" si="100"/>
        <v>11</v>
      </c>
      <c r="AK176" s="127">
        <f t="shared" si="101"/>
        <v>0</v>
      </c>
      <c r="AL176" s="128">
        <f t="shared" si="102"/>
        <v>1</v>
      </c>
      <c r="AM176" s="139">
        <f t="shared" si="98"/>
        <v>12</v>
      </c>
    </row>
    <row r="177" spans="2:39" outlineLevel="1">
      <c r="C177" s="418">
        <v>42973</v>
      </c>
      <c r="D177" s="179">
        <v>1</v>
      </c>
      <c r="E177" s="419" t="s">
        <v>143</v>
      </c>
      <c r="F177" s="183">
        <v>9</v>
      </c>
      <c r="G177" s="110" t="s">
        <v>31</v>
      </c>
      <c r="H177" s="110">
        <v>0</v>
      </c>
      <c r="I177" s="110" t="s">
        <v>32</v>
      </c>
      <c r="J177" s="110">
        <v>12</v>
      </c>
      <c r="K177" s="110" t="s">
        <v>31</v>
      </c>
      <c r="L177" s="111">
        <v>0</v>
      </c>
      <c r="M177" s="143">
        <v>3</v>
      </c>
      <c r="N177" s="140"/>
      <c r="O177" s="141" t="s">
        <v>31</v>
      </c>
      <c r="P177" s="141"/>
      <c r="Q177" s="141" t="s">
        <v>32</v>
      </c>
      <c r="R177" s="141"/>
      <c r="S177" s="141" t="s">
        <v>31</v>
      </c>
      <c r="T177" s="142"/>
      <c r="U177" s="112"/>
      <c r="V177" s="130"/>
      <c r="W177" s="114">
        <f t="shared" si="75"/>
        <v>0</v>
      </c>
      <c r="X177" s="131"/>
      <c r="Y177" s="132"/>
      <c r="Z177" s="133"/>
      <c r="AA177" s="134"/>
      <c r="AB177" s="135"/>
      <c r="AC177" s="120">
        <f t="shared" si="103"/>
        <v>0</v>
      </c>
      <c r="AD177" s="136"/>
      <c r="AE177" s="136">
        <v>11</v>
      </c>
      <c r="AF177" s="137"/>
      <c r="AG177" s="138">
        <v>2</v>
      </c>
      <c r="AH177" s="124">
        <f t="shared" si="96"/>
        <v>13</v>
      </c>
      <c r="AI177" s="125">
        <f t="shared" si="99"/>
        <v>0</v>
      </c>
      <c r="AJ177" s="126">
        <f t="shared" si="100"/>
        <v>11</v>
      </c>
      <c r="AK177" s="127">
        <f t="shared" si="101"/>
        <v>0</v>
      </c>
      <c r="AL177" s="128">
        <f t="shared" si="102"/>
        <v>2</v>
      </c>
      <c r="AM177" s="139">
        <f t="shared" si="98"/>
        <v>13</v>
      </c>
    </row>
    <row r="178" spans="2:39" outlineLevel="1">
      <c r="C178" s="418">
        <v>42974</v>
      </c>
      <c r="D178" s="179">
        <v>1</v>
      </c>
      <c r="E178" s="419" t="s">
        <v>143</v>
      </c>
      <c r="F178" s="183">
        <v>9</v>
      </c>
      <c r="G178" s="110" t="s">
        <v>31</v>
      </c>
      <c r="H178" s="110">
        <v>0</v>
      </c>
      <c r="I178" s="110" t="s">
        <v>32</v>
      </c>
      <c r="J178" s="110">
        <v>12</v>
      </c>
      <c r="K178" s="110" t="s">
        <v>31</v>
      </c>
      <c r="L178" s="111">
        <v>0</v>
      </c>
      <c r="M178" s="143">
        <v>3</v>
      </c>
      <c r="N178" s="140"/>
      <c r="O178" s="141" t="s">
        <v>31</v>
      </c>
      <c r="P178" s="141"/>
      <c r="Q178" s="141" t="s">
        <v>32</v>
      </c>
      <c r="R178" s="141"/>
      <c r="S178" s="141" t="s">
        <v>31</v>
      </c>
      <c r="T178" s="142"/>
      <c r="U178" s="112"/>
      <c r="V178" s="130"/>
      <c r="W178" s="114">
        <f t="shared" si="75"/>
        <v>0</v>
      </c>
      <c r="X178" s="131"/>
      <c r="Y178" s="132"/>
      <c r="Z178" s="133"/>
      <c r="AA178" s="134"/>
      <c r="AB178" s="135"/>
      <c r="AC178" s="120">
        <f t="shared" si="103"/>
        <v>0</v>
      </c>
      <c r="AD178" s="136"/>
      <c r="AE178" s="136">
        <v>9</v>
      </c>
      <c r="AF178" s="137"/>
      <c r="AG178" s="138">
        <v>2</v>
      </c>
      <c r="AH178" s="124">
        <f t="shared" si="96"/>
        <v>11</v>
      </c>
      <c r="AI178" s="125">
        <f t="shared" si="99"/>
        <v>0</v>
      </c>
      <c r="AJ178" s="126">
        <f t="shared" si="100"/>
        <v>9</v>
      </c>
      <c r="AK178" s="127">
        <f t="shared" si="101"/>
        <v>0</v>
      </c>
      <c r="AL178" s="128">
        <f t="shared" si="102"/>
        <v>2</v>
      </c>
      <c r="AM178" s="139">
        <f t="shared" si="98"/>
        <v>11</v>
      </c>
    </row>
    <row r="179" spans="2:39" outlineLevel="1">
      <c r="C179" s="418">
        <v>42975</v>
      </c>
      <c r="D179" s="179">
        <v>1</v>
      </c>
      <c r="E179" s="419" t="s">
        <v>101</v>
      </c>
      <c r="F179" s="421">
        <v>16</v>
      </c>
      <c r="G179" s="110" t="s">
        <v>31</v>
      </c>
      <c r="H179" s="110">
        <v>0</v>
      </c>
      <c r="I179" s="110" t="s">
        <v>32</v>
      </c>
      <c r="J179" s="110">
        <v>18</v>
      </c>
      <c r="K179" s="110" t="s">
        <v>31</v>
      </c>
      <c r="L179" s="111">
        <v>0</v>
      </c>
      <c r="M179" s="143">
        <v>2</v>
      </c>
      <c r="N179" s="140"/>
      <c r="O179" s="141" t="s">
        <v>31</v>
      </c>
      <c r="P179" s="141"/>
      <c r="Q179" s="141" t="s">
        <v>32</v>
      </c>
      <c r="R179" s="141"/>
      <c r="S179" s="141" t="s">
        <v>31</v>
      </c>
      <c r="T179" s="142"/>
      <c r="U179" s="112"/>
      <c r="V179" s="130"/>
      <c r="W179" s="114">
        <f t="shared" si="75"/>
        <v>0</v>
      </c>
      <c r="X179" s="131"/>
      <c r="Y179" s="132"/>
      <c r="Z179" s="133"/>
      <c r="AA179" s="134"/>
      <c r="AB179" s="135"/>
      <c r="AC179" s="120">
        <f t="shared" si="103"/>
        <v>0</v>
      </c>
      <c r="AD179" s="136"/>
      <c r="AE179" s="136">
        <v>9</v>
      </c>
      <c r="AF179" s="137"/>
      <c r="AG179" s="138">
        <v>3</v>
      </c>
      <c r="AH179" s="124">
        <f t="shared" si="96"/>
        <v>12</v>
      </c>
      <c r="AI179" s="125">
        <f t="shared" si="99"/>
        <v>0</v>
      </c>
      <c r="AJ179" s="126">
        <f t="shared" si="100"/>
        <v>9</v>
      </c>
      <c r="AK179" s="127">
        <f t="shared" si="101"/>
        <v>0</v>
      </c>
      <c r="AL179" s="128">
        <f t="shared" si="102"/>
        <v>3</v>
      </c>
      <c r="AM179" s="139">
        <f t="shared" si="98"/>
        <v>12</v>
      </c>
    </row>
    <row r="180" spans="2:39" outlineLevel="1">
      <c r="C180" s="418">
        <v>42977</v>
      </c>
      <c r="D180" s="179">
        <v>1</v>
      </c>
      <c r="E180" s="419" t="s">
        <v>144</v>
      </c>
      <c r="F180" s="421">
        <v>16</v>
      </c>
      <c r="G180" s="110" t="s">
        <v>31</v>
      </c>
      <c r="H180" s="110">
        <v>0</v>
      </c>
      <c r="I180" s="110" t="s">
        <v>32</v>
      </c>
      <c r="J180" s="110">
        <v>18</v>
      </c>
      <c r="K180" s="110" t="s">
        <v>31</v>
      </c>
      <c r="L180" s="111">
        <v>0</v>
      </c>
      <c r="M180" s="143">
        <v>2</v>
      </c>
      <c r="N180" s="140"/>
      <c r="O180" s="141" t="s">
        <v>31</v>
      </c>
      <c r="P180" s="141"/>
      <c r="Q180" s="141" t="s">
        <v>32</v>
      </c>
      <c r="R180" s="141"/>
      <c r="S180" s="141" t="s">
        <v>31</v>
      </c>
      <c r="T180" s="142"/>
      <c r="U180" s="112"/>
      <c r="V180" s="130"/>
      <c r="W180" s="114">
        <f t="shared" si="75"/>
        <v>0</v>
      </c>
      <c r="X180" s="131"/>
      <c r="Y180" s="132"/>
      <c r="Z180" s="133"/>
      <c r="AA180" s="134"/>
      <c r="AB180" s="135"/>
      <c r="AC180" s="120">
        <f t="shared" si="103"/>
        <v>0</v>
      </c>
      <c r="AD180" s="136"/>
      <c r="AE180" s="136">
        <v>10</v>
      </c>
      <c r="AF180" s="137"/>
      <c r="AG180" s="138">
        <v>3</v>
      </c>
      <c r="AH180" s="124">
        <f t="shared" si="96"/>
        <v>13</v>
      </c>
      <c r="AI180" s="125">
        <f t="shared" si="99"/>
        <v>0</v>
      </c>
      <c r="AJ180" s="126">
        <f t="shared" si="100"/>
        <v>10</v>
      </c>
      <c r="AK180" s="127">
        <f t="shared" si="101"/>
        <v>0</v>
      </c>
      <c r="AL180" s="128">
        <f t="shared" si="102"/>
        <v>3</v>
      </c>
      <c r="AM180" s="139">
        <f t="shared" si="98"/>
        <v>13</v>
      </c>
    </row>
    <row r="181" spans="2:39" ht="12.75" outlineLevel="1" thickBot="1">
      <c r="B181" s="156" t="s">
        <v>41</v>
      </c>
      <c r="C181" s="157">
        <f>COUNTA(C160:C180)</f>
        <v>20</v>
      </c>
      <c r="D181" s="157">
        <f>COUNTA(D160:D180)</f>
        <v>21</v>
      </c>
      <c r="E181" s="181"/>
      <c r="F181" s="159"/>
      <c r="G181" s="160"/>
      <c r="H181" s="160"/>
      <c r="I181" s="160"/>
      <c r="J181" s="160"/>
      <c r="K181" s="160"/>
      <c r="L181" s="161"/>
      <c r="M181" s="162"/>
      <c r="N181" s="159"/>
      <c r="O181" s="160"/>
      <c r="P181" s="160"/>
      <c r="Q181" s="160"/>
      <c r="R181" s="160"/>
      <c r="S181" s="160"/>
      <c r="T181" s="161"/>
      <c r="U181" s="162"/>
      <c r="V181" s="163">
        <f>COUNT(V160:V180)</f>
        <v>1</v>
      </c>
      <c r="W181" s="195">
        <f>SUM(W160:W180)</f>
        <v>1140</v>
      </c>
      <c r="X181" s="165"/>
      <c r="Y181" s="166">
        <f t="shared" ref="Y181:AH181" si="104">SUM(Y160:Y180)</f>
        <v>22</v>
      </c>
      <c r="Z181" s="167">
        <f t="shared" si="104"/>
        <v>0</v>
      </c>
      <c r="AA181" s="167">
        <f t="shared" si="104"/>
        <v>0</v>
      </c>
      <c r="AB181" s="168">
        <f t="shared" si="104"/>
        <v>6</v>
      </c>
      <c r="AC181" s="169">
        <f t="shared" si="104"/>
        <v>28</v>
      </c>
      <c r="AD181" s="192">
        <f t="shared" si="104"/>
        <v>17</v>
      </c>
      <c r="AE181" s="171">
        <f t="shared" si="104"/>
        <v>188</v>
      </c>
      <c r="AF181" s="171">
        <f t="shared" si="104"/>
        <v>1</v>
      </c>
      <c r="AG181" s="172">
        <f t="shared" si="104"/>
        <v>48</v>
      </c>
      <c r="AH181" s="173">
        <f t="shared" si="104"/>
        <v>254</v>
      </c>
      <c r="AI181" s="174">
        <f t="shared" ref="AI181:AI191" si="105">Y181+AD181</f>
        <v>39</v>
      </c>
      <c r="AJ181" s="175">
        <f t="shared" ref="AJ181:AJ191" si="106">Z181+AE181</f>
        <v>188</v>
      </c>
      <c r="AK181" s="176">
        <f t="shared" ref="AK181:AK191" si="107">AA181+AF181</f>
        <v>1</v>
      </c>
      <c r="AL181" s="177">
        <f t="shared" ref="AL181:AL191" si="108">AB181+AG181</f>
        <v>54</v>
      </c>
      <c r="AM181" s="178">
        <f t="shared" si="98"/>
        <v>282</v>
      </c>
    </row>
    <row r="182" spans="2:39" outlineLevel="1">
      <c r="C182" s="418">
        <v>42979</v>
      </c>
      <c r="D182" s="432">
        <v>1</v>
      </c>
      <c r="E182" s="419" t="s">
        <v>146</v>
      </c>
      <c r="F182" s="421">
        <v>16</v>
      </c>
      <c r="G182" s="110" t="s">
        <v>31</v>
      </c>
      <c r="H182" s="110">
        <v>0</v>
      </c>
      <c r="I182" s="110" t="s">
        <v>32</v>
      </c>
      <c r="J182" s="110">
        <v>18</v>
      </c>
      <c r="K182" s="110" t="s">
        <v>31</v>
      </c>
      <c r="L182" s="111">
        <v>0</v>
      </c>
      <c r="M182" s="143">
        <v>2</v>
      </c>
      <c r="N182" s="140"/>
      <c r="O182" s="141" t="s">
        <v>31</v>
      </c>
      <c r="P182" s="141"/>
      <c r="Q182" s="141" t="s">
        <v>32</v>
      </c>
      <c r="R182" s="141"/>
      <c r="S182" s="141" t="s">
        <v>31</v>
      </c>
      <c r="T182" s="142"/>
      <c r="U182" s="112"/>
      <c r="V182" s="130"/>
      <c r="W182" s="114">
        <f>SUM(M182*V182)</f>
        <v>0</v>
      </c>
      <c r="X182" s="131"/>
      <c r="Y182" s="132"/>
      <c r="Z182" s="133"/>
      <c r="AA182" s="134"/>
      <c r="AB182" s="135"/>
      <c r="AC182" s="120">
        <f>SUM(Y182:AB182)</f>
        <v>0</v>
      </c>
      <c r="AD182" s="136"/>
      <c r="AE182" s="136">
        <v>11</v>
      </c>
      <c r="AF182" s="137"/>
      <c r="AG182" s="138">
        <v>2</v>
      </c>
      <c r="AH182" s="124">
        <f t="shared" ref="AH182:AH191" si="109">SUM(AD182:AG182)</f>
        <v>13</v>
      </c>
      <c r="AI182" s="125">
        <f t="shared" si="105"/>
        <v>0</v>
      </c>
      <c r="AJ182" s="126">
        <f t="shared" si="106"/>
        <v>11</v>
      </c>
      <c r="AK182" s="127">
        <f t="shared" si="107"/>
        <v>0</v>
      </c>
      <c r="AL182" s="128">
        <f t="shared" si="108"/>
        <v>2</v>
      </c>
      <c r="AM182" s="139">
        <f t="shared" ref="AM182:AM191" si="110">SUM(AI182:AL182)</f>
        <v>13</v>
      </c>
    </row>
    <row r="183" spans="2:39" outlineLevel="1">
      <c r="C183" s="418">
        <v>42980</v>
      </c>
      <c r="D183" s="432">
        <v>1</v>
      </c>
      <c r="E183" s="419" t="s">
        <v>146</v>
      </c>
      <c r="F183" s="421">
        <v>9</v>
      </c>
      <c r="G183" s="110" t="s">
        <v>31</v>
      </c>
      <c r="H183" s="110">
        <v>0</v>
      </c>
      <c r="I183" s="110" t="s">
        <v>32</v>
      </c>
      <c r="J183" s="110">
        <v>12</v>
      </c>
      <c r="K183" s="110" t="s">
        <v>31</v>
      </c>
      <c r="L183" s="111">
        <v>0</v>
      </c>
      <c r="M183" s="143">
        <v>3</v>
      </c>
      <c r="N183" s="140"/>
      <c r="O183" s="141" t="s">
        <v>31</v>
      </c>
      <c r="P183" s="141"/>
      <c r="Q183" s="141" t="s">
        <v>32</v>
      </c>
      <c r="R183" s="141"/>
      <c r="S183" s="141" t="s">
        <v>31</v>
      </c>
      <c r="T183" s="142"/>
      <c r="U183" s="112"/>
      <c r="V183" s="130"/>
      <c r="W183" s="114">
        <f t="shared" ref="W183:W198" si="111">SUM(M183*V183)</f>
        <v>0</v>
      </c>
      <c r="X183" s="131"/>
      <c r="Y183" s="132"/>
      <c r="Z183" s="133"/>
      <c r="AA183" s="134"/>
      <c r="AB183" s="135"/>
      <c r="AC183" s="120">
        <f t="shared" ref="AC183:AC198" si="112">SUM(Y183:AB183)</f>
        <v>0</v>
      </c>
      <c r="AD183" s="136"/>
      <c r="AE183" s="136">
        <v>11</v>
      </c>
      <c r="AF183" s="137"/>
      <c r="AG183" s="138">
        <v>3</v>
      </c>
      <c r="AH183" s="124">
        <f t="shared" si="109"/>
        <v>14</v>
      </c>
      <c r="AI183" s="125">
        <f t="shared" si="105"/>
        <v>0</v>
      </c>
      <c r="AJ183" s="126">
        <f t="shared" si="106"/>
        <v>11</v>
      </c>
      <c r="AK183" s="127">
        <f t="shared" si="107"/>
        <v>0</v>
      </c>
      <c r="AL183" s="128">
        <f t="shared" si="108"/>
        <v>3</v>
      </c>
      <c r="AM183" s="139">
        <f t="shared" si="110"/>
        <v>14</v>
      </c>
    </row>
    <row r="184" spans="2:39" outlineLevel="1">
      <c r="C184" s="418">
        <v>42981</v>
      </c>
      <c r="D184" s="432">
        <v>1</v>
      </c>
      <c r="E184" s="419" t="s">
        <v>146</v>
      </c>
      <c r="F184" s="421">
        <v>13</v>
      </c>
      <c r="G184" s="110" t="s">
        <v>31</v>
      </c>
      <c r="H184" s="110">
        <v>0</v>
      </c>
      <c r="I184" s="110" t="s">
        <v>32</v>
      </c>
      <c r="J184" s="110">
        <v>17</v>
      </c>
      <c r="K184" s="110" t="s">
        <v>31</v>
      </c>
      <c r="L184" s="111">
        <v>0</v>
      </c>
      <c r="M184" s="143">
        <v>3</v>
      </c>
      <c r="N184" s="140"/>
      <c r="O184" s="141" t="s">
        <v>31</v>
      </c>
      <c r="P184" s="141"/>
      <c r="Q184" s="141" t="s">
        <v>32</v>
      </c>
      <c r="R184" s="141"/>
      <c r="S184" s="141" t="s">
        <v>31</v>
      </c>
      <c r="T184" s="142"/>
      <c r="U184" s="112"/>
      <c r="V184" s="130"/>
      <c r="W184" s="114">
        <f t="shared" si="111"/>
        <v>0</v>
      </c>
      <c r="X184" s="131"/>
      <c r="Y184" s="132"/>
      <c r="Z184" s="133"/>
      <c r="AA184" s="134"/>
      <c r="AB184" s="135"/>
      <c r="AC184" s="120">
        <f t="shared" si="112"/>
        <v>0</v>
      </c>
      <c r="AD184" s="136"/>
      <c r="AE184" s="136">
        <v>11</v>
      </c>
      <c r="AF184" s="137"/>
      <c r="AG184" s="138">
        <v>1</v>
      </c>
      <c r="AH184" s="124">
        <f t="shared" si="109"/>
        <v>12</v>
      </c>
      <c r="AI184" s="125">
        <f t="shared" si="105"/>
        <v>0</v>
      </c>
      <c r="AJ184" s="126">
        <f t="shared" si="106"/>
        <v>11</v>
      </c>
      <c r="AK184" s="127">
        <f t="shared" si="107"/>
        <v>0</v>
      </c>
      <c r="AL184" s="128">
        <f t="shared" si="108"/>
        <v>1</v>
      </c>
      <c r="AM184" s="139">
        <f t="shared" si="110"/>
        <v>12</v>
      </c>
    </row>
    <row r="185" spans="2:39" outlineLevel="1">
      <c r="C185" s="418">
        <v>42986</v>
      </c>
      <c r="D185" s="432">
        <v>1</v>
      </c>
      <c r="E185" s="419" t="s">
        <v>148</v>
      </c>
      <c r="F185" s="140">
        <v>16</v>
      </c>
      <c r="G185" s="141" t="s">
        <v>31</v>
      </c>
      <c r="H185" s="141">
        <v>0</v>
      </c>
      <c r="I185" s="141" t="s">
        <v>32</v>
      </c>
      <c r="J185" s="141">
        <v>18</v>
      </c>
      <c r="K185" s="141" t="s">
        <v>31</v>
      </c>
      <c r="L185" s="142">
        <v>0</v>
      </c>
      <c r="M185" s="143">
        <v>2</v>
      </c>
      <c r="N185" s="140"/>
      <c r="O185" s="141" t="s">
        <v>31</v>
      </c>
      <c r="P185" s="141"/>
      <c r="Q185" s="141" t="s">
        <v>32</v>
      </c>
      <c r="R185" s="141"/>
      <c r="S185" s="141" t="s">
        <v>31</v>
      </c>
      <c r="T185" s="142"/>
      <c r="U185" s="112"/>
      <c r="V185" s="130"/>
      <c r="W185" s="114">
        <f t="shared" si="111"/>
        <v>0</v>
      </c>
      <c r="X185" s="131"/>
      <c r="Y185" s="132"/>
      <c r="Z185" s="133"/>
      <c r="AA185" s="134"/>
      <c r="AB185" s="135"/>
      <c r="AC185" s="120">
        <f t="shared" si="112"/>
        <v>0</v>
      </c>
      <c r="AD185" s="136"/>
      <c r="AE185" s="136">
        <v>12</v>
      </c>
      <c r="AF185" s="137"/>
      <c r="AG185" s="138">
        <v>3</v>
      </c>
      <c r="AH185" s="124">
        <f t="shared" si="109"/>
        <v>15</v>
      </c>
      <c r="AI185" s="125">
        <f t="shared" si="105"/>
        <v>0</v>
      </c>
      <c r="AJ185" s="126">
        <f t="shared" si="106"/>
        <v>12</v>
      </c>
      <c r="AK185" s="127">
        <f t="shared" si="107"/>
        <v>0</v>
      </c>
      <c r="AL185" s="128">
        <f t="shared" si="108"/>
        <v>3</v>
      </c>
      <c r="AM185" s="139">
        <f t="shared" si="110"/>
        <v>15</v>
      </c>
    </row>
    <row r="186" spans="2:39" outlineLevel="1">
      <c r="C186" s="418">
        <v>42988</v>
      </c>
      <c r="D186" s="432">
        <v>1</v>
      </c>
      <c r="E186" s="433" t="s">
        <v>148</v>
      </c>
      <c r="F186" s="140">
        <v>9</v>
      </c>
      <c r="G186" s="141" t="s">
        <v>31</v>
      </c>
      <c r="H186" s="141">
        <v>0</v>
      </c>
      <c r="I186" s="141" t="s">
        <v>32</v>
      </c>
      <c r="J186" s="141">
        <v>12</v>
      </c>
      <c r="K186" s="141" t="s">
        <v>31</v>
      </c>
      <c r="L186" s="142">
        <v>0</v>
      </c>
      <c r="M186" s="143">
        <v>3</v>
      </c>
      <c r="N186" s="140"/>
      <c r="O186" s="141" t="s">
        <v>31</v>
      </c>
      <c r="P186" s="141"/>
      <c r="Q186" s="141" t="s">
        <v>32</v>
      </c>
      <c r="R186" s="141"/>
      <c r="S186" s="141" t="s">
        <v>31</v>
      </c>
      <c r="T186" s="142"/>
      <c r="U186" s="112"/>
      <c r="V186" s="130"/>
      <c r="W186" s="114">
        <f t="shared" si="111"/>
        <v>0</v>
      </c>
      <c r="X186" s="131"/>
      <c r="Y186" s="132"/>
      <c r="Z186" s="133"/>
      <c r="AA186" s="134"/>
      <c r="AB186" s="135"/>
      <c r="AC186" s="120">
        <f t="shared" si="112"/>
        <v>0</v>
      </c>
      <c r="AD186" s="136"/>
      <c r="AE186" s="136">
        <v>11</v>
      </c>
      <c r="AF186" s="137"/>
      <c r="AG186" s="138">
        <v>2</v>
      </c>
      <c r="AH186" s="124">
        <f t="shared" si="109"/>
        <v>13</v>
      </c>
      <c r="AI186" s="125">
        <f t="shared" si="105"/>
        <v>0</v>
      </c>
      <c r="AJ186" s="126">
        <f t="shared" si="106"/>
        <v>11</v>
      </c>
      <c r="AK186" s="127">
        <f t="shared" si="107"/>
        <v>0</v>
      </c>
      <c r="AL186" s="128">
        <f t="shared" si="108"/>
        <v>2</v>
      </c>
      <c r="AM186" s="139">
        <f t="shared" si="110"/>
        <v>13</v>
      </c>
    </row>
    <row r="187" spans="2:39" outlineLevel="1">
      <c r="C187" s="418">
        <v>42989</v>
      </c>
      <c r="D187" s="432">
        <v>1</v>
      </c>
      <c r="E187" s="433" t="s">
        <v>101</v>
      </c>
      <c r="F187" s="140">
        <v>16</v>
      </c>
      <c r="G187" s="141" t="s">
        <v>31</v>
      </c>
      <c r="H187" s="141">
        <v>0</v>
      </c>
      <c r="I187" s="141" t="s">
        <v>32</v>
      </c>
      <c r="J187" s="141">
        <v>18</v>
      </c>
      <c r="K187" s="141" t="s">
        <v>31</v>
      </c>
      <c r="L187" s="142">
        <v>0</v>
      </c>
      <c r="M187" s="143">
        <v>2</v>
      </c>
      <c r="N187" s="140"/>
      <c r="O187" s="141" t="s">
        <v>31</v>
      </c>
      <c r="P187" s="141"/>
      <c r="Q187" s="141" t="s">
        <v>32</v>
      </c>
      <c r="R187" s="141"/>
      <c r="S187" s="141" t="s">
        <v>31</v>
      </c>
      <c r="T187" s="142"/>
      <c r="U187" s="112"/>
      <c r="V187" s="130"/>
      <c r="W187" s="114">
        <f t="shared" si="111"/>
        <v>0</v>
      </c>
      <c r="X187" s="131"/>
      <c r="Y187" s="132"/>
      <c r="Z187" s="133"/>
      <c r="AA187" s="134"/>
      <c r="AB187" s="135"/>
      <c r="AC187" s="120">
        <f t="shared" si="112"/>
        <v>0</v>
      </c>
      <c r="AD187" s="136"/>
      <c r="AE187" s="136">
        <v>11</v>
      </c>
      <c r="AF187" s="137"/>
      <c r="AG187" s="138">
        <v>1</v>
      </c>
      <c r="AH187" s="124">
        <f t="shared" si="109"/>
        <v>12</v>
      </c>
      <c r="AI187" s="125">
        <f t="shared" si="105"/>
        <v>0</v>
      </c>
      <c r="AJ187" s="126">
        <f t="shared" si="106"/>
        <v>11</v>
      </c>
      <c r="AK187" s="127">
        <f t="shared" si="107"/>
        <v>0</v>
      </c>
      <c r="AL187" s="128">
        <f t="shared" si="108"/>
        <v>1</v>
      </c>
      <c r="AM187" s="139">
        <f t="shared" si="110"/>
        <v>12</v>
      </c>
    </row>
    <row r="188" spans="2:39" outlineLevel="1">
      <c r="C188" s="418">
        <v>42991</v>
      </c>
      <c r="D188" s="432">
        <v>1</v>
      </c>
      <c r="E188" s="419" t="s">
        <v>149</v>
      </c>
      <c r="F188" s="140">
        <v>16</v>
      </c>
      <c r="G188" s="141" t="s">
        <v>31</v>
      </c>
      <c r="H188" s="141">
        <v>0</v>
      </c>
      <c r="I188" s="141" t="s">
        <v>32</v>
      </c>
      <c r="J188" s="141">
        <v>18</v>
      </c>
      <c r="K188" s="141" t="s">
        <v>31</v>
      </c>
      <c r="L188" s="142">
        <v>0</v>
      </c>
      <c r="M188" s="143">
        <v>2</v>
      </c>
      <c r="N188" s="140"/>
      <c r="O188" s="141" t="s">
        <v>31</v>
      </c>
      <c r="P188" s="141"/>
      <c r="Q188" s="141" t="s">
        <v>32</v>
      </c>
      <c r="R188" s="141"/>
      <c r="S188" s="141" t="s">
        <v>31</v>
      </c>
      <c r="T188" s="142"/>
      <c r="U188" s="112"/>
      <c r="V188" s="130"/>
      <c r="W188" s="114">
        <f t="shared" si="111"/>
        <v>0</v>
      </c>
      <c r="X188" s="131"/>
      <c r="Y188" s="132"/>
      <c r="Z188" s="133"/>
      <c r="AA188" s="134"/>
      <c r="AB188" s="135"/>
      <c r="AC188" s="120">
        <f t="shared" si="112"/>
        <v>0</v>
      </c>
      <c r="AD188" s="136"/>
      <c r="AE188" s="136">
        <v>10</v>
      </c>
      <c r="AF188" s="137"/>
      <c r="AG188" s="138">
        <v>3</v>
      </c>
      <c r="AH188" s="124">
        <f t="shared" si="109"/>
        <v>13</v>
      </c>
      <c r="AI188" s="125">
        <f t="shared" si="105"/>
        <v>0</v>
      </c>
      <c r="AJ188" s="126">
        <f t="shared" si="106"/>
        <v>10</v>
      </c>
      <c r="AK188" s="127">
        <f t="shared" si="107"/>
        <v>0</v>
      </c>
      <c r="AL188" s="128">
        <f t="shared" si="108"/>
        <v>3</v>
      </c>
      <c r="AM188" s="139">
        <f t="shared" si="110"/>
        <v>13</v>
      </c>
    </row>
    <row r="189" spans="2:39" outlineLevel="1">
      <c r="C189" s="418">
        <v>42992</v>
      </c>
      <c r="D189" s="432">
        <v>1</v>
      </c>
      <c r="E189" s="419" t="s">
        <v>150</v>
      </c>
      <c r="F189" s="140">
        <v>9</v>
      </c>
      <c r="G189" s="110" t="s">
        <v>31</v>
      </c>
      <c r="H189" s="141">
        <v>0</v>
      </c>
      <c r="I189" s="141" t="s">
        <v>32</v>
      </c>
      <c r="J189" s="141">
        <v>22</v>
      </c>
      <c r="K189" s="141" t="s">
        <v>31</v>
      </c>
      <c r="L189" s="142">
        <v>0</v>
      </c>
      <c r="M189" s="143">
        <v>11</v>
      </c>
      <c r="N189" s="140"/>
      <c r="O189" s="141" t="s">
        <v>31</v>
      </c>
      <c r="P189" s="141"/>
      <c r="Q189" s="141" t="s">
        <v>32</v>
      </c>
      <c r="R189" s="141"/>
      <c r="S189" s="141" t="s">
        <v>31</v>
      </c>
      <c r="T189" s="142"/>
      <c r="U189" s="112"/>
      <c r="V189" s="130"/>
      <c r="W189" s="114">
        <f t="shared" si="111"/>
        <v>0</v>
      </c>
      <c r="X189" s="131"/>
      <c r="Y189" s="132"/>
      <c r="Z189" s="133"/>
      <c r="AA189" s="134"/>
      <c r="AB189" s="135"/>
      <c r="AC189" s="120">
        <f t="shared" si="112"/>
        <v>0</v>
      </c>
      <c r="AD189" s="136"/>
      <c r="AE189" s="136"/>
      <c r="AF189" s="137"/>
      <c r="AG189" s="138">
        <v>22</v>
      </c>
      <c r="AH189" s="124">
        <f t="shared" si="109"/>
        <v>22</v>
      </c>
      <c r="AI189" s="125">
        <f t="shared" si="105"/>
        <v>0</v>
      </c>
      <c r="AJ189" s="126">
        <f t="shared" si="106"/>
        <v>0</v>
      </c>
      <c r="AK189" s="127">
        <f t="shared" si="107"/>
        <v>0</v>
      </c>
      <c r="AL189" s="128">
        <f t="shared" si="108"/>
        <v>22</v>
      </c>
      <c r="AM189" s="139">
        <f t="shared" si="110"/>
        <v>22</v>
      </c>
    </row>
    <row r="190" spans="2:39" outlineLevel="1">
      <c r="C190" s="418">
        <v>42993</v>
      </c>
      <c r="D190" s="432">
        <v>1</v>
      </c>
      <c r="E190" s="419" t="s">
        <v>151</v>
      </c>
      <c r="F190" s="109">
        <v>9</v>
      </c>
      <c r="G190" s="110" t="s">
        <v>31</v>
      </c>
      <c r="H190" s="141">
        <v>0</v>
      </c>
      <c r="I190" s="141" t="s">
        <v>32</v>
      </c>
      <c r="J190" s="141">
        <v>16</v>
      </c>
      <c r="K190" s="141" t="s">
        <v>31</v>
      </c>
      <c r="L190" s="142">
        <v>0</v>
      </c>
      <c r="M190" s="143">
        <v>8</v>
      </c>
      <c r="N190" s="140"/>
      <c r="O190" s="141" t="s">
        <v>31</v>
      </c>
      <c r="P190" s="141"/>
      <c r="Q190" s="141" t="s">
        <v>32</v>
      </c>
      <c r="R190" s="141"/>
      <c r="S190" s="141" t="s">
        <v>31</v>
      </c>
      <c r="T190" s="142"/>
      <c r="U190" s="112"/>
      <c r="V190" s="130"/>
      <c r="W190" s="114">
        <f t="shared" si="111"/>
        <v>0</v>
      </c>
      <c r="X190" s="131"/>
      <c r="Y190" s="132"/>
      <c r="Z190" s="133"/>
      <c r="AA190" s="134"/>
      <c r="AB190" s="135"/>
      <c r="AC190" s="120">
        <f t="shared" si="112"/>
        <v>0</v>
      </c>
      <c r="AD190" s="136"/>
      <c r="AE190" s="136"/>
      <c r="AF190" s="137"/>
      <c r="AG190" s="138">
        <v>238</v>
      </c>
      <c r="AH190" s="124">
        <f t="shared" si="109"/>
        <v>238</v>
      </c>
      <c r="AI190" s="125">
        <f t="shared" si="105"/>
        <v>0</v>
      </c>
      <c r="AJ190" s="126">
        <f t="shared" si="106"/>
        <v>0</v>
      </c>
      <c r="AK190" s="127">
        <f t="shared" si="107"/>
        <v>0</v>
      </c>
      <c r="AL190" s="128">
        <f t="shared" si="108"/>
        <v>238</v>
      </c>
      <c r="AM190" s="139">
        <f t="shared" si="110"/>
        <v>238</v>
      </c>
    </row>
    <row r="191" spans="2:39" outlineLevel="1">
      <c r="C191" s="418"/>
      <c r="D191" s="432">
        <v>1</v>
      </c>
      <c r="E191" s="419" t="s">
        <v>102</v>
      </c>
      <c r="F191" s="421">
        <v>16</v>
      </c>
      <c r="G191" s="110" t="s">
        <v>31</v>
      </c>
      <c r="H191" s="110">
        <v>0</v>
      </c>
      <c r="I191" s="110" t="s">
        <v>32</v>
      </c>
      <c r="J191" s="110">
        <v>18</v>
      </c>
      <c r="K191" s="110" t="s">
        <v>31</v>
      </c>
      <c r="L191" s="111">
        <v>0</v>
      </c>
      <c r="M191" s="143">
        <v>2</v>
      </c>
      <c r="N191" s="140"/>
      <c r="O191" s="141" t="s">
        <v>31</v>
      </c>
      <c r="P191" s="141"/>
      <c r="Q191" s="141" t="s">
        <v>32</v>
      </c>
      <c r="R191" s="141"/>
      <c r="S191" s="141" t="s">
        <v>31</v>
      </c>
      <c r="T191" s="142"/>
      <c r="U191" s="112"/>
      <c r="V191" s="130"/>
      <c r="W191" s="114">
        <f t="shared" si="111"/>
        <v>0</v>
      </c>
      <c r="X191" s="131"/>
      <c r="Y191" s="132"/>
      <c r="Z191" s="133"/>
      <c r="AA191" s="134"/>
      <c r="AB191" s="135"/>
      <c r="AC191" s="120">
        <f t="shared" si="112"/>
        <v>0</v>
      </c>
      <c r="AD191" s="136">
        <v>18</v>
      </c>
      <c r="AE191" s="136"/>
      <c r="AF191" s="137"/>
      <c r="AG191" s="138">
        <v>3</v>
      </c>
      <c r="AH191" s="124">
        <f t="shared" si="109"/>
        <v>21</v>
      </c>
      <c r="AI191" s="125">
        <f t="shared" si="105"/>
        <v>18</v>
      </c>
      <c r="AJ191" s="126">
        <f t="shared" si="106"/>
        <v>0</v>
      </c>
      <c r="AK191" s="127">
        <f t="shared" si="107"/>
        <v>0</v>
      </c>
      <c r="AL191" s="128">
        <f t="shared" si="108"/>
        <v>3</v>
      </c>
      <c r="AM191" s="139">
        <f t="shared" si="110"/>
        <v>21</v>
      </c>
    </row>
    <row r="192" spans="2:39" outlineLevel="1">
      <c r="C192" s="418">
        <v>42995</v>
      </c>
      <c r="D192" s="432">
        <v>1</v>
      </c>
      <c r="E192" s="419" t="s">
        <v>152</v>
      </c>
      <c r="F192" s="109">
        <v>9</v>
      </c>
      <c r="G192" s="110" t="s">
        <v>31</v>
      </c>
      <c r="H192" s="141">
        <v>0</v>
      </c>
      <c r="I192" s="141" t="s">
        <v>32</v>
      </c>
      <c r="J192" s="141">
        <v>12</v>
      </c>
      <c r="K192" s="141" t="s">
        <v>31</v>
      </c>
      <c r="L192" s="142">
        <v>0</v>
      </c>
      <c r="M192" s="143">
        <v>3</v>
      </c>
      <c r="N192" s="140"/>
      <c r="O192" s="141" t="s">
        <v>31</v>
      </c>
      <c r="P192" s="141"/>
      <c r="Q192" s="141" t="s">
        <v>32</v>
      </c>
      <c r="R192" s="141"/>
      <c r="S192" s="141" t="s">
        <v>31</v>
      </c>
      <c r="T192" s="142"/>
      <c r="U192" s="112"/>
      <c r="V192" s="130"/>
      <c r="W192" s="114">
        <f t="shared" si="111"/>
        <v>0</v>
      </c>
      <c r="X192" s="131"/>
      <c r="Y192" s="132"/>
      <c r="Z192" s="133"/>
      <c r="AA192" s="134"/>
      <c r="AB192" s="135"/>
      <c r="AC192" s="120">
        <f t="shared" si="112"/>
        <v>0</v>
      </c>
      <c r="AD192" s="136"/>
      <c r="AE192" s="136">
        <v>10</v>
      </c>
      <c r="AF192" s="137"/>
      <c r="AG192" s="138">
        <v>2</v>
      </c>
      <c r="AH192" s="124">
        <f t="shared" ref="AH192:AH198" si="113">SUM(AD192:AG192)</f>
        <v>12</v>
      </c>
      <c r="AI192" s="125">
        <f t="shared" ref="AI192:AL197" si="114">Y192+AD192</f>
        <v>0</v>
      </c>
      <c r="AJ192" s="126">
        <f t="shared" si="114"/>
        <v>10</v>
      </c>
      <c r="AK192" s="127">
        <f t="shared" si="114"/>
        <v>0</v>
      </c>
      <c r="AL192" s="128">
        <f t="shared" si="114"/>
        <v>2</v>
      </c>
      <c r="AM192" s="139">
        <f t="shared" ref="AM192:AM203" si="115">SUM(AI192:AL192)</f>
        <v>12</v>
      </c>
    </row>
    <row r="193" spans="2:39" outlineLevel="1">
      <c r="C193" s="418">
        <v>42996</v>
      </c>
      <c r="D193" s="432">
        <v>1</v>
      </c>
      <c r="E193" s="419" t="s">
        <v>152</v>
      </c>
      <c r="F193" s="109">
        <v>9</v>
      </c>
      <c r="G193" s="110" t="s">
        <v>31</v>
      </c>
      <c r="H193" s="141">
        <v>0</v>
      </c>
      <c r="I193" s="141" t="s">
        <v>32</v>
      </c>
      <c r="J193" s="141">
        <v>12</v>
      </c>
      <c r="K193" s="141" t="s">
        <v>31</v>
      </c>
      <c r="L193" s="142">
        <v>0</v>
      </c>
      <c r="M193" s="143">
        <v>3</v>
      </c>
      <c r="N193" s="140"/>
      <c r="O193" s="141" t="s">
        <v>31</v>
      </c>
      <c r="P193" s="141"/>
      <c r="Q193" s="141" t="s">
        <v>32</v>
      </c>
      <c r="R193" s="141"/>
      <c r="S193" s="141" t="s">
        <v>31</v>
      </c>
      <c r="T193" s="142"/>
      <c r="U193" s="112"/>
      <c r="V193" s="130"/>
      <c r="W193" s="114">
        <f t="shared" si="111"/>
        <v>0</v>
      </c>
      <c r="X193" s="131"/>
      <c r="Y193" s="132"/>
      <c r="Z193" s="133"/>
      <c r="AA193" s="134"/>
      <c r="AB193" s="135"/>
      <c r="AC193" s="120">
        <f t="shared" si="112"/>
        <v>0</v>
      </c>
      <c r="AD193" s="136"/>
      <c r="AE193" s="136">
        <v>12</v>
      </c>
      <c r="AF193" s="137"/>
      <c r="AG193" s="138">
        <v>2</v>
      </c>
      <c r="AH193" s="124">
        <f t="shared" si="113"/>
        <v>14</v>
      </c>
      <c r="AI193" s="125">
        <f t="shared" si="114"/>
        <v>0</v>
      </c>
      <c r="AJ193" s="126">
        <f t="shared" si="114"/>
        <v>12</v>
      </c>
      <c r="AK193" s="127">
        <f t="shared" si="114"/>
        <v>0</v>
      </c>
      <c r="AL193" s="128">
        <f t="shared" si="114"/>
        <v>2</v>
      </c>
      <c r="AM193" s="139">
        <f t="shared" si="115"/>
        <v>14</v>
      </c>
    </row>
    <row r="194" spans="2:39" outlineLevel="1">
      <c r="C194" s="418">
        <v>42998</v>
      </c>
      <c r="D194" s="432">
        <v>1</v>
      </c>
      <c r="E194" s="419" t="s">
        <v>153</v>
      </c>
      <c r="F194" s="140">
        <v>16</v>
      </c>
      <c r="G194" s="141" t="s">
        <v>31</v>
      </c>
      <c r="H194" s="141">
        <v>0</v>
      </c>
      <c r="I194" s="141" t="s">
        <v>32</v>
      </c>
      <c r="J194" s="141">
        <v>18</v>
      </c>
      <c r="K194" s="141" t="s">
        <v>31</v>
      </c>
      <c r="L194" s="142">
        <v>0</v>
      </c>
      <c r="M194" s="143">
        <v>2</v>
      </c>
      <c r="N194" s="140"/>
      <c r="O194" s="141" t="s">
        <v>31</v>
      </c>
      <c r="P194" s="141"/>
      <c r="Q194" s="141" t="s">
        <v>32</v>
      </c>
      <c r="R194" s="141"/>
      <c r="S194" s="141" t="s">
        <v>31</v>
      </c>
      <c r="T194" s="142"/>
      <c r="U194" s="112"/>
      <c r="V194" s="130"/>
      <c r="W194" s="114">
        <f t="shared" si="111"/>
        <v>0</v>
      </c>
      <c r="X194" s="131"/>
      <c r="Y194" s="132"/>
      <c r="Z194" s="133"/>
      <c r="AA194" s="134"/>
      <c r="AB194" s="135"/>
      <c r="AC194" s="120">
        <f t="shared" si="112"/>
        <v>0</v>
      </c>
      <c r="AD194" s="136"/>
      <c r="AE194" s="136">
        <v>10</v>
      </c>
      <c r="AF194" s="137"/>
      <c r="AG194" s="138">
        <v>2</v>
      </c>
      <c r="AH194" s="124">
        <f t="shared" si="113"/>
        <v>12</v>
      </c>
      <c r="AI194" s="125">
        <f t="shared" si="114"/>
        <v>0</v>
      </c>
      <c r="AJ194" s="126">
        <f t="shared" si="114"/>
        <v>10</v>
      </c>
      <c r="AK194" s="127">
        <f t="shared" si="114"/>
        <v>0</v>
      </c>
      <c r="AL194" s="128">
        <f t="shared" si="114"/>
        <v>2</v>
      </c>
      <c r="AM194" s="139">
        <f t="shared" si="115"/>
        <v>12</v>
      </c>
    </row>
    <row r="195" spans="2:39" outlineLevel="1">
      <c r="C195" s="418">
        <v>43000</v>
      </c>
      <c r="D195" s="432">
        <v>1</v>
      </c>
      <c r="E195" s="419" t="s">
        <v>154</v>
      </c>
      <c r="F195" s="421">
        <v>16</v>
      </c>
      <c r="G195" s="110" t="s">
        <v>31</v>
      </c>
      <c r="H195" s="110">
        <v>0</v>
      </c>
      <c r="I195" s="110" t="s">
        <v>32</v>
      </c>
      <c r="J195" s="110">
        <v>18</v>
      </c>
      <c r="K195" s="110" t="s">
        <v>31</v>
      </c>
      <c r="L195" s="111">
        <v>0</v>
      </c>
      <c r="M195" s="143">
        <v>2</v>
      </c>
      <c r="N195" s="140"/>
      <c r="O195" s="141" t="s">
        <v>31</v>
      </c>
      <c r="P195" s="141"/>
      <c r="Q195" s="141" t="s">
        <v>32</v>
      </c>
      <c r="R195" s="141"/>
      <c r="S195" s="141" t="s">
        <v>31</v>
      </c>
      <c r="T195" s="142"/>
      <c r="U195" s="112"/>
      <c r="V195" s="130"/>
      <c r="W195" s="114">
        <f t="shared" si="111"/>
        <v>0</v>
      </c>
      <c r="X195" s="131"/>
      <c r="Y195" s="132"/>
      <c r="Z195" s="133"/>
      <c r="AA195" s="134"/>
      <c r="AB195" s="135"/>
      <c r="AC195" s="120">
        <f t="shared" si="112"/>
        <v>0</v>
      </c>
      <c r="AD195" s="136"/>
      <c r="AE195" s="136">
        <v>10</v>
      </c>
      <c r="AF195" s="137"/>
      <c r="AG195" s="138">
        <v>1</v>
      </c>
      <c r="AH195" s="124">
        <f t="shared" si="113"/>
        <v>11</v>
      </c>
      <c r="AI195" s="125">
        <f t="shared" si="114"/>
        <v>0</v>
      </c>
      <c r="AJ195" s="126">
        <f t="shared" si="114"/>
        <v>10</v>
      </c>
      <c r="AK195" s="127">
        <f t="shared" si="114"/>
        <v>0</v>
      </c>
      <c r="AL195" s="128">
        <f t="shared" si="114"/>
        <v>1</v>
      </c>
      <c r="AM195" s="139">
        <f t="shared" si="115"/>
        <v>11</v>
      </c>
    </row>
    <row r="196" spans="2:39" outlineLevel="1">
      <c r="C196" s="418">
        <v>43001</v>
      </c>
      <c r="D196" s="432">
        <v>1</v>
      </c>
      <c r="E196" s="419" t="s">
        <v>154</v>
      </c>
      <c r="F196" s="421">
        <v>9</v>
      </c>
      <c r="G196" s="110" t="s">
        <v>31</v>
      </c>
      <c r="H196" s="110">
        <v>0</v>
      </c>
      <c r="I196" s="110" t="s">
        <v>32</v>
      </c>
      <c r="J196" s="110">
        <v>12</v>
      </c>
      <c r="K196" s="110" t="s">
        <v>31</v>
      </c>
      <c r="L196" s="111">
        <v>0</v>
      </c>
      <c r="M196" s="143">
        <v>3</v>
      </c>
      <c r="N196" s="140"/>
      <c r="O196" s="141" t="s">
        <v>31</v>
      </c>
      <c r="P196" s="141"/>
      <c r="Q196" s="141" t="s">
        <v>32</v>
      </c>
      <c r="R196" s="141"/>
      <c r="S196" s="141" t="s">
        <v>31</v>
      </c>
      <c r="T196" s="142"/>
      <c r="U196" s="112"/>
      <c r="V196" s="130"/>
      <c r="W196" s="114">
        <f>SUM(M196*V196)</f>
        <v>0</v>
      </c>
      <c r="X196" s="131"/>
      <c r="Y196" s="132"/>
      <c r="Z196" s="133"/>
      <c r="AA196" s="134"/>
      <c r="AB196" s="135"/>
      <c r="AC196" s="120">
        <f>SUM(Y196:AB196)</f>
        <v>0</v>
      </c>
      <c r="AD196" s="136"/>
      <c r="AE196" s="136">
        <v>13</v>
      </c>
      <c r="AF196" s="137"/>
      <c r="AG196" s="138">
        <v>3</v>
      </c>
      <c r="AH196" s="124">
        <f>SUM(AD196:AG196)</f>
        <v>16</v>
      </c>
      <c r="AI196" s="125">
        <f t="shared" si="114"/>
        <v>0</v>
      </c>
      <c r="AJ196" s="126">
        <f t="shared" si="114"/>
        <v>13</v>
      </c>
      <c r="AK196" s="127">
        <f t="shared" si="114"/>
        <v>0</v>
      </c>
      <c r="AL196" s="128">
        <f t="shared" si="114"/>
        <v>3</v>
      </c>
      <c r="AM196" s="139">
        <f t="shared" si="115"/>
        <v>16</v>
      </c>
    </row>
    <row r="197" spans="2:39" outlineLevel="1">
      <c r="C197" s="418">
        <v>43002</v>
      </c>
      <c r="D197" s="432">
        <v>1</v>
      </c>
      <c r="E197" s="419" t="s">
        <v>154</v>
      </c>
      <c r="F197" s="421">
        <v>10</v>
      </c>
      <c r="G197" s="110" t="s">
        <v>31</v>
      </c>
      <c r="H197" s="110">
        <v>0</v>
      </c>
      <c r="I197" s="110" t="s">
        <v>32</v>
      </c>
      <c r="J197" s="110">
        <v>12</v>
      </c>
      <c r="K197" s="110" t="s">
        <v>31</v>
      </c>
      <c r="L197" s="111">
        <v>0</v>
      </c>
      <c r="M197" s="143">
        <v>2</v>
      </c>
      <c r="N197" s="140"/>
      <c r="O197" s="141" t="s">
        <v>31</v>
      </c>
      <c r="P197" s="141"/>
      <c r="Q197" s="141" t="s">
        <v>32</v>
      </c>
      <c r="R197" s="141"/>
      <c r="S197" s="141" t="s">
        <v>31</v>
      </c>
      <c r="T197" s="142"/>
      <c r="U197" s="112"/>
      <c r="V197" s="130">
        <v>1130</v>
      </c>
      <c r="W197" s="114">
        <f t="shared" si="111"/>
        <v>2260</v>
      </c>
      <c r="X197" s="131"/>
      <c r="Y197" s="132"/>
      <c r="Z197" s="133"/>
      <c r="AA197" s="134">
        <v>12</v>
      </c>
      <c r="AB197" s="135">
        <v>1</v>
      </c>
      <c r="AC197" s="120">
        <f t="shared" si="112"/>
        <v>13</v>
      </c>
      <c r="AD197" s="136"/>
      <c r="AE197" s="136"/>
      <c r="AF197" s="137"/>
      <c r="AG197" s="138"/>
      <c r="AH197" s="124">
        <f>SUM(AD197:AG197)</f>
        <v>0</v>
      </c>
      <c r="AI197" s="125">
        <f t="shared" si="114"/>
        <v>0</v>
      </c>
      <c r="AJ197" s="126">
        <f t="shared" si="114"/>
        <v>0</v>
      </c>
      <c r="AK197" s="127">
        <f t="shared" si="114"/>
        <v>12</v>
      </c>
      <c r="AL197" s="128">
        <f t="shared" si="114"/>
        <v>1</v>
      </c>
      <c r="AM197" s="139">
        <f t="shared" si="115"/>
        <v>13</v>
      </c>
    </row>
    <row r="198" spans="2:39" outlineLevel="1">
      <c r="C198" s="418"/>
      <c r="D198" s="432">
        <v>1</v>
      </c>
      <c r="E198" s="419" t="s">
        <v>102</v>
      </c>
      <c r="F198" s="140">
        <v>16</v>
      </c>
      <c r="G198" s="141" t="s">
        <v>31</v>
      </c>
      <c r="H198" s="141">
        <v>0</v>
      </c>
      <c r="I198" s="141" t="s">
        <v>32</v>
      </c>
      <c r="J198" s="141">
        <v>20</v>
      </c>
      <c r="K198" s="141" t="s">
        <v>31</v>
      </c>
      <c r="L198" s="142">
        <v>0</v>
      </c>
      <c r="M198" s="143">
        <v>4</v>
      </c>
      <c r="N198" s="140"/>
      <c r="O198" s="141" t="s">
        <v>31</v>
      </c>
      <c r="P198" s="141"/>
      <c r="Q198" s="141" t="s">
        <v>32</v>
      </c>
      <c r="R198" s="141"/>
      <c r="S198" s="141" t="s">
        <v>31</v>
      </c>
      <c r="T198" s="142"/>
      <c r="U198" s="112"/>
      <c r="V198" s="130">
        <v>1130</v>
      </c>
      <c r="W198" s="114">
        <f t="shared" si="111"/>
        <v>4520</v>
      </c>
      <c r="X198" s="131"/>
      <c r="Y198" s="132"/>
      <c r="Z198" s="133">
        <v>20</v>
      </c>
      <c r="AA198" s="134"/>
      <c r="AB198" s="135">
        <v>7</v>
      </c>
      <c r="AC198" s="120">
        <f t="shared" si="112"/>
        <v>27</v>
      </c>
      <c r="AD198" s="136"/>
      <c r="AE198" s="136"/>
      <c r="AF198" s="137"/>
      <c r="AG198" s="138"/>
      <c r="AH198" s="124">
        <f t="shared" si="113"/>
        <v>0</v>
      </c>
      <c r="AI198" s="125">
        <f t="shared" ref="AI198:AL200" si="116">Y198+AD198</f>
        <v>0</v>
      </c>
      <c r="AJ198" s="126">
        <f t="shared" si="116"/>
        <v>20</v>
      </c>
      <c r="AK198" s="127">
        <f t="shared" si="116"/>
        <v>0</v>
      </c>
      <c r="AL198" s="128">
        <f t="shared" si="116"/>
        <v>7</v>
      </c>
      <c r="AM198" s="139">
        <f t="shared" si="115"/>
        <v>27</v>
      </c>
    </row>
    <row r="199" spans="2:39" outlineLevel="1">
      <c r="C199" s="418">
        <v>43003</v>
      </c>
      <c r="D199" s="432">
        <v>1</v>
      </c>
      <c r="E199" s="419" t="s">
        <v>155</v>
      </c>
      <c r="F199" s="140">
        <v>16</v>
      </c>
      <c r="G199" s="141" t="s">
        <v>31</v>
      </c>
      <c r="H199" s="141">
        <v>0</v>
      </c>
      <c r="I199" s="141" t="s">
        <v>32</v>
      </c>
      <c r="J199" s="141">
        <v>18</v>
      </c>
      <c r="K199" s="141" t="s">
        <v>31</v>
      </c>
      <c r="L199" s="142">
        <v>0</v>
      </c>
      <c r="M199" s="143">
        <v>2</v>
      </c>
      <c r="N199" s="140"/>
      <c r="O199" s="141" t="s">
        <v>31</v>
      </c>
      <c r="P199" s="141"/>
      <c r="Q199" s="141" t="s">
        <v>32</v>
      </c>
      <c r="R199" s="141"/>
      <c r="S199" s="141" t="s">
        <v>31</v>
      </c>
      <c r="T199" s="142"/>
      <c r="U199" s="112"/>
      <c r="V199" s="130"/>
      <c r="W199" s="114">
        <f>SUM(M199*V199)</f>
        <v>0</v>
      </c>
      <c r="X199" s="131"/>
      <c r="Y199" s="132"/>
      <c r="Z199" s="133"/>
      <c r="AA199" s="134"/>
      <c r="AB199" s="135"/>
      <c r="AC199" s="120">
        <f>SUM(Y199:AB199)</f>
        <v>0</v>
      </c>
      <c r="AD199" s="136"/>
      <c r="AE199" s="136">
        <v>9</v>
      </c>
      <c r="AF199" s="137"/>
      <c r="AG199" s="138">
        <v>1</v>
      </c>
      <c r="AH199" s="124">
        <f>SUM(AD199:AG199)</f>
        <v>10</v>
      </c>
      <c r="AI199" s="125">
        <f t="shared" si="116"/>
        <v>0</v>
      </c>
      <c r="AJ199" s="126">
        <f t="shared" si="116"/>
        <v>9</v>
      </c>
      <c r="AK199" s="127">
        <f t="shared" si="116"/>
        <v>0</v>
      </c>
      <c r="AL199" s="128">
        <f t="shared" si="116"/>
        <v>1</v>
      </c>
      <c r="AM199" s="139">
        <f>SUM(AI199:AL199)</f>
        <v>10</v>
      </c>
    </row>
    <row r="200" spans="2:39" outlineLevel="1">
      <c r="C200" s="418">
        <v>43006</v>
      </c>
      <c r="D200" s="432">
        <v>1</v>
      </c>
      <c r="E200" s="419" t="s">
        <v>102</v>
      </c>
      <c r="F200" s="140">
        <v>16</v>
      </c>
      <c r="G200" s="141" t="s">
        <v>31</v>
      </c>
      <c r="H200" s="141">
        <v>0</v>
      </c>
      <c r="I200" s="141" t="s">
        <v>32</v>
      </c>
      <c r="J200" s="141">
        <v>18</v>
      </c>
      <c r="K200" s="141" t="s">
        <v>31</v>
      </c>
      <c r="L200" s="142">
        <v>0</v>
      </c>
      <c r="M200" s="143">
        <v>2</v>
      </c>
      <c r="N200" s="140"/>
      <c r="O200" s="141" t="s">
        <v>31</v>
      </c>
      <c r="P200" s="141"/>
      <c r="Q200" s="141" t="s">
        <v>32</v>
      </c>
      <c r="R200" s="141"/>
      <c r="S200" s="141" t="s">
        <v>31</v>
      </c>
      <c r="T200" s="142"/>
      <c r="U200" s="112"/>
      <c r="V200" s="130"/>
      <c r="W200" s="114">
        <f>SUM(M200*V200)</f>
        <v>0</v>
      </c>
      <c r="X200" s="131"/>
      <c r="Y200" s="132"/>
      <c r="Z200" s="133"/>
      <c r="AA200" s="134"/>
      <c r="AB200" s="135"/>
      <c r="AC200" s="120">
        <f>SUM(Y200:AB200)</f>
        <v>0</v>
      </c>
      <c r="AD200" s="136">
        <v>22</v>
      </c>
      <c r="AE200" s="136"/>
      <c r="AF200" s="137"/>
      <c r="AG200" s="138">
        <v>4</v>
      </c>
      <c r="AH200" s="124">
        <f>SUM(AD200:AG200)</f>
        <v>26</v>
      </c>
      <c r="AI200" s="125">
        <f t="shared" si="116"/>
        <v>22</v>
      </c>
      <c r="AJ200" s="126">
        <f t="shared" si="116"/>
        <v>0</v>
      </c>
      <c r="AK200" s="127">
        <f t="shared" si="116"/>
        <v>0</v>
      </c>
      <c r="AL200" s="128">
        <f t="shared" si="116"/>
        <v>4</v>
      </c>
      <c r="AM200" s="139">
        <f>SUM(AI200:AL200)</f>
        <v>26</v>
      </c>
    </row>
    <row r="201" spans="2:39" outlineLevel="1">
      <c r="C201" s="418">
        <v>43008</v>
      </c>
      <c r="D201" s="432">
        <v>1</v>
      </c>
      <c r="E201" s="419" t="s">
        <v>102</v>
      </c>
      <c r="F201" s="140">
        <v>16</v>
      </c>
      <c r="G201" s="141" t="s">
        <v>31</v>
      </c>
      <c r="H201" s="141">
        <v>0</v>
      </c>
      <c r="I201" s="141" t="s">
        <v>32</v>
      </c>
      <c r="J201" s="141">
        <v>20</v>
      </c>
      <c r="K201" s="141" t="s">
        <v>31</v>
      </c>
      <c r="L201" s="142">
        <v>0</v>
      </c>
      <c r="M201" s="143">
        <v>4</v>
      </c>
      <c r="N201" s="140"/>
      <c r="O201" s="141" t="s">
        <v>31</v>
      </c>
      <c r="P201" s="141"/>
      <c r="Q201" s="141" t="s">
        <v>32</v>
      </c>
      <c r="R201" s="141"/>
      <c r="S201" s="141" t="s">
        <v>31</v>
      </c>
      <c r="T201" s="142"/>
      <c r="U201" s="112"/>
      <c r="V201" s="130">
        <v>1130</v>
      </c>
      <c r="W201" s="114">
        <f>SUM(M201*V201)</f>
        <v>4520</v>
      </c>
      <c r="X201" s="131"/>
      <c r="Y201" s="132"/>
      <c r="Z201" s="133">
        <v>30</v>
      </c>
      <c r="AA201" s="134"/>
      <c r="AB201" s="135">
        <v>7</v>
      </c>
      <c r="AC201" s="120">
        <f>SUM(Y201:AB201)</f>
        <v>37</v>
      </c>
      <c r="AD201" s="136"/>
      <c r="AE201" s="136"/>
      <c r="AF201" s="137"/>
      <c r="AG201" s="138"/>
      <c r="AH201" s="124">
        <f>SUM(AD201:AG201)</f>
        <v>0</v>
      </c>
      <c r="AI201" s="125">
        <f>Y201+AD201</f>
        <v>0</v>
      </c>
      <c r="AJ201" s="126">
        <f>Z201+AE201</f>
        <v>30</v>
      </c>
      <c r="AK201" s="127">
        <f>AA201+AF201</f>
        <v>0</v>
      </c>
      <c r="AL201" s="128">
        <f>AB201+AG201</f>
        <v>7</v>
      </c>
      <c r="AM201" s="139">
        <f>SUM(AI201:AL201)</f>
        <v>37</v>
      </c>
    </row>
    <row r="202" spans="2:39" ht="12.75" outlineLevel="1" thickBot="1">
      <c r="B202" s="156" t="s">
        <v>42</v>
      </c>
      <c r="C202" s="157">
        <f>COUNTA(C182:C201)</f>
        <v>18</v>
      </c>
      <c r="D202" s="157">
        <f>COUNTA(D182:D201)</f>
        <v>20</v>
      </c>
      <c r="E202" s="181"/>
      <c r="F202" s="159"/>
      <c r="G202" s="160"/>
      <c r="H202" s="160"/>
      <c r="I202" s="160"/>
      <c r="J202" s="160"/>
      <c r="K202" s="160"/>
      <c r="L202" s="161"/>
      <c r="M202" s="162"/>
      <c r="N202" s="159"/>
      <c r="O202" s="160"/>
      <c r="P202" s="160"/>
      <c r="Q202" s="160"/>
      <c r="R202" s="160"/>
      <c r="S202" s="160"/>
      <c r="T202" s="161"/>
      <c r="U202" s="162"/>
      <c r="V202" s="163">
        <f>COUNT(V182:V201)</f>
        <v>3</v>
      </c>
      <c r="W202" s="164">
        <f>SUM(W182:W201)</f>
        <v>11300</v>
      </c>
      <c r="X202" s="165"/>
      <c r="Y202" s="166">
        <f t="shared" ref="Y202:AH202" si="117">SUM(Y182:Y201)</f>
        <v>0</v>
      </c>
      <c r="Z202" s="167">
        <f t="shared" si="117"/>
        <v>50</v>
      </c>
      <c r="AA202" s="167">
        <f t="shared" si="117"/>
        <v>12</v>
      </c>
      <c r="AB202" s="168">
        <f t="shared" si="117"/>
        <v>15</v>
      </c>
      <c r="AC202" s="169">
        <f t="shared" si="117"/>
        <v>77</v>
      </c>
      <c r="AD202" s="192">
        <f t="shared" si="117"/>
        <v>40</v>
      </c>
      <c r="AE202" s="171">
        <f t="shared" si="117"/>
        <v>141</v>
      </c>
      <c r="AF202" s="171">
        <f t="shared" si="117"/>
        <v>0</v>
      </c>
      <c r="AG202" s="199">
        <f t="shared" si="117"/>
        <v>293</v>
      </c>
      <c r="AH202" s="173">
        <f t="shared" si="117"/>
        <v>474</v>
      </c>
      <c r="AI202" s="174">
        <f>Y202+AD202</f>
        <v>40</v>
      </c>
      <c r="AJ202" s="196">
        <f t="shared" ref="AJ202:AJ211" si="118">Z202+AE202</f>
        <v>191</v>
      </c>
      <c r="AK202" s="186">
        <f t="shared" ref="AK202:AK211" si="119">AA202+AF202</f>
        <v>12</v>
      </c>
      <c r="AL202" s="177">
        <f t="shared" ref="AL202:AL211" si="120">AB202+AG202</f>
        <v>308</v>
      </c>
      <c r="AM202" s="178">
        <f t="shared" si="115"/>
        <v>551</v>
      </c>
    </row>
    <row r="203" spans="2:39" outlineLevel="1">
      <c r="C203" s="420">
        <v>43009</v>
      </c>
      <c r="D203" s="478">
        <v>1</v>
      </c>
      <c r="E203" s="419" t="s">
        <v>102</v>
      </c>
      <c r="F203" s="421">
        <v>16</v>
      </c>
      <c r="G203" s="110" t="s">
        <v>31</v>
      </c>
      <c r="H203" s="110">
        <v>0</v>
      </c>
      <c r="I203" s="110" t="s">
        <v>32</v>
      </c>
      <c r="J203" s="110">
        <v>20</v>
      </c>
      <c r="K203" s="110" t="s">
        <v>31</v>
      </c>
      <c r="L203" s="111">
        <v>0</v>
      </c>
      <c r="M203" s="143">
        <v>4</v>
      </c>
      <c r="N203" s="421"/>
      <c r="O203" s="110" t="s">
        <v>31</v>
      </c>
      <c r="P203" s="110"/>
      <c r="Q203" s="110" t="s">
        <v>32</v>
      </c>
      <c r="R203" s="110"/>
      <c r="S203" s="110" t="s">
        <v>31</v>
      </c>
      <c r="T203" s="111"/>
      <c r="U203" s="143"/>
      <c r="V203" s="130">
        <v>1130</v>
      </c>
      <c r="W203" s="114">
        <f>SUM(M203*V203)</f>
        <v>4520</v>
      </c>
      <c r="X203" s="131"/>
      <c r="Y203" s="132"/>
      <c r="Z203" s="133">
        <v>30</v>
      </c>
      <c r="AA203" s="134"/>
      <c r="AB203" s="135">
        <v>8</v>
      </c>
      <c r="AC203" s="120">
        <f>SUM(Y203:AB203)</f>
        <v>38</v>
      </c>
      <c r="AD203" s="136"/>
      <c r="AE203" s="136"/>
      <c r="AF203" s="137"/>
      <c r="AG203" s="138"/>
      <c r="AH203" s="124">
        <f t="shared" ref="AH203:AH223" si="121">SUM(AD203:AG203)</f>
        <v>0</v>
      </c>
      <c r="AI203" s="125">
        <f t="shared" ref="AI203:AI211" si="122">Y203+AD203</f>
        <v>0</v>
      </c>
      <c r="AJ203" s="126">
        <f t="shared" si="118"/>
        <v>30</v>
      </c>
      <c r="AK203" s="127">
        <f t="shared" si="119"/>
        <v>0</v>
      </c>
      <c r="AL203" s="188">
        <f>AB203+AG203</f>
        <v>8</v>
      </c>
      <c r="AM203" s="139">
        <f t="shared" si="115"/>
        <v>38</v>
      </c>
    </row>
    <row r="204" spans="2:39" outlineLevel="1">
      <c r="C204" s="420">
        <v>43010</v>
      </c>
      <c r="D204" s="478">
        <v>1</v>
      </c>
      <c r="E204" s="419" t="s">
        <v>157</v>
      </c>
      <c r="F204" s="140">
        <v>9</v>
      </c>
      <c r="G204" s="141" t="s">
        <v>31</v>
      </c>
      <c r="H204" s="141">
        <v>0</v>
      </c>
      <c r="I204" s="141" t="s">
        <v>32</v>
      </c>
      <c r="J204" s="141">
        <v>12</v>
      </c>
      <c r="K204" s="141" t="s">
        <v>31</v>
      </c>
      <c r="L204" s="142">
        <v>0</v>
      </c>
      <c r="M204" s="143">
        <v>3</v>
      </c>
      <c r="N204" s="140"/>
      <c r="O204" s="141" t="s">
        <v>31</v>
      </c>
      <c r="P204" s="141"/>
      <c r="Q204" s="141" t="s">
        <v>32</v>
      </c>
      <c r="R204" s="141"/>
      <c r="S204" s="141" t="s">
        <v>31</v>
      </c>
      <c r="T204" s="142"/>
      <c r="U204" s="143"/>
      <c r="V204" s="130"/>
      <c r="W204" s="114">
        <f>SUM(M204*V204)</f>
        <v>0</v>
      </c>
      <c r="X204" s="131"/>
      <c r="Y204" s="132"/>
      <c r="Z204" s="133"/>
      <c r="AA204" s="134"/>
      <c r="AB204" s="135"/>
      <c r="AC204" s="120">
        <f t="shared" ref="AC204:AC230" si="123">SUM(Y204:AB204)</f>
        <v>0</v>
      </c>
      <c r="AD204" s="136"/>
      <c r="AE204" s="136">
        <v>9</v>
      </c>
      <c r="AF204" s="137"/>
      <c r="AG204" s="138">
        <v>3</v>
      </c>
      <c r="AH204" s="124">
        <f t="shared" si="121"/>
        <v>12</v>
      </c>
      <c r="AI204" s="125">
        <f t="shared" si="122"/>
        <v>0</v>
      </c>
      <c r="AJ204" s="126">
        <f t="shared" si="118"/>
        <v>9</v>
      </c>
      <c r="AK204" s="127">
        <f t="shared" si="119"/>
        <v>0</v>
      </c>
      <c r="AL204" s="188">
        <f>AB204+AG204</f>
        <v>3</v>
      </c>
      <c r="AM204" s="139">
        <f t="shared" ref="AM204:AM247" si="124">SUM(AI204:AL204)</f>
        <v>12</v>
      </c>
    </row>
    <row r="205" spans="2:39" outlineLevel="1">
      <c r="C205" s="420"/>
      <c r="D205" s="478">
        <v>1</v>
      </c>
      <c r="E205" s="419" t="s">
        <v>158</v>
      </c>
      <c r="F205" s="421">
        <v>17</v>
      </c>
      <c r="G205" s="110" t="s">
        <v>31</v>
      </c>
      <c r="H205" s="110">
        <v>30</v>
      </c>
      <c r="I205" s="110" t="s">
        <v>32</v>
      </c>
      <c r="J205" s="110">
        <v>19</v>
      </c>
      <c r="K205" s="110" t="s">
        <v>31</v>
      </c>
      <c r="L205" s="111">
        <v>0</v>
      </c>
      <c r="M205" s="143">
        <v>2</v>
      </c>
      <c r="N205" s="140"/>
      <c r="O205" s="141" t="s">
        <v>31</v>
      </c>
      <c r="P205" s="141"/>
      <c r="Q205" s="141" t="s">
        <v>32</v>
      </c>
      <c r="R205" s="141"/>
      <c r="S205" s="141" t="s">
        <v>31</v>
      </c>
      <c r="T205" s="142"/>
      <c r="U205" s="143"/>
      <c r="V205" s="130">
        <v>1130</v>
      </c>
      <c r="W205" s="114">
        <f>SUM(M205*V205)</f>
        <v>2260</v>
      </c>
      <c r="X205" s="131"/>
      <c r="Y205" s="132">
        <v>30</v>
      </c>
      <c r="Z205" s="133"/>
      <c r="AA205" s="134"/>
      <c r="AB205" s="135">
        <v>5</v>
      </c>
      <c r="AC205" s="120">
        <f t="shared" si="123"/>
        <v>35</v>
      </c>
      <c r="AD205" s="136"/>
      <c r="AE205" s="136"/>
      <c r="AF205" s="137"/>
      <c r="AG205" s="138"/>
      <c r="AH205" s="197">
        <f t="shared" si="121"/>
        <v>0</v>
      </c>
      <c r="AI205" s="125">
        <f t="shared" si="122"/>
        <v>30</v>
      </c>
      <c r="AJ205" s="126">
        <f t="shared" si="118"/>
        <v>0</v>
      </c>
      <c r="AK205" s="127">
        <f t="shared" si="119"/>
        <v>0</v>
      </c>
      <c r="AL205" s="128">
        <f t="shared" si="120"/>
        <v>5</v>
      </c>
      <c r="AM205" s="139">
        <f t="shared" si="124"/>
        <v>35</v>
      </c>
    </row>
    <row r="206" spans="2:39" outlineLevel="1">
      <c r="C206" s="420">
        <v>43011</v>
      </c>
      <c r="D206" s="478">
        <v>1</v>
      </c>
      <c r="E206" s="419" t="s">
        <v>102</v>
      </c>
      <c r="F206" s="421">
        <v>16</v>
      </c>
      <c r="G206" s="110" t="s">
        <v>31</v>
      </c>
      <c r="H206" s="110">
        <v>0</v>
      </c>
      <c r="I206" s="110" t="s">
        <v>32</v>
      </c>
      <c r="J206" s="110">
        <v>18</v>
      </c>
      <c r="K206" s="110" t="s">
        <v>31</v>
      </c>
      <c r="L206" s="111">
        <v>0</v>
      </c>
      <c r="M206" s="143">
        <v>2</v>
      </c>
      <c r="N206" s="140"/>
      <c r="O206" s="141" t="s">
        <v>31</v>
      </c>
      <c r="P206" s="141"/>
      <c r="Q206" s="141" t="s">
        <v>32</v>
      </c>
      <c r="R206" s="141"/>
      <c r="S206" s="141" t="s">
        <v>31</v>
      </c>
      <c r="T206" s="142"/>
      <c r="U206" s="143"/>
      <c r="V206" s="130"/>
      <c r="W206" s="114">
        <f>SUM(M206*V206)</f>
        <v>0</v>
      </c>
      <c r="X206" s="131"/>
      <c r="Y206" s="132"/>
      <c r="Z206" s="133"/>
      <c r="AA206" s="134"/>
      <c r="AB206" s="135"/>
      <c r="AC206" s="120">
        <f>SUM(Y206:AB206)</f>
        <v>0</v>
      </c>
      <c r="AD206" s="136">
        <v>6</v>
      </c>
      <c r="AE206" s="136"/>
      <c r="AF206" s="137"/>
      <c r="AG206" s="138">
        <v>1</v>
      </c>
      <c r="AH206" s="197">
        <f t="shared" si="121"/>
        <v>7</v>
      </c>
      <c r="AI206" s="125">
        <f t="shared" si="122"/>
        <v>6</v>
      </c>
      <c r="AJ206" s="126">
        <f t="shared" si="118"/>
        <v>0</v>
      </c>
      <c r="AK206" s="127">
        <f t="shared" si="119"/>
        <v>0</v>
      </c>
      <c r="AL206" s="128">
        <f t="shared" si="120"/>
        <v>1</v>
      </c>
      <c r="AM206" s="139">
        <f t="shared" si="124"/>
        <v>7</v>
      </c>
    </row>
    <row r="207" spans="2:39" outlineLevel="1">
      <c r="C207" s="420">
        <v>43012</v>
      </c>
      <c r="D207" s="478">
        <v>1</v>
      </c>
      <c r="E207" s="419" t="s">
        <v>159</v>
      </c>
      <c r="F207" s="140">
        <v>16</v>
      </c>
      <c r="G207" s="141" t="s">
        <v>31</v>
      </c>
      <c r="H207" s="141">
        <v>0</v>
      </c>
      <c r="I207" s="141" t="s">
        <v>32</v>
      </c>
      <c r="J207" s="141">
        <v>18</v>
      </c>
      <c r="K207" s="141" t="s">
        <v>31</v>
      </c>
      <c r="L207" s="142">
        <v>0</v>
      </c>
      <c r="M207" s="143">
        <v>2</v>
      </c>
      <c r="N207" s="140"/>
      <c r="O207" s="141" t="s">
        <v>31</v>
      </c>
      <c r="P207" s="141"/>
      <c r="Q207" s="141" t="s">
        <v>32</v>
      </c>
      <c r="R207" s="141"/>
      <c r="S207" s="141" t="s">
        <v>31</v>
      </c>
      <c r="T207" s="142"/>
      <c r="U207" s="143"/>
      <c r="V207" s="130"/>
      <c r="W207" s="114">
        <f t="shared" ref="W207:W230" si="125">SUM(M207*V207)</f>
        <v>0</v>
      </c>
      <c r="X207" s="131"/>
      <c r="Y207" s="132"/>
      <c r="Z207" s="133"/>
      <c r="AA207" s="134"/>
      <c r="AB207" s="135"/>
      <c r="AC207" s="120">
        <f t="shared" si="123"/>
        <v>0</v>
      </c>
      <c r="AD207" s="136"/>
      <c r="AE207" s="136">
        <v>10</v>
      </c>
      <c r="AF207" s="137"/>
      <c r="AG207" s="138">
        <v>2</v>
      </c>
      <c r="AH207" s="197">
        <f t="shared" si="121"/>
        <v>12</v>
      </c>
      <c r="AI207" s="125">
        <f t="shared" si="122"/>
        <v>0</v>
      </c>
      <c r="AJ207" s="126">
        <f t="shared" si="118"/>
        <v>10</v>
      </c>
      <c r="AK207" s="127">
        <f t="shared" si="119"/>
        <v>0</v>
      </c>
      <c r="AL207" s="128">
        <f t="shared" si="120"/>
        <v>2</v>
      </c>
      <c r="AM207" s="139">
        <f t="shared" si="124"/>
        <v>12</v>
      </c>
    </row>
    <row r="208" spans="2:39" outlineLevel="1">
      <c r="C208" s="420"/>
      <c r="D208" s="478">
        <v>1</v>
      </c>
      <c r="E208" s="419" t="s">
        <v>159</v>
      </c>
      <c r="F208" s="140"/>
      <c r="G208" s="141" t="s">
        <v>31</v>
      </c>
      <c r="H208" s="141"/>
      <c r="I208" s="141" t="s">
        <v>32</v>
      </c>
      <c r="J208" s="141"/>
      <c r="K208" s="141" t="s">
        <v>31</v>
      </c>
      <c r="L208" s="142"/>
      <c r="M208" s="143"/>
      <c r="N208" s="140">
        <v>19</v>
      </c>
      <c r="O208" s="141" t="s">
        <v>31</v>
      </c>
      <c r="P208" s="141">
        <v>0</v>
      </c>
      <c r="Q208" s="141" t="s">
        <v>32</v>
      </c>
      <c r="R208" s="141">
        <v>21</v>
      </c>
      <c r="S208" s="141" t="s">
        <v>31</v>
      </c>
      <c r="T208" s="142">
        <v>0</v>
      </c>
      <c r="U208" s="143">
        <v>2</v>
      </c>
      <c r="V208" s="130">
        <v>570</v>
      </c>
      <c r="W208" s="114">
        <f>SUM(U208*V208)</f>
        <v>1140</v>
      </c>
      <c r="X208" s="131"/>
      <c r="Y208" s="132"/>
      <c r="Z208" s="133"/>
      <c r="AA208" s="134"/>
      <c r="AB208" s="135">
        <v>4</v>
      </c>
      <c r="AC208" s="120">
        <f t="shared" si="123"/>
        <v>4</v>
      </c>
      <c r="AD208" s="136"/>
      <c r="AE208" s="136"/>
      <c r="AF208" s="137"/>
      <c r="AG208" s="138"/>
      <c r="AH208" s="124">
        <f t="shared" si="121"/>
        <v>0</v>
      </c>
      <c r="AI208" s="125">
        <f t="shared" si="122"/>
        <v>0</v>
      </c>
      <c r="AJ208" s="126">
        <f t="shared" si="118"/>
        <v>0</v>
      </c>
      <c r="AK208" s="127">
        <f t="shared" si="119"/>
        <v>0</v>
      </c>
      <c r="AL208" s="128">
        <f t="shared" si="120"/>
        <v>4</v>
      </c>
      <c r="AM208" s="139">
        <f t="shared" si="124"/>
        <v>4</v>
      </c>
    </row>
    <row r="209" spans="3:39" outlineLevel="1">
      <c r="C209" s="420">
        <v>43013</v>
      </c>
      <c r="D209" s="478">
        <v>1</v>
      </c>
      <c r="E209" s="419" t="s">
        <v>102</v>
      </c>
      <c r="F209" s="421">
        <v>16</v>
      </c>
      <c r="G209" s="110" t="s">
        <v>31</v>
      </c>
      <c r="H209" s="110">
        <v>0</v>
      </c>
      <c r="I209" s="110" t="s">
        <v>32</v>
      </c>
      <c r="J209" s="110">
        <v>18</v>
      </c>
      <c r="K209" s="110" t="s">
        <v>31</v>
      </c>
      <c r="L209" s="111">
        <v>0</v>
      </c>
      <c r="M209" s="143">
        <v>2</v>
      </c>
      <c r="N209" s="140"/>
      <c r="O209" s="141" t="s">
        <v>31</v>
      </c>
      <c r="P209" s="141"/>
      <c r="Q209" s="141" t="s">
        <v>32</v>
      </c>
      <c r="R209" s="141"/>
      <c r="S209" s="141" t="s">
        <v>31</v>
      </c>
      <c r="T209" s="142"/>
      <c r="U209" s="143"/>
      <c r="V209" s="130"/>
      <c r="W209" s="114">
        <f t="shared" si="125"/>
        <v>0</v>
      </c>
      <c r="X209" s="131"/>
      <c r="Y209" s="132"/>
      <c r="Z209" s="133"/>
      <c r="AA209" s="134"/>
      <c r="AB209" s="135"/>
      <c r="AC209" s="120">
        <f t="shared" si="123"/>
        <v>0</v>
      </c>
      <c r="AD209" s="136">
        <v>5</v>
      </c>
      <c r="AE209" s="136"/>
      <c r="AF209" s="137"/>
      <c r="AG209" s="138">
        <v>1</v>
      </c>
      <c r="AH209" s="197">
        <f t="shared" si="121"/>
        <v>6</v>
      </c>
      <c r="AI209" s="125">
        <f t="shared" si="122"/>
        <v>5</v>
      </c>
      <c r="AJ209" s="126">
        <f t="shared" si="118"/>
        <v>0</v>
      </c>
      <c r="AK209" s="127">
        <f t="shared" si="119"/>
        <v>0</v>
      </c>
      <c r="AL209" s="128">
        <f t="shared" si="120"/>
        <v>1</v>
      </c>
      <c r="AM209" s="139">
        <f t="shared" si="124"/>
        <v>6</v>
      </c>
    </row>
    <row r="210" spans="3:39" outlineLevel="1">
      <c r="C210" s="420">
        <v>43014</v>
      </c>
      <c r="D210" s="478">
        <v>1</v>
      </c>
      <c r="E210" s="419" t="s">
        <v>162</v>
      </c>
      <c r="F210" s="421">
        <v>16</v>
      </c>
      <c r="G210" s="110" t="s">
        <v>31</v>
      </c>
      <c r="H210" s="110">
        <v>0</v>
      </c>
      <c r="I210" s="110" t="s">
        <v>32</v>
      </c>
      <c r="J210" s="110">
        <v>18</v>
      </c>
      <c r="K210" s="110" t="s">
        <v>31</v>
      </c>
      <c r="L210" s="111">
        <v>0</v>
      </c>
      <c r="M210" s="143">
        <v>2</v>
      </c>
      <c r="N210" s="140"/>
      <c r="O210" s="141" t="s">
        <v>31</v>
      </c>
      <c r="P210" s="141"/>
      <c r="Q210" s="141" t="s">
        <v>32</v>
      </c>
      <c r="R210" s="141"/>
      <c r="S210" s="141" t="s">
        <v>31</v>
      </c>
      <c r="T210" s="142"/>
      <c r="U210" s="143"/>
      <c r="V210" s="130"/>
      <c r="W210" s="114">
        <f t="shared" si="125"/>
        <v>0</v>
      </c>
      <c r="X210" s="131"/>
      <c r="Y210" s="132"/>
      <c r="Z210" s="133"/>
      <c r="AA210" s="134"/>
      <c r="AB210" s="135"/>
      <c r="AC210" s="120">
        <f t="shared" si="123"/>
        <v>0</v>
      </c>
      <c r="AD210" s="136"/>
      <c r="AE210" s="136">
        <v>11</v>
      </c>
      <c r="AF210" s="137"/>
      <c r="AG210" s="138">
        <v>3</v>
      </c>
      <c r="AH210" s="153">
        <f t="shared" si="121"/>
        <v>14</v>
      </c>
      <c r="AI210" s="125">
        <f t="shared" si="122"/>
        <v>0</v>
      </c>
      <c r="AJ210" s="126">
        <f t="shared" si="118"/>
        <v>11</v>
      </c>
      <c r="AK210" s="127">
        <f t="shared" si="119"/>
        <v>0</v>
      </c>
      <c r="AL210" s="128">
        <f t="shared" si="120"/>
        <v>3</v>
      </c>
      <c r="AM210" s="139">
        <f t="shared" si="124"/>
        <v>14</v>
      </c>
    </row>
    <row r="211" spans="3:39" outlineLevel="1">
      <c r="C211" s="420">
        <v>43015</v>
      </c>
      <c r="D211" s="478">
        <v>1</v>
      </c>
      <c r="E211" s="419" t="s">
        <v>163</v>
      </c>
      <c r="F211" s="140">
        <v>12</v>
      </c>
      <c r="G211" s="141" t="s">
        <v>31</v>
      </c>
      <c r="H211" s="141">
        <v>30</v>
      </c>
      <c r="I211" s="141" t="s">
        <v>32</v>
      </c>
      <c r="J211" s="141">
        <v>14</v>
      </c>
      <c r="K211" s="141" t="s">
        <v>31</v>
      </c>
      <c r="L211" s="142">
        <v>0</v>
      </c>
      <c r="M211" s="143">
        <v>2</v>
      </c>
      <c r="N211" s="140"/>
      <c r="O211" s="141" t="s">
        <v>31</v>
      </c>
      <c r="P211" s="141"/>
      <c r="Q211" s="141" t="s">
        <v>32</v>
      </c>
      <c r="R211" s="141"/>
      <c r="S211" s="141" t="s">
        <v>31</v>
      </c>
      <c r="T211" s="142"/>
      <c r="U211" s="143"/>
      <c r="V211" s="130">
        <v>1130</v>
      </c>
      <c r="W211" s="114">
        <f t="shared" si="125"/>
        <v>2260</v>
      </c>
      <c r="X211" s="131"/>
      <c r="Y211" s="132"/>
      <c r="Z211" s="133"/>
      <c r="AA211" s="134"/>
      <c r="AB211" s="135"/>
      <c r="AC211" s="120">
        <f t="shared" si="123"/>
        <v>0</v>
      </c>
      <c r="AD211" s="136"/>
      <c r="AE211" s="136"/>
      <c r="AF211" s="137"/>
      <c r="AG211" s="138"/>
      <c r="AH211" s="153">
        <f t="shared" si="121"/>
        <v>0</v>
      </c>
      <c r="AI211" s="125">
        <f t="shared" si="122"/>
        <v>0</v>
      </c>
      <c r="AJ211" s="126">
        <f t="shared" si="118"/>
        <v>0</v>
      </c>
      <c r="AK211" s="127">
        <f t="shared" si="119"/>
        <v>0</v>
      </c>
      <c r="AL211" s="128">
        <f t="shared" si="120"/>
        <v>0</v>
      </c>
      <c r="AM211" s="139">
        <f t="shared" si="124"/>
        <v>0</v>
      </c>
    </row>
    <row r="212" spans="3:39" outlineLevel="1">
      <c r="C212" s="420">
        <v>43017</v>
      </c>
      <c r="D212" s="478">
        <v>1</v>
      </c>
      <c r="E212" s="419" t="s">
        <v>102</v>
      </c>
      <c r="F212" s="183">
        <v>16</v>
      </c>
      <c r="G212" s="110" t="s">
        <v>31</v>
      </c>
      <c r="H212" s="110">
        <v>0</v>
      </c>
      <c r="I212" s="110" t="s">
        <v>32</v>
      </c>
      <c r="J212" s="110">
        <v>19</v>
      </c>
      <c r="K212" s="110" t="s">
        <v>31</v>
      </c>
      <c r="L212" s="111">
        <v>0</v>
      </c>
      <c r="M212" s="143">
        <v>3</v>
      </c>
      <c r="N212" s="140"/>
      <c r="O212" s="141" t="s">
        <v>31</v>
      </c>
      <c r="P212" s="141"/>
      <c r="Q212" s="141" t="s">
        <v>32</v>
      </c>
      <c r="R212" s="141"/>
      <c r="S212" s="141" t="s">
        <v>31</v>
      </c>
      <c r="T212" s="142"/>
      <c r="U212" s="143"/>
      <c r="V212" s="130">
        <v>1130</v>
      </c>
      <c r="W212" s="114">
        <f t="shared" si="125"/>
        <v>3390</v>
      </c>
      <c r="X212" s="131"/>
      <c r="Y212" s="132">
        <v>17</v>
      </c>
      <c r="Z212" s="133"/>
      <c r="AA212" s="134"/>
      <c r="AB212" s="135">
        <v>3</v>
      </c>
      <c r="AC212" s="120">
        <f t="shared" si="123"/>
        <v>20</v>
      </c>
      <c r="AD212" s="136"/>
      <c r="AE212" s="136"/>
      <c r="AF212" s="137"/>
      <c r="AG212" s="138"/>
      <c r="AH212" s="153">
        <f t="shared" si="121"/>
        <v>0</v>
      </c>
      <c r="AI212" s="125">
        <f t="shared" ref="AI212:AK213" si="126">Y212+AD212</f>
        <v>17</v>
      </c>
      <c r="AJ212" s="126">
        <f t="shared" si="126"/>
        <v>0</v>
      </c>
      <c r="AK212" s="127">
        <f t="shared" si="126"/>
        <v>0</v>
      </c>
      <c r="AL212" s="188">
        <f t="shared" ref="AL212:AL230" si="127">AB212+AG212</f>
        <v>3</v>
      </c>
      <c r="AM212" s="139">
        <f t="shared" si="124"/>
        <v>20</v>
      </c>
    </row>
    <row r="213" spans="3:39" outlineLevel="1">
      <c r="C213" s="420">
        <v>43018</v>
      </c>
      <c r="D213" s="478">
        <v>1</v>
      </c>
      <c r="E213" s="419" t="s">
        <v>102</v>
      </c>
      <c r="F213" s="421">
        <v>16</v>
      </c>
      <c r="G213" s="110" t="s">
        <v>31</v>
      </c>
      <c r="H213" s="110">
        <v>0</v>
      </c>
      <c r="I213" s="110" t="s">
        <v>32</v>
      </c>
      <c r="J213" s="110">
        <v>18</v>
      </c>
      <c r="K213" s="110" t="s">
        <v>31</v>
      </c>
      <c r="L213" s="111">
        <v>0</v>
      </c>
      <c r="M213" s="143">
        <v>2</v>
      </c>
      <c r="N213" s="140"/>
      <c r="O213" s="141" t="s">
        <v>31</v>
      </c>
      <c r="P213" s="141"/>
      <c r="Q213" s="141" t="s">
        <v>32</v>
      </c>
      <c r="R213" s="141"/>
      <c r="S213" s="141" t="s">
        <v>31</v>
      </c>
      <c r="T213" s="142"/>
      <c r="U213" s="143"/>
      <c r="V213" s="130"/>
      <c r="W213" s="114">
        <f t="shared" si="125"/>
        <v>0</v>
      </c>
      <c r="X213" s="131"/>
      <c r="Y213" s="132"/>
      <c r="Z213" s="133"/>
      <c r="AA213" s="134"/>
      <c r="AB213" s="135"/>
      <c r="AC213" s="120">
        <f t="shared" si="123"/>
        <v>0</v>
      </c>
      <c r="AD213" s="136">
        <v>6</v>
      </c>
      <c r="AE213" s="136"/>
      <c r="AF213" s="137"/>
      <c r="AG213" s="138">
        <v>1</v>
      </c>
      <c r="AH213" s="153">
        <f t="shared" si="121"/>
        <v>7</v>
      </c>
      <c r="AI213" s="125">
        <f t="shared" si="126"/>
        <v>6</v>
      </c>
      <c r="AJ213" s="126">
        <f t="shared" si="126"/>
        <v>0</v>
      </c>
      <c r="AK213" s="127">
        <f t="shared" si="126"/>
        <v>0</v>
      </c>
      <c r="AL213" s="188">
        <f t="shared" si="127"/>
        <v>1</v>
      </c>
      <c r="AM213" s="139">
        <f t="shared" si="124"/>
        <v>7</v>
      </c>
    </row>
    <row r="214" spans="3:39" outlineLevel="1">
      <c r="C214" s="420">
        <v>43019</v>
      </c>
      <c r="D214" s="478">
        <v>1</v>
      </c>
      <c r="E214" s="419" t="s">
        <v>164</v>
      </c>
      <c r="F214" s="183"/>
      <c r="G214" s="110" t="s">
        <v>31</v>
      </c>
      <c r="H214" s="110"/>
      <c r="I214" s="110" t="s">
        <v>32</v>
      </c>
      <c r="J214" s="110"/>
      <c r="K214" s="110" t="s">
        <v>31</v>
      </c>
      <c r="L214" s="111"/>
      <c r="M214" s="143"/>
      <c r="N214" s="140">
        <v>19</v>
      </c>
      <c r="O214" s="141" t="s">
        <v>31</v>
      </c>
      <c r="P214" s="141">
        <v>0</v>
      </c>
      <c r="Q214" s="141" t="s">
        <v>32</v>
      </c>
      <c r="R214" s="141">
        <v>21</v>
      </c>
      <c r="S214" s="141" t="s">
        <v>31</v>
      </c>
      <c r="T214" s="142">
        <v>0</v>
      </c>
      <c r="U214" s="143">
        <v>2</v>
      </c>
      <c r="V214" s="130">
        <v>570</v>
      </c>
      <c r="W214" s="114">
        <f>SUM(U214*V214)</f>
        <v>1140</v>
      </c>
      <c r="X214" s="131"/>
      <c r="Y214" s="132"/>
      <c r="Z214" s="133"/>
      <c r="AA214" s="134"/>
      <c r="AB214" s="135">
        <v>4</v>
      </c>
      <c r="AC214" s="120">
        <f t="shared" si="123"/>
        <v>4</v>
      </c>
      <c r="AD214" s="136"/>
      <c r="AE214" s="136"/>
      <c r="AF214" s="137"/>
      <c r="AG214" s="138"/>
      <c r="AH214" s="153">
        <f>SUM(AD214:AG214)</f>
        <v>0</v>
      </c>
      <c r="AI214" s="125">
        <f t="shared" ref="AI214:AK215" si="128">Y214+AD214</f>
        <v>0</v>
      </c>
      <c r="AJ214" s="126">
        <f t="shared" si="128"/>
        <v>0</v>
      </c>
      <c r="AK214" s="127">
        <f t="shared" si="128"/>
        <v>0</v>
      </c>
      <c r="AL214" s="188">
        <f t="shared" si="127"/>
        <v>4</v>
      </c>
      <c r="AM214" s="139">
        <f t="shared" si="124"/>
        <v>4</v>
      </c>
    </row>
    <row r="215" spans="3:39" outlineLevel="1">
      <c r="C215" s="420">
        <v>43020</v>
      </c>
      <c r="D215" s="478">
        <v>1</v>
      </c>
      <c r="E215" s="419" t="s">
        <v>102</v>
      </c>
      <c r="F215" s="421">
        <v>16</v>
      </c>
      <c r="G215" s="110" t="s">
        <v>31</v>
      </c>
      <c r="H215" s="110">
        <v>0</v>
      </c>
      <c r="I215" s="110" t="s">
        <v>32</v>
      </c>
      <c r="J215" s="110">
        <v>18</v>
      </c>
      <c r="K215" s="110" t="s">
        <v>31</v>
      </c>
      <c r="L215" s="111">
        <v>0</v>
      </c>
      <c r="M215" s="143">
        <v>2</v>
      </c>
      <c r="N215" s="140"/>
      <c r="O215" s="141" t="s">
        <v>31</v>
      </c>
      <c r="P215" s="141"/>
      <c r="Q215" s="141" t="s">
        <v>32</v>
      </c>
      <c r="R215" s="141"/>
      <c r="S215" s="141" t="s">
        <v>31</v>
      </c>
      <c r="T215" s="142"/>
      <c r="U215" s="143"/>
      <c r="V215" s="130"/>
      <c r="W215" s="114">
        <f>SUM(M215*V215)</f>
        <v>0</v>
      </c>
      <c r="X215" s="131"/>
      <c r="Y215" s="132"/>
      <c r="Z215" s="133"/>
      <c r="AA215" s="134"/>
      <c r="AB215" s="135"/>
      <c r="AC215" s="120">
        <f t="shared" si="123"/>
        <v>0</v>
      </c>
      <c r="AD215" s="136">
        <v>13</v>
      </c>
      <c r="AE215" s="136"/>
      <c r="AF215" s="137"/>
      <c r="AG215" s="138">
        <v>4</v>
      </c>
      <c r="AH215" s="153">
        <f>SUM(AD215:AG215)</f>
        <v>17</v>
      </c>
      <c r="AI215" s="125">
        <f t="shared" si="128"/>
        <v>13</v>
      </c>
      <c r="AJ215" s="126">
        <f t="shared" si="128"/>
        <v>0</v>
      </c>
      <c r="AK215" s="127">
        <f t="shared" si="128"/>
        <v>0</v>
      </c>
      <c r="AL215" s="188">
        <f t="shared" si="127"/>
        <v>4</v>
      </c>
      <c r="AM215" s="139">
        <f t="shared" si="124"/>
        <v>17</v>
      </c>
    </row>
    <row r="216" spans="3:39" outlineLevel="1">
      <c r="C216" s="420">
        <v>43022</v>
      </c>
      <c r="D216" s="478">
        <v>1</v>
      </c>
      <c r="E216" s="419" t="s">
        <v>166</v>
      </c>
      <c r="F216" s="140">
        <v>12</v>
      </c>
      <c r="G216" s="141" t="s">
        <v>31</v>
      </c>
      <c r="H216" s="141">
        <v>0</v>
      </c>
      <c r="I216" s="141" t="s">
        <v>32</v>
      </c>
      <c r="J216" s="141">
        <v>16</v>
      </c>
      <c r="K216" s="141" t="s">
        <v>31</v>
      </c>
      <c r="L216" s="142">
        <v>0</v>
      </c>
      <c r="M216" s="143">
        <v>4</v>
      </c>
      <c r="N216" s="140"/>
      <c r="O216" s="141" t="s">
        <v>31</v>
      </c>
      <c r="P216" s="141"/>
      <c r="Q216" s="141" t="s">
        <v>32</v>
      </c>
      <c r="R216" s="141"/>
      <c r="S216" s="141" t="s">
        <v>31</v>
      </c>
      <c r="T216" s="142"/>
      <c r="U216" s="143"/>
      <c r="V216" s="130">
        <v>1130</v>
      </c>
      <c r="W216" s="114">
        <f t="shared" si="125"/>
        <v>4520</v>
      </c>
      <c r="X216" s="131"/>
      <c r="Y216" s="132"/>
      <c r="Z216" s="133"/>
      <c r="AA216" s="134"/>
      <c r="AB216" s="135">
        <v>24</v>
      </c>
      <c r="AC216" s="120">
        <f t="shared" si="123"/>
        <v>24</v>
      </c>
      <c r="AD216" s="136"/>
      <c r="AE216" s="136"/>
      <c r="AF216" s="137"/>
      <c r="AG216" s="138"/>
      <c r="AH216" s="153">
        <f t="shared" si="121"/>
        <v>0</v>
      </c>
      <c r="AI216" s="125">
        <f>Y216+AD216</f>
        <v>0</v>
      </c>
      <c r="AJ216" s="126">
        <f>Z216+AE216</f>
        <v>0</v>
      </c>
      <c r="AK216" s="127">
        <f>AA216+AF216</f>
        <v>0</v>
      </c>
      <c r="AL216" s="188">
        <f t="shared" si="127"/>
        <v>24</v>
      </c>
      <c r="AM216" s="139">
        <f t="shared" si="124"/>
        <v>24</v>
      </c>
    </row>
    <row r="217" spans="3:39" outlineLevel="1">
      <c r="C217" s="420">
        <v>43023</v>
      </c>
      <c r="D217" s="478">
        <v>1</v>
      </c>
      <c r="E217" s="419" t="s">
        <v>166</v>
      </c>
      <c r="F217" s="421">
        <v>10</v>
      </c>
      <c r="G217" s="110" t="s">
        <v>31</v>
      </c>
      <c r="H217" s="110">
        <v>0</v>
      </c>
      <c r="I217" s="110" t="s">
        <v>32</v>
      </c>
      <c r="J217" s="110">
        <v>16</v>
      </c>
      <c r="K217" s="110" t="s">
        <v>31</v>
      </c>
      <c r="L217" s="111">
        <v>0</v>
      </c>
      <c r="M217" s="143">
        <v>6</v>
      </c>
      <c r="N217" s="140"/>
      <c r="O217" s="141" t="s">
        <v>31</v>
      </c>
      <c r="P217" s="141"/>
      <c r="Q217" s="141" t="s">
        <v>32</v>
      </c>
      <c r="R217" s="141"/>
      <c r="S217" s="141" t="s">
        <v>31</v>
      </c>
      <c r="T217" s="142"/>
      <c r="U217" s="143"/>
      <c r="V217" s="130">
        <v>1130</v>
      </c>
      <c r="W217" s="114">
        <f t="shared" si="125"/>
        <v>6780</v>
      </c>
      <c r="X217" s="131"/>
      <c r="Y217" s="132"/>
      <c r="Z217" s="133"/>
      <c r="AA217" s="134"/>
      <c r="AB217" s="135">
        <v>24</v>
      </c>
      <c r="AC217" s="120">
        <f t="shared" si="123"/>
        <v>24</v>
      </c>
      <c r="AD217" s="136"/>
      <c r="AE217" s="136"/>
      <c r="AF217" s="137"/>
      <c r="AG217" s="138"/>
      <c r="AH217" s="153">
        <f t="shared" ref="AH217:AH222" si="129">SUM(AD217:AG217)</f>
        <v>0</v>
      </c>
      <c r="AI217" s="125">
        <f t="shared" ref="AI217:AI222" si="130">Y217+AD217</f>
        <v>0</v>
      </c>
      <c r="AJ217" s="126">
        <f t="shared" ref="AJ217:AJ222" si="131">Z217+AE217</f>
        <v>0</v>
      </c>
      <c r="AK217" s="127">
        <f t="shared" ref="AK217:AK222" si="132">AA217+AF217</f>
        <v>0</v>
      </c>
      <c r="AL217" s="188">
        <f t="shared" si="127"/>
        <v>24</v>
      </c>
      <c r="AM217" s="139">
        <f t="shared" ref="AM217:AM222" si="133">SUM(AI217:AL217)</f>
        <v>24</v>
      </c>
    </row>
    <row r="218" spans="3:39" outlineLevel="1">
      <c r="C218" s="420">
        <v>43025</v>
      </c>
      <c r="D218" s="478">
        <v>1</v>
      </c>
      <c r="E218" s="419" t="s">
        <v>102</v>
      </c>
      <c r="F218" s="140">
        <v>16</v>
      </c>
      <c r="G218" s="141" t="s">
        <v>31</v>
      </c>
      <c r="H218" s="141">
        <v>0</v>
      </c>
      <c r="I218" s="141" t="s">
        <v>32</v>
      </c>
      <c r="J218" s="141">
        <v>18</v>
      </c>
      <c r="K218" s="141" t="s">
        <v>31</v>
      </c>
      <c r="L218" s="142">
        <v>0</v>
      </c>
      <c r="M218" s="143">
        <v>2</v>
      </c>
      <c r="N218" s="140"/>
      <c r="O218" s="141" t="s">
        <v>31</v>
      </c>
      <c r="P218" s="141"/>
      <c r="Q218" s="141" t="s">
        <v>32</v>
      </c>
      <c r="R218" s="141"/>
      <c r="S218" s="141" t="s">
        <v>31</v>
      </c>
      <c r="T218" s="142"/>
      <c r="U218" s="143"/>
      <c r="V218" s="130"/>
      <c r="W218" s="114">
        <f t="shared" si="125"/>
        <v>0</v>
      </c>
      <c r="X218" s="131"/>
      <c r="Y218" s="132"/>
      <c r="Z218" s="133"/>
      <c r="AA218" s="134"/>
      <c r="AB218" s="135"/>
      <c r="AC218" s="120">
        <f t="shared" si="123"/>
        <v>0</v>
      </c>
      <c r="AD218" s="136">
        <v>23</v>
      </c>
      <c r="AE218" s="136"/>
      <c r="AF218" s="137"/>
      <c r="AG218" s="138">
        <v>4</v>
      </c>
      <c r="AH218" s="153">
        <f t="shared" si="129"/>
        <v>27</v>
      </c>
      <c r="AI218" s="125">
        <f t="shared" si="130"/>
        <v>23</v>
      </c>
      <c r="AJ218" s="126">
        <f t="shared" si="131"/>
        <v>0</v>
      </c>
      <c r="AK218" s="127">
        <f t="shared" si="132"/>
        <v>0</v>
      </c>
      <c r="AL218" s="188">
        <f t="shared" si="127"/>
        <v>4</v>
      </c>
      <c r="AM218" s="139">
        <f t="shared" si="133"/>
        <v>27</v>
      </c>
    </row>
    <row r="219" spans="3:39" outlineLevel="1">
      <c r="C219" s="420">
        <v>43026</v>
      </c>
      <c r="D219" s="478">
        <v>1</v>
      </c>
      <c r="E219" s="419" t="s">
        <v>167</v>
      </c>
      <c r="F219" s="140"/>
      <c r="G219" s="141" t="s">
        <v>31</v>
      </c>
      <c r="H219" s="141">
        <v>0</v>
      </c>
      <c r="I219" s="141" t="s">
        <v>32</v>
      </c>
      <c r="J219" s="141"/>
      <c r="K219" s="141" t="s">
        <v>31</v>
      </c>
      <c r="L219" s="142">
        <v>0</v>
      </c>
      <c r="M219" s="143"/>
      <c r="N219" s="140">
        <v>19</v>
      </c>
      <c r="O219" s="141" t="s">
        <v>31</v>
      </c>
      <c r="P219" s="141">
        <v>0</v>
      </c>
      <c r="Q219" s="141" t="s">
        <v>32</v>
      </c>
      <c r="R219" s="141">
        <v>21</v>
      </c>
      <c r="S219" s="141" t="s">
        <v>31</v>
      </c>
      <c r="T219" s="142">
        <v>0</v>
      </c>
      <c r="U219" s="143">
        <v>2</v>
      </c>
      <c r="V219" s="130">
        <v>570</v>
      </c>
      <c r="W219" s="114">
        <f>SUM(U219*V219)</f>
        <v>1140</v>
      </c>
      <c r="X219" s="131"/>
      <c r="Y219" s="132"/>
      <c r="Z219" s="133"/>
      <c r="AA219" s="134"/>
      <c r="AB219" s="135">
        <v>4</v>
      </c>
      <c r="AC219" s="120">
        <f t="shared" si="123"/>
        <v>4</v>
      </c>
      <c r="AD219" s="136"/>
      <c r="AE219" s="136"/>
      <c r="AF219" s="137"/>
      <c r="AG219" s="138"/>
      <c r="AH219" s="153">
        <f t="shared" si="129"/>
        <v>0</v>
      </c>
      <c r="AI219" s="125">
        <f t="shared" si="130"/>
        <v>0</v>
      </c>
      <c r="AJ219" s="126">
        <f t="shared" si="131"/>
        <v>0</v>
      </c>
      <c r="AK219" s="127">
        <f t="shared" si="132"/>
        <v>0</v>
      </c>
      <c r="AL219" s="188">
        <f t="shared" si="127"/>
        <v>4</v>
      </c>
      <c r="AM219" s="139">
        <f t="shared" si="133"/>
        <v>4</v>
      </c>
    </row>
    <row r="220" spans="3:39" outlineLevel="1">
      <c r="C220" s="420">
        <v>43027</v>
      </c>
      <c r="D220" s="478">
        <v>1</v>
      </c>
      <c r="E220" s="419" t="s">
        <v>102</v>
      </c>
      <c r="F220" s="140">
        <v>16</v>
      </c>
      <c r="G220" s="141" t="s">
        <v>31</v>
      </c>
      <c r="H220" s="141">
        <v>0</v>
      </c>
      <c r="I220" s="141" t="s">
        <v>32</v>
      </c>
      <c r="J220" s="141">
        <v>18</v>
      </c>
      <c r="K220" s="141" t="s">
        <v>31</v>
      </c>
      <c r="L220" s="142">
        <v>0</v>
      </c>
      <c r="M220" s="143">
        <v>2</v>
      </c>
      <c r="N220" s="421"/>
      <c r="O220" s="110" t="s">
        <v>31</v>
      </c>
      <c r="P220" s="110"/>
      <c r="Q220" s="110" t="s">
        <v>32</v>
      </c>
      <c r="R220" s="110"/>
      <c r="S220" s="110" t="s">
        <v>31</v>
      </c>
      <c r="T220" s="111"/>
      <c r="U220" s="143"/>
      <c r="V220" s="130"/>
      <c r="W220" s="114">
        <f t="shared" si="125"/>
        <v>0</v>
      </c>
      <c r="X220" s="131"/>
      <c r="Y220" s="132"/>
      <c r="Z220" s="133"/>
      <c r="AA220" s="134"/>
      <c r="AB220" s="135"/>
      <c r="AC220" s="120">
        <f t="shared" si="123"/>
        <v>0</v>
      </c>
      <c r="AD220" s="136">
        <v>20</v>
      </c>
      <c r="AE220" s="136"/>
      <c r="AF220" s="137"/>
      <c r="AG220" s="138">
        <v>4</v>
      </c>
      <c r="AH220" s="153">
        <f t="shared" si="129"/>
        <v>24</v>
      </c>
      <c r="AI220" s="125">
        <f t="shared" si="130"/>
        <v>20</v>
      </c>
      <c r="AJ220" s="126">
        <f t="shared" si="131"/>
        <v>0</v>
      </c>
      <c r="AK220" s="127">
        <f t="shared" si="132"/>
        <v>0</v>
      </c>
      <c r="AL220" s="188">
        <f t="shared" si="127"/>
        <v>4</v>
      </c>
      <c r="AM220" s="139">
        <f t="shared" si="133"/>
        <v>24</v>
      </c>
    </row>
    <row r="221" spans="3:39" outlineLevel="1">
      <c r="C221" s="420">
        <v>43030</v>
      </c>
      <c r="D221" s="478">
        <v>1</v>
      </c>
      <c r="E221" s="433" t="s">
        <v>169</v>
      </c>
      <c r="F221" s="140">
        <v>6</v>
      </c>
      <c r="G221" s="141" t="s">
        <v>31</v>
      </c>
      <c r="H221" s="141">
        <v>30</v>
      </c>
      <c r="I221" s="141" t="s">
        <v>32</v>
      </c>
      <c r="J221" s="141">
        <v>16</v>
      </c>
      <c r="K221" s="141" t="s">
        <v>31</v>
      </c>
      <c r="L221" s="142">
        <v>0</v>
      </c>
      <c r="M221" s="143">
        <v>9.5</v>
      </c>
      <c r="N221" s="140"/>
      <c r="O221" s="141" t="s">
        <v>31</v>
      </c>
      <c r="P221" s="141"/>
      <c r="Q221" s="141" t="s">
        <v>32</v>
      </c>
      <c r="R221" s="141"/>
      <c r="S221" s="141" t="s">
        <v>31</v>
      </c>
      <c r="T221" s="142"/>
      <c r="U221" s="143"/>
      <c r="V221" s="130"/>
      <c r="W221" s="114">
        <f t="shared" si="125"/>
        <v>0</v>
      </c>
      <c r="X221" s="131"/>
      <c r="Y221" s="132"/>
      <c r="Z221" s="133"/>
      <c r="AA221" s="134"/>
      <c r="AB221" s="135"/>
      <c r="AC221" s="120">
        <f t="shared" si="123"/>
        <v>0</v>
      </c>
      <c r="AD221" s="136"/>
      <c r="AE221" s="136"/>
      <c r="AF221" s="137"/>
      <c r="AG221" s="138">
        <v>4000</v>
      </c>
      <c r="AH221" s="153">
        <f t="shared" si="129"/>
        <v>4000</v>
      </c>
      <c r="AI221" s="125">
        <f t="shared" si="130"/>
        <v>0</v>
      </c>
      <c r="AJ221" s="126">
        <f t="shared" si="131"/>
        <v>0</v>
      </c>
      <c r="AK221" s="127">
        <f t="shared" si="132"/>
        <v>0</v>
      </c>
      <c r="AL221" s="188">
        <f t="shared" si="127"/>
        <v>4000</v>
      </c>
      <c r="AM221" s="139">
        <f t="shared" si="133"/>
        <v>4000</v>
      </c>
    </row>
    <row r="222" spans="3:39" outlineLevel="1">
      <c r="C222" s="420">
        <v>43032</v>
      </c>
      <c r="D222" s="478">
        <v>1</v>
      </c>
      <c r="E222" s="419" t="s">
        <v>102</v>
      </c>
      <c r="F222" s="140">
        <v>16</v>
      </c>
      <c r="G222" s="141" t="s">
        <v>31</v>
      </c>
      <c r="H222" s="141">
        <v>0</v>
      </c>
      <c r="I222" s="141" t="s">
        <v>32</v>
      </c>
      <c r="J222" s="141">
        <v>18</v>
      </c>
      <c r="K222" s="141" t="s">
        <v>31</v>
      </c>
      <c r="L222" s="142">
        <v>0</v>
      </c>
      <c r="M222" s="143">
        <v>2</v>
      </c>
      <c r="N222" s="421"/>
      <c r="O222" s="110" t="s">
        <v>31</v>
      </c>
      <c r="P222" s="110"/>
      <c r="Q222" s="110" t="s">
        <v>32</v>
      </c>
      <c r="R222" s="110"/>
      <c r="S222" s="110" t="s">
        <v>31</v>
      </c>
      <c r="T222" s="111"/>
      <c r="U222" s="143"/>
      <c r="V222" s="130"/>
      <c r="W222" s="114">
        <f t="shared" si="125"/>
        <v>0</v>
      </c>
      <c r="X222" s="131"/>
      <c r="Y222" s="132"/>
      <c r="Z222" s="133"/>
      <c r="AA222" s="134"/>
      <c r="AB222" s="135"/>
      <c r="AC222" s="120">
        <f t="shared" si="123"/>
        <v>0</v>
      </c>
      <c r="AD222" s="136">
        <v>24</v>
      </c>
      <c r="AE222" s="136"/>
      <c r="AF222" s="137"/>
      <c r="AG222" s="138">
        <v>5</v>
      </c>
      <c r="AH222" s="153">
        <f t="shared" si="129"/>
        <v>29</v>
      </c>
      <c r="AI222" s="125">
        <f t="shared" si="130"/>
        <v>24</v>
      </c>
      <c r="AJ222" s="126">
        <f t="shared" si="131"/>
        <v>0</v>
      </c>
      <c r="AK222" s="127">
        <f t="shared" si="132"/>
        <v>0</v>
      </c>
      <c r="AL222" s="188">
        <f t="shared" si="127"/>
        <v>5</v>
      </c>
      <c r="AM222" s="139">
        <f t="shared" si="133"/>
        <v>29</v>
      </c>
    </row>
    <row r="223" spans="3:39" outlineLevel="1">
      <c r="C223" s="420">
        <v>43033</v>
      </c>
      <c r="D223" s="478">
        <v>1</v>
      </c>
      <c r="E223" s="419" t="s">
        <v>170</v>
      </c>
      <c r="F223" s="140"/>
      <c r="G223" s="141" t="s">
        <v>31</v>
      </c>
      <c r="H223" s="141">
        <v>0</v>
      </c>
      <c r="I223" s="141" t="s">
        <v>32</v>
      </c>
      <c r="J223" s="141"/>
      <c r="K223" s="141" t="s">
        <v>31</v>
      </c>
      <c r="L223" s="142">
        <v>0</v>
      </c>
      <c r="M223" s="143"/>
      <c r="N223" s="140">
        <v>19</v>
      </c>
      <c r="O223" s="141" t="s">
        <v>31</v>
      </c>
      <c r="P223" s="141">
        <v>0</v>
      </c>
      <c r="Q223" s="141" t="s">
        <v>32</v>
      </c>
      <c r="R223" s="141">
        <v>21</v>
      </c>
      <c r="S223" s="141" t="s">
        <v>31</v>
      </c>
      <c r="T223" s="142">
        <v>0</v>
      </c>
      <c r="U223" s="143">
        <v>2</v>
      </c>
      <c r="V223" s="130">
        <v>570</v>
      </c>
      <c r="W223" s="114">
        <f>SUM(U223*V223)</f>
        <v>1140</v>
      </c>
      <c r="X223" s="131"/>
      <c r="Y223" s="132"/>
      <c r="Z223" s="133"/>
      <c r="AA223" s="134"/>
      <c r="AB223" s="135">
        <v>2</v>
      </c>
      <c r="AC223" s="120">
        <f t="shared" si="123"/>
        <v>2</v>
      </c>
      <c r="AD223" s="136"/>
      <c r="AE223" s="136"/>
      <c r="AF223" s="137"/>
      <c r="AG223" s="138"/>
      <c r="AH223" s="153">
        <f t="shared" si="121"/>
        <v>0</v>
      </c>
      <c r="AI223" s="125">
        <f t="shared" ref="AI223:AK230" si="134">Y223+AD223</f>
        <v>0</v>
      </c>
      <c r="AJ223" s="126">
        <f t="shared" si="134"/>
        <v>0</v>
      </c>
      <c r="AK223" s="127">
        <f t="shared" si="134"/>
        <v>0</v>
      </c>
      <c r="AL223" s="188">
        <f t="shared" si="127"/>
        <v>2</v>
      </c>
      <c r="AM223" s="139">
        <f t="shared" si="124"/>
        <v>2</v>
      </c>
    </row>
    <row r="224" spans="3:39" outlineLevel="1">
      <c r="C224" s="420">
        <v>43034</v>
      </c>
      <c r="D224" s="478">
        <v>1</v>
      </c>
      <c r="E224" s="419" t="s">
        <v>102</v>
      </c>
      <c r="F224" s="140">
        <v>16</v>
      </c>
      <c r="G224" s="141" t="s">
        <v>31</v>
      </c>
      <c r="H224" s="141">
        <v>0</v>
      </c>
      <c r="I224" s="141" t="s">
        <v>32</v>
      </c>
      <c r="J224" s="141">
        <v>18</v>
      </c>
      <c r="K224" s="141" t="s">
        <v>31</v>
      </c>
      <c r="L224" s="142">
        <v>0</v>
      </c>
      <c r="M224" s="143">
        <v>2</v>
      </c>
      <c r="N224" s="140"/>
      <c r="O224" s="141" t="s">
        <v>31</v>
      </c>
      <c r="P224" s="141"/>
      <c r="Q224" s="141" t="s">
        <v>32</v>
      </c>
      <c r="R224" s="141"/>
      <c r="S224" s="141" t="s">
        <v>31</v>
      </c>
      <c r="T224" s="142"/>
      <c r="U224" s="143"/>
      <c r="V224" s="130"/>
      <c r="W224" s="114">
        <f t="shared" si="125"/>
        <v>0</v>
      </c>
      <c r="X224" s="131"/>
      <c r="Y224" s="132"/>
      <c r="Z224" s="133"/>
      <c r="AA224" s="134"/>
      <c r="AB224" s="135"/>
      <c r="AC224" s="120">
        <f t="shared" si="123"/>
        <v>0</v>
      </c>
      <c r="AD224" s="136">
        <v>22</v>
      </c>
      <c r="AE224" s="136"/>
      <c r="AF224" s="137"/>
      <c r="AG224" s="138">
        <v>3</v>
      </c>
      <c r="AH224" s="153">
        <f t="shared" ref="AH224:AH230" si="135">SUM(AD224:AG224)</f>
        <v>25</v>
      </c>
      <c r="AI224" s="125">
        <f t="shared" si="134"/>
        <v>22</v>
      </c>
      <c r="AJ224" s="126">
        <f t="shared" si="134"/>
        <v>0</v>
      </c>
      <c r="AK224" s="127">
        <f t="shared" si="134"/>
        <v>0</v>
      </c>
      <c r="AL224" s="188">
        <f t="shared" si="127"/>
        <v>3</v>
      </c>
      <c r="AM224" s="139">
        <f t="shared" ref="AM224:AM231" si="136">SUM(AI224:AL224)</f>
        <v>25</v>
      </c>
    </row>
    <row r="225" spans="2:39" outlineLevel="1">
      <c r="C225" s="420">
        <v>43036</v>
      </c>
      <c r="D225" s="478">
        <v>1</v>
      </c>
      <c r="E225" s="419" t="s">
        <v>171</v>
      </c>
      <c r="F225" s="140">
        <v>10</v>
      </c>
      <c r="G225" s="141" t="s">
        <v>31</v>
      </c>
      <c r="H225" s="141">
        <v>0</v>
      </c>
      <c r="I225" s="141" t="s">
        <v>32</v>
      </c>
      <c r="J225" s="141">
        <v>12</v>
      </c>
      <c r="K225" s="141" t="s">
        <v>31</v>
      </c>
      <c r="L225" s="142">
        <v>0</v>
      </c>
      <c r="M225" s="143">
        <v>2</v>
      </c>
      <c r="N225" s="140"/>
      <c r="O225" s="141" t="s">
        <v>31</v>
      </c>
      <c r="P225" s="141"/>
      <c r="Q225" s="141" t="s">
        <v>32</v>
      </c>
      <c r="R225" s="141"/>
      <c r="S225" s="141" t="s">
        <v>31</v>
      </c>
      <c r="T225" s="142"/>
      <c r="U225" s="143"/>
      <c r="V225" s="130">
        <v>1140</v>
      </c>
      <c r="W225" s="114">
        <f>SUM(M225*V225)</f>
        <v>2280</v>
      </c>
      <c r="X225" s="131"/>
      <c r="Y225" s="132"/>
      <c r="Z225" s="133"/>
      <c r="AA225" s="134"/>
      <c r="AB225" s="135">
        <v>8</v>
      </c>
      <c r="AC225" s="120">
        <f>SUM(Y225:AB225)</f>
        <v>8</v>
      </c>
      <c r="AD225" s="136"/>
      <c r="AE225" s="136"/>
      <c r="AF225" s="137"/>
      <c r="AG225" s="138"/>
      <c r="AH225" s="153">
        <f t="shared" si="135"/>
        <v>0</v>
      </c>
      <c r="AI225" s="125">
        <f t="shared" si="134"/>
        <v>0</v>
      </c>
      <c r="AJ225" s="126">
        <f t="shared" si="134"/>
        <v>0</v>
      </c>
      <c r="AK225" s="127">
        <f t="shared" si="134"/>
        <v>0</v>
      </c>
      <c r="AL225" s="188">
        <f>AB225+AG225</f>
        <v>8</v>
      </c>
      <c r="AM225" s="139">
        <f t="shared" si="136"/>
        <v>8</v>
      </c>
    </row>
    <row r="226" spans="2:39" outlineLevel="1">
      <c r="C226" s="420"/>
      <c r="D226" s="478">
        <v>1</v>
      </c>
      <c r="E226" s="419" t="s">
        <v>102</v>
      </c>
      <c r="F226" s="421">
        <v>13</v>
      </c>
      <c r="G226" s="110" t="s">
        <v>31</v>
      </c>
      <c r="H226" s="110">
        <v>0</v>
      </c>
      <c r="I226" s="110" t="s">
        <v>32</v>
      </c>
      <c r="J226" s="110">
        <v>16</v>
      </c>
      <c r="K226" s="110" t="s">
        <v>31</v>
      </c>
      <c r="L226" s="111">
        <v>0</v>
      </c>
      <c r="M226" s="143">
        <v>3</v>
      </c>
      <c r="N226" s="140"/>
      <c r="O226" s="141" t="s">
        <v>31</v>
      </c>
      <c r="P226" s="141"/>
      <c r="Q226" s="141" t="s">
        <v>32</v>
      </c>
      <c r="R226" s="141"/>
      <c r="S226" s="141" t="s">
        <v>31</v>
      </c>
      <c r="T226" s="142"/>
      <c r="U226" s="143"/>
      <c r="V226" s="130"/>
      <c r="W226" s="114">
        <f>SUM(M226*V226)</f>
        <v>0</v>
      </c>
      <c r="X226" s="131"/>
      <c r="Y226" s="132"/>
      <c r="Z226" s="133"/>
      <c r="AA226" s="134"/>
      <c r="AB226" s="135"/>
      <c r="AC226" s="120">
        <f>SUM(Y226:AB226)</f>
        <v>0</v>
      </c>
      <c r="AD226" s="136">
        <v>12</v>
      </c>
      <c r="AE226" s="136"/>
      <c r="AF226" s="137"/>
      <c r="AG226" s="138">
        <v>4</v>
      </c>
      <c r="AH226" s="153">
        <f t="shared" si="135"/>
        <v>16</v>
      </c>
      <c r="AI226" s="125">
        <f t="shared" si="134"/>
        <v>12</v>
      </c>
      <c r="AJ226" s="126">
        <f t="shared" si="134"/>
        <v>0</v>
      </c>
      <c r="AK226" s="127">
        <f t="shared" si="134"/>
        <v>0</v>
      </c>
      <c r="AL226" s="188">
        <f>AB226+AG226</f>
        <v>4</v>
      </c>
      <c r="AM226" s="139">
        <f t="shared" si="136"/>
        <v>16</v>
      </c>
    </row>
    <row r="227" spans="2:39" outlineLevel="1">
      <c r="C227" s="420">
        <v>43037</v>
      </c>
      <c r="D227" s="478">
        <v>1</v>
      </c>
      <c r="E227" s="419" t="s">
        <v>102</v>
      </c>
      <c r="F227" s="140">
        <v>9</v>
      </c>
      <c r="G227" s="141" t="s">
        <v>31</v>
      </c>
      <c r="H227" s="141">
        <v>0</v>
      </c>
      <c r="I227" s="141" t="s">
        <v>32</v>
      </c>
      <c r="J227" s="141">
        <v>12</v>
      </c>
      <c r="K227" s="141" t="s">
        <v>31</v>
      </c>
      <c r="L227" s="142">
        <v>0</v>
      </c>
      <c r="M227" s="143">
        <v>3</v>
      </c>
      <c r="N227" s="140"/>
      <c r="O227" s="141" t="s">
        <v>31</v>
      </c>
      <c r="P227" s="141"/>
      <c r="Q227" s="141" t="s">
        <v>32</v>
      </c>
      <c r="R227" s="141"/>
      <c r="S227" s="141" t="s">
        <v>31</v>
      </c>
      <c r="T227" s="142"/>
      <c r="U227" s="143"/>
      <c r="V227" s="130"/>
      <c r="W227" s="114">
        <f>SUM(M227*V227)</f>
        <v>0</v>
      </c>
      <c r="X227" s="131"/>
      <c r="Y227" s="132"/>
      <c r="Z227" s="133"/>
      <c r="AA227" s="134"/>
      <c r="AB227" s="135"/>
      <c r="AC227" s="120">
        <f>SUM(Y227:AB227)</f>
        <v>0</v>
      </c>
      <c r="AD227" s="136">
        <v>14</v>
      </c>
      <c r="AE227" s="136"/>
      <c r="AF227" s="137"/>
      <c r="AG227" s="138">
        <v>5</v>
      </c>
      <c r="AH227" s="153">
        <f t="shared" si="135"/>
        <v>19</v>
      </c>
      <c r="AI227" s="125">
        <f t="shared" si="134"/>
        <v>14</v>
      </c>
      <c r="AJ227" s="126">
        <f t="shared" si="134"/>
        <v>0</v>
      </c>
      <c r="AK227" s="127">
        <f t="shared" si="134"/>
        <v>0</v>
      </c>
      <c r="AL227" s="188">
        <f>AB227+AG227</f>
        <v>5</v>
      </c>
      <c r="AM227" s="139">
        <f t="shared" si="136"/>
        <v>19</v>
      </c>
    </row>
    <row r="228" spans="2:39" outlineLevel="1">
      <c r="C228" s="420"/>
      <c r="D228" s="478">
        <v>1</v>
      </c>
      <c r="E228" s="419" t="s">
        <v>171</v>
      </c>
      <c r="F228" s="140">
        <v>13</v>
      </c>
      <c r="G228" s="141" t="s">
        <v>31</v>
      </c>
      <c r="H228" s="141">
        <v>0</v>
      </c>
      <c r="I228" s="141" t="s">
        <v>32</v>
      </c>
      <c r="J228" s="141">
        <v>17</v>
      </c>
      <c r="K228" s="141" t="s">
        <v>31</v>
      </c>
      <c r="L228" s="142">
        <v>0</v>
      </c>
      <c r="M228" s="143"/>
      <c r="N228" s="140"/>
      <c r="O228" s="141" t="s">
        <v>31</v>
      </c>
      <c r="P228" s="141"/>
      <c r="Q228" s="141" t="s">
        <v>32</v>
      </c>
      <c r="R228" s="141"/>
      <c r="S228" s="141" t="s">
        <v>31</v>
      </c>
      <c r="T228" s="142"/>
      <c r="U228" s="143"/>
      <c r="V228" s="130"/>
      <c r="W228" s="114">
        <f>SUM(M228*V228)</f>
        <v>0</v>
      </c>
      <c r="X228" s="131"/>
      <c r="Y228" s="132"/>
      <c r="Z228" s="133"/>
      <c r="AA228" s="134"/>
      <c r="AB228" s="135"/>
      <c r="AC228" s="120">
        <f>SUM(Y228:AB228)</f>
        <v>0</v>
      </c>
      <c r="AD228" s="136"/>
      <c r="AE228" s="136">
        <v>10</v>
      </c>
      <c r="AF228" s="137"/>
      <c r="AG228" s="138">
        <v>2</v>
      </c>
      <c r="AH228" s="153">
        <f t="shared" si="135"/>
        <v>12</v>
      </c>
      <c r="AI228" s="125">
        <f t="shared" si="134"/>
        <v>0</v>
      </c>
      <c r="AJ228" s="126">
        <f t="shared" si="134"/>
        <v>10</v>
      </c>
      <c r="AK228" s="127">
        <f t="shared" si="134"/>
        <v>0</v>
      </c>
      <c r="AL228" s="188">
        <f>AB228+AG228</f>
        <v>2</v>
      </c>
      <c r="AM228" s="139">
        <f t="shared" si="136"/>
        <v>12</v>
      </c>
    </row>
    <row r="229" spans="2:39" outlineLevel="1">
      <c r="C229" s="420">
        <v>43038</v>
      </c>
      <c r="D229" s="478">
        <v>1</v>
      </c>
      <c r="E229" s="419" t="s">
        <v>171</v>
      </c>
      <c r="F229" s="421"/>
      <c r="G229" s="110" t="s">
        <v>31</v>
      </c>
      <c r="H229" s="110">
        <v>0</v>
      </c>
      <c r="I229" s="110" t="s">
        <v>32</v>
      </c>
      <c r="J229" s="110"/>
      <c r="K229" s="110" t="s">
        <v>31</v>
      </c>
      <c r="L229" s="111">
        <v>0</v>
      </c>
      <c r="M229" s="143"/>
      <c r="N229" s="140">
        <v>10</v>
      </c>
      <c r="O229" s="141" t="s">
        <v>31</v>
      </c>
      <c r="P229" s="141">
        <v>0</v>
      </c>
      <c r="Q229" s="141" t="s">
        <v>32</v>
      </c>
      <c r="R229" s="141">
        <v>12</v>
      </c>
      <c r="S229" s="141" t="s">
        <v>31</v>
      </c>
      <c r="T229" s="142">
        <v>0</v>
      </c>
      <c r="U229" s="143">
        <v>2</v>
      </c>
      <c r="V229" s="130">
        <v>570</v>
      </c>
      <c r="W229" s="114">
        <f>SUM(U229*V229)</f>
        <v>1140</v>
      </c>
      <c r="X229" s="131"/>
      <c r="Y229" s="132"/>
      <c r="Z229" s="133"/>
      <c r="AA229" s="134"/>
      <c r="AB229" s="135">
        <v>6</v>
      </c>
      <c r="AC229" s="120">
        <f>SUM(Y229:AB229)</f>
        <v>6</v>
      </c>
      <c r="AD229" s="136"/>
      <c r="AE229" s="136"/>
      <c r="AF229" s="137"/>
      <c r="AG229" s="138"/>
      <c r="AH229" s="153">
        <f t="shared" si="135"/>
        <v>0</v>
      </c>
      <c r="AI229" s="125">
        <f t="shared" si="134"/>
        <v>0</v>
      </c>
      <c r="AJ229" s="126">
        <f t="shared" si="134"/>
        <v>0</v>
      </c>
      <c r="AK229" s="127">
        <f t="shared" si="134"/>
        <v>0</v>
      </c>
      <c r="AL229" s="188">
        <f>AB229+AG229</f>
        <v>6</v>
      </c>
      <c r="AM229" s="139">
        <f t="shared" si="136"/>
        <v>6</v>
      </c>
    </row>
    <row r="230" spans="2:39" outlineLevel="1">
      <c r="C230" s="420">
        <v>43039</v>
      </c>
      <c r="D230" s="478">
        <v>1</v>
      </c>
      <c r="E230" s="419" t="s">
        <v>102</v>
      </c>
      <c r="F230" s="140">
        <v>16</v>
      </c>
      <c r="G230" s="141" t="s">
        <v>31</v>
      </c>
      <c r="H230" s="141">
        <v>0</v>
      </c>
      <c r="I230" s="141" t="s">
        <v>32</v>
      </c>
      <c r="J230" s="141">
        <v>18</v>
      </c>
      <c r="K230" s="141" t="s">
        <v>31</v>
      </c>
      <c r="L230" s="142">
        <v>0</v>
      </c>
      <c r="M230" s="143">
        <v>2</v>
      </c>
      <c r="N230" s="140"/>
      <c r="O230" s="141" t="s">
        <v>31</v>
      </c>
      <c r="P230" s="141"/>
      <c r="Q230" s="141" t="s">
        <v>32</v>
      </c>
      <c r="R230" s="141"/>
      <c r="S230" s="141" t="s">
        <v>31</v>
      </c>
      <c r="T230" s="142"/>
      <c r="U230" s="143"/>
      <c r="V230" s="130"/>
      <c r="W230" s="114">
        <f t="shared" si="125"/>
        <v>0</v>
      </c>
      <c r="X230" s="131"/>
      <c r="Y230" s="132"/>
      <c r="Z230" s="133"/>
      <c r="AA230" s="134"/>
      <c r="AB230" s="135"/>
      <c r="AC230" s="120">
        <f t="shared" si="123"/>
        <v>0</v>
      </c>
      <c r="AD230" s="136">
        <v>14</v>
      </c>
      <c r="AE230" s="136"/>
      <c r="AF230" s="137"/>
      <c r="AG230" s="138">
        <v>3</v>
      </c>
      <c r="AH230" s="153">
        <f t="shared" si="135"/>
        <v>17</v>
      </c>
      <c r="AI230" s="125">
        <f t="shared" si="134"/>
        <v>14</v>
      </c>
      <c r="AJ230" s="126">
        <f t="shared" si="134"/>
        <v>0</v>
      </c>
      <c r="AK230" s="127">
        <f t="shared" si="134"/>
        <v>0</v>
      </c>
      <c r="AL230" s="188">
        <f t="shared" si="127"/>
        <v>3</v>
      </c>
      <c r="AM230" s="139">
        <f t="shared" si="136"/>
        <v>17</v>
      </c>
    </row>
    <row r="231" spans="2:39" ht="12.75" outlineLevel="1" thickBot="1">
      <c r="B231" s="156" t="s">
        <v>43</v>
      </c>
      <c r="C231" s="157">
        <f>COUNTA(C203:C230)</f>
        <v>24</v>
      </c>
      <c r="D231" s="157">
        <f>COUNTA(D203:D230)</f>
        <v>28</v>
      </c>
      <c r="E231" s="181"/>
      <c r="F231" s="159"/>
      <c r="G231" s="160"/>
      <c r="H231" s="160"/>
      <c r="I231" s="160"/>
      <c r="J231" s="160"/>
      <c r="K231" s="160"/>
      <c r="L231" s="161"/>
      <c r="M231" s="162"/>
      <c r="N231" s="159"/>
      <c r="O231" s="160"/>
      <c r="P231" s="160"/>
      <c r="Q231" s="160"/>
      <c r="R231" s="160"/>
      <c r="S231" s="160"/>
      <c r="T231" s="161"/>
      <c r="U231" s="162"/>
      <c r="V231" s="163">
        <f>COUNT(V203:V230)</f>
        <v>12</v>
      </c>
      <c r="W231" s="164">
        <f>SUM(W203:W230)</f>
        <v>31710</v>
      </c>
      <c r="X231" s="165"/>
      <c r="Y231" s="166">
        <f t="shared" ref="Y231:AH231" si="137">SUM(Y203:Y230)</f>
        <v>47</v>
      </c>
      <c r="Z231" s="167">
        <f t="shared" si="137"/>
        <v>30</v>
      </c>
      <c r="AA231" s="167">
        <f t="shared" si="137"/>
        <v>0</v>
      </c>
      <c r="AB231" s="168">
        <f t="shared" si="137"/>
        <v>92</v>
      </c>
      <c r="AC231" s="169">
        <f t="shared" si="137"/>
        <v>169</v>
      </c>
      <c r="AD231" s="192">
        <f t="shared" si="137"/>
        <v>159</v>
      </c>
      <c r="AE231" s="171">
        <f t="shared" si="137"/>
        <v>40</v>
      </c>
      <c r="AF231" s="171">
        <f t="shared" si="137"/>
        <v>0</v>
      </c>
      <c r="AG231" s="199">
        <f t="shared" si="137"/>
        <v>4045</v>
      </c>
      <c r="AH231" s="173">
        <f t="shared" si="137"/>
        <v>4244</v>
      </c>
      <c r="AI231" s="174">
        <f>Y231+AD231</f>
        <v>206</v>
      </c>
      <c r="AJ231" s="196">
        <f>Z231+AE231</f>
        <v>70</v>
      </c>
      <c r="AK231" s="176">
        <f>AA231+AF231</f>
        <v>0</v>
      </c>
      <c r="AL231" s="177">
        <f>AB231+AG231</f>
        <v>4137</v>
      </c>
      <c r="AM231" s="178">
        <f t="shared" si="136"/>
        <v>4413</v>
      </c>
    </row>
    <row r="232" spans="2:39" outlineLevel="1">
      <c r="C232" s="420">
        <v>43040</v>
      </c>
      <c r="D232" s="432">
        <v>1</v>
      </c>
      <c r="E232" s="433" t="s">
        <v>172</v>
      </c>
      <c r="F232" s="421">
        <v>16</v>
      </c>
      <c r="G232" s="110" t="s">
        <v>31</v>
      </c>
      <c r="H232" s="110">
        <v>0</v>
      </c>
      <c r="I232" s="110" t="s">
        <v>32</v>
      </c>
      <c r="J232" s="110">
        <v>18</v>
      </c>
      <c r="K232" s="110" t="s">
        <v>31</v>
      </c>
      <c r="L232" s="111">
        <v>0</v>
      </c>
      <c r="M232" s="143">
        <v>2</v>
      </c>
      <c r="N232" s="140"/>
      <c r="O232" s="141" t="s">
        <v>31</v>
      </c>
      <c r="P232" s="141"/>
      <c r="Q232" s="141" t="s">
        <v>32</v>
      </c>
      <c r="R232" s="141"/>
      <c r="S232" s="141" t="s">
        <v>31</v>
      </c>
      <c r="T232" s="142"/>
      <c r="U232" s="143"/>
      <c r="V232" s="130"/>
      <c r="W232" s="114">
        <f>SUM(M232*V232)</f>
        <v>0</v>
      </c>
      <c r="X232" s="131"/>
      <c r="Y232" s="132"/>
      <c r="Z232" s="133"/>
      <c r="AA232" s="134"/>
      <c r="AB232" s="135"/>
      <c r="AC232" s="120">
        <f>SUM(Y232:AB232)</f>
        <v>0</v>
      </c>
      <c r="AD232" s="136">
        <v>10</v>
      </c>
      <c r="AE232" s="136"/>
      <c r="AF232" s="137"/>
      <c r="AG232" s="138">
        <v>3</v>
      </c>
      <c r="AH232" s="124">
        <f t="shared" ref="AH232:AH247" si="138">SUM(AD232:AG232)</f>
        <v>13</v>
      </c>
      <c r="AI232" s="125">
        <f t="shared" ref="AI232:AK247" si="139">Y232+AD232</f>
        <v>10</v>
      </c>
      <c r="AJ232" s="126">
        <f t="shared" si="139"/>
        <v>0</v>
      </c>
      <c r="AK232" s="127">
        <f t="shared" si="139"/>
        <v>0</v>
      </c>
      <c r="AL232" s="188">
        <f>AB232+AG232</f>
        <v>3</v>
      </c>
      <c r="AM232" s="139">
        <f t="shared" si="124"/>
        <v>13</v>
      </c>
    </row>
    <row r="233" spans="2:39" outlineLevel="1">
      <c r="C233" s="420"/>
      <c r="D233" s="432">
        <v>1</v>
      </c>
      <c r="E233" s="419" t="s">
        <v>172</v>
      </c>
      <c r="F233" s="140"/>
      <c r="G233" s="141" t="s">
        <v>31</v>
      </c>
      <c r="H233" s="141">
        <v>0</v>
      </c>
      <c r="I233" s="141" t="s">
        <v>32</v>
      </c>
      <c r="J233" s="141"/>
      <c r="K233" s="141" t="s">
        <v>31</v>
      </c>
      <c r="L233" s="142">
        <v>0</v>
      </c>
      <c r="M233" s="143"/>
      <c r="N233" s="140">
        <v>19</v>
      </c>
      <c r="O233" s="141" t="s">
        <v>31</v>
      </c>
      <c r="P233" s="141">
        <v>0</v>
      </c>
      <c r="Q233" s="141" t="s">
        <v>32</v>
      </c>
      <c r="R233" s="141">
        <v>21</v>
      </c>
      <c r="S233" s="141" t="s">
        <v>31</v>
      </c>
      <c r="T233" s="142">
        <v>0</v>
      </c>
      <c r="U233" s="143">
        <v>2</v>
      </c>
      <c r="V233" s="130">
        <v>690</v>
      </c>
      <c r="W233" s="114">
        <f>SUM(U233*V233)</f>
        <v>1380</v>
      </c>
      <c r="X233" s="131"/>
      <c r="Y233" s="132"/>
      <c r="Z233" s="133"/>
      <c r="AA233" s="134"/>
      <c r="AB233" s="135">
        <v>4</v>
      </c>
      <c r="AC233" s="120">
        <f t="shared" ref="AC233:AC291" si="140">SUM(Y233:AB233)</f>
        <v>4</v>
      </c>
      <c r="AD233" s="136"/>
      <c r="AE233" s="136"/>
      <c r="AF233" s="137"/>
      <c r="AG233" s="138"/>
      <c r="AH233" s="124">
        <f>SUM(AD233:AG233)</f>
        <v>0</v>
      </c>
      <c r="AI233" s="125">
        <f>Y233+AD233</f>
        <v>0</v>
      </c>
      <c r="AJ233" s="126">
        <f>Z233+AE233</f>
        <v>0</v>
      </c>
      <c r="AK233" s="127">
        <f>AA233+AF233</f>
        <v>0</v>
      </c>
      <c r="AL233" s="188">
        <f>AB233+AG233</f>
        <v>4</v>
      </c>
      <c r="AM233" s="139">
        <f>SUM(AI233:AL233)</f>
        <v>4</v>
      </c>
    </row>
    <row r="234" spans="2:39" outlineLevel="1">
      <c r="C234" s="420">
        <v>43041</v>
      </c>
      <c r="D234" s="432">
        <v>1</v>
      </c>
      <c r="E234" s="419" t="s">
        <v>172</v>
      </c>
      <c r="F234" s="421">
        <v>10</v>
      </c>
      <c r="G234" s="110" t="s">
        <v>31</v>
      </c>
      <c r="H234" s="110">
        <v>0</v>
      </c>
      <c r="I234" s="110" t="s">
        <v>32</v>
      </c>
      <c r="J234" s="110">
        <v>12</v>
      </c>
      <c r="K234" s="110" t="s">
        <v>31</v>
      </c>
      <c r="L234" s="111">
        <v>0</v>
      </c>
      <c r="M234" s="112">
        <v>2</v>
      </c>
      <c r="N234" s="140"/>
      <c r="O234" s="141" t="s">
        <v>31</v>
      </c>
      <c r="P234" s="141"/>
      <c r="Q234" s="141" t="s">
        <v>32</v>
      </c>
      <c r="R234" s="141"/>
      <c r="S234" s="141" t="s">
        <v>31</v>
      </c>
      <c r="T234" s="142"/>
      <c r="U234" s="143"/>
      <c r="V234" s="130">
        <v>1360</v>
      </c>
      <c r="W234" s="114">
        <f t="shared" ref="W234:W290" si="141">SUM(M234*V234)</f>
        <v>2720</v>
      </c>
      <c r="X234" s="131"/>
      <c r="Y234" s="132"/>
      <c r="Z234" s="133"/>
      <c r="AA234" s="134"/>
      <c r="AB234" s="135">
        <v>10</v>
      </c>
      <c r="AC234" s="120">
        <f t="shared" si="140"/>
        <v>10</v>
      </c>
      <c r="AD234" s="136"/>
      <c r="AE234" s="136"/>
      <c r="AF234" s="137"/>
      <c r="AG234" s="138"/>
      <c r="AH234" s="124">
        <f t="shared" si="138"/>
        <v>0</v>
      </c>
      <c r="AI234" s="125">
        <f t="shared" si="139"/>
        <v>0</v>
      </c>
      <c r="AJ234" s="126">
        <f t="shared" si="139"/>
        <v>0</v>
      </c>
      <c r="AK234" s="127">
        <f t="shared" si="139"/>
        <v>0</v>
      </c>
      <c r="AL234" s="188">
        <f t="shared" ref="AL234:AL291" si="142">AB234+AG234</f>
        <v>10</v>
      </c>
      <c r="AM234" s="139">
        <f t="shared" si="124"/>
        <v>10</v>
      </c>
    </row>
    <row r="235" spans="2:39" outlineLevel="1">
      <c r="C235" s="420"/>
      <c r="D235" s="432">
        <v>1</v>
      </c>
      <c r="E235" s="433" t="s">
        <v>102</v>
      </c>
      <c r="F235" s="421">
        <v>16</v>
      </c>
      <c r="G235" s="110" t="s">
        <v>31</v>
      </c>
      <c r="H235" s="110">
        <v>0</v>
      </c>
      <c r="I235" s="110" t="s">
        <v>32</v>
      </c>
      <c r="J235" s="110">
        <v>18</v>
      </c>
      <c r="K235" s="110" t="s">
        <v>31</v>
      </c>
      <c r="L235" s="111">
        <v>0</v>
      </c>
      <c r="M235" s="112">
        <v>2</v>
      </c>
      <c r="N235" s="140"/>
      <c r="O235" s="141" t="s">
        <v>31</v>
      </c>
      <c r="P235" s="141"/>
      <c r="Q235" s="141" t="s">
        <v>32</v>
      </c>
      <c r="R235" s="141"/>
      <c r="S235" s="141" t="s">
        <v>31</v>
      </c>
      <c r="T235" s="142"/>
      <c r="U235" s="143"/>
      <c r="V235" s="130"/>
      <c r="W235" s="114">
        <f t="shared" si="141"/>
        <v>0</v>
      </c>
      <c r="X235" s="131"/>
      <c r="Y235" s="132"/>
      <c r="Z235" s="133"/>
      <c r="AA235" s="134"/>
      <c r="AB235" s="135"/>
      <c r="AC235" s="120">
        <f t="shared" si="140"/>
        <v>0</v>
      </c>
      <c r="AD235" s="136">
        <v>15</v>
      </c>
      <c r="AE235" s="136"/>
      <c r="AF235" s="137"/>
      <c r="AG235" s="138">
        <v>3</v>
      </c>
      <c r="AH235" s="197">
        <f t="shared" si="138"/>
        <v>18</v>
      </c>
      <c r="AI235" s="125">
        <f t="shared" si="139"/>
        <v>15</v>
      </c>
      <c r="AJ235" s="126">
        <f t="shared" si="139"/>
        <v>0</v>
      </c>
      <c r="AK235" s="127">
        <f t="shared" si="139"/>
        <v>0</v>
      </c>
      <c r="AL235" s="188">
        <f t="shared" si="142"/>
        <v>3</v>
      </c>
      <c r="AM235" s="139">
        <f t="shared" si="124"/>
        <v>18</v>
      </c>
    </row>
    <row r="236" spans="2:39" outlineLevel="1">
      <c r="C236" s="420">
        <v>43042</v>
      </c>
      <c r="D236" s="432">
        <v>1</v>
      </c>
      <c r="E236" s="419" t="s">
        <v>102</v>
      </c>
      <c r="F236" s="140">
        <v>9</v>
      </c>
      <c r="G236" s="110" t="s">
        <v>31</v>
      </c>
      <c r="H236" s="141">
        <v>0</v>
      </c>
      <c r="I236" s="141" t="s">
        <v>32</v>
      </c>
      <c r="J236" s="141">
        <v>12</v>
      </c>
      <c r="K236" s="141" t="s">
        <v>31</v>
      </c>
      <c r="L236" s="142">
        <v>0</v>
      </c>
      <c r="M236" s="143">
        <v>3</v>
      </c>
      <c r="N236" s="140"/>
      <c r="O236" s="141" t="s">
        <v>31</v>
      </c>
      <c r="P236" s="141"/>
      <c r="Q236" s="141" t="s">
        <v>32</v>
      </c>
      <c r="R236" s="141"/>
      <c r="S236" s="141" t="s">
        <v>31</v>
      </c>
      <c r="T236" s="142"/>
      <c r="U236" s="143"/>
      <c r="V236" s="130"/>
      <c r="W236" s="114">
        <f t="shared" si="141"/>
        <v>0</v>
      </c>
      <c r="X236" s="131"/>
      <c r="Y236" s="132"/>
      <c r="Z236" s="133"/>
      <c r="AA236" s="134"/>
      <c r="AB236" s="135"/>
      <c r="AC236" s="120">
        <f t="shared" si="140"/>
        <v>0</v>
      </c>
      <c r="AD236" s="136">
        <v>16</v>
      </c>
      <c r="AE236" s="136"/>
      <c r="AF236" s="137"/>
      <c r="AG236" s="138">
        <v>7</v>
      </c>
      <c r="AH236" s="197">
        <f t="shared" si="138"/>
        <v>23</v>
      </c>
      <c r="AI236" s="125">
        <f t="shared" si="139"/>
        <v>16</v>
      </c>
      <c r="AJ236" s="126">
        <f t="shared" si="139"/>
        <v>0</v>
      </c>
      <c r="AK236" s="127">
        <f t="shared" si="139"/>
        <v>0</v>
      </c>
      <c r="AL236" s="188">
        <f t="shared" si="142"/>
        <v>7</v>
      </c>
      <c r="AM236" s="139">
        <f t="shared" si="124"/>
        <v>23</v>
      </c>
    </row>
    <row r="237" spans="2:39" outlineLevel="1">
      <c r="C237" s="420"/>
      <c r="D237" s="432">
        <v>1</v>
      </c>
      <c r="E237" s="419" t="s">
        <v>174</v>
      </c>
      <c r="F237" s="140">
        <v>13</v>
      </c>
      <c r="G237" s="141" t="s">
        <v>31</v>
      </c>
      <c r="H237" s="141">
        <v>0</v>
      </c>
      <c r="I237" s="110" t="s">
        <v>32</v>
      </c>
      <c r="J237" s="110">
        <v>17</v>
      </c>
      <c r="K237" s="110" t="s">
        <v>31</v>
      </c>
      <c r="L237" s="111">
        <v>0</v>
      </c>
      <c r="M237" s="112">
        <v>4</v>
      </c>
      <c r="N237" s="140"/>
      <c r="O237" s="141" t="s">
        <v>31</v>
      </c>
      <c r="P237" s="141"/>
      <c r="Q237" s="141" t="s">
        <v>32</v>
      </c>
      <c r="R237" s="141"/>
      <c r="S237" s="141" t="s">
        <v>31</v>
      </c>
      <c r="T237" s="142"/>
      <c r="U237" s="143"/>
      <c r="V237" s="130"/>
      <c r="W237" s="114">
        <f t="shared" si="141"/>
        <v>0</v>
      </c>
      <c r="X237" s="131"/>
      <c r="Y237" s="132"/>
      <c r="Z237" s="133"/>
      <c r="AA237" s="134"/>
      <c r="AB237" s="135"/>
      <c r="AC237" s="120">
        <f t="shared" si="140"/>
        <v>0</v>
      </c>
      <c r="AD237" s="136"/>
      <c r="AE237" s="136">
        <v>10</v>
      </c>
      <c r="AF237" s="137"/>
      <c r="AG237" s="138">
        <v>2</v>
      </c>
      <c r="AH237" s="197">
        <f t="shared" si="138"/>
        <v>12</v>
      </c>
      <c r="AI237" s="125">
        <f t="shared" si="139"/>
        <v>0</v>
      </c>
      <c r="AJ237" s="126">
        <f t="shared" si="139"/>
        <v>10</v>
      </c>
      <c r="AK237" s="127">
        <f t="shared" si="139"/>
        <v>0</v>
      </c>
      <c r="AL237" s="188">
        <f t="shared" si="142"/>
        <v>2</v>
      </c>
      <c r="AM237" s="139">
        <f t="shared" si="124"/>
        <v>12</v>
      </c>
    </row>
    <row r="238" spans="2:39" outlineLevel="1">
      <c r="C238" s="420">
        <v>43043</v>
      </c>
      <c r="D238" s="432">
        <v>1</v>
      </c>
      <c r="E238" s="419" t="s">
        <v>174</v>
      </c>
      <c r="F238" s="140">
        <v>10</v>
      </c>
      <c r="G238" s="110" t="s">
        <v>31</v>
      </c>
      <c r="H238" s="141">
        <v>0</v>
      </c>
      <c r="I238" s="141" t="s">
        <v>32</v>
      </c>
      <c r="J238" s="141">
        <v>12</v>
      </c>
      <c r="K238" s="141" t="s">
        <v>31</v>
      </c>
      <c r="L238" s="142">
        <v>0</v>
      </c>
      <c r="M238" s="143">
        <v>2</v>
      </c>
      <c r="N238" s="140"/>
      <c r="O238" s="141" t="s">
        <v>31</v>
      </c>
      <c r="P238" s="141"/>
      <c r="Q238" s="141" t="s">
        <v>32</v>
      </c>
      <c r="R238" s="141"/>
      <c r="S238" s="141" t="s">
        <v>31</v>
      </c>
      <c r="T238" s="142"/>
      <c r="U238" s="143"/>
      <c r="V238" s="130">
        <v>1360</v>
      </c>
      <c r="W238" s="114">
        <f t="shared" si="141"/>
        <v>2720</v>
      </c>
      <c r="X238" s="131"/>
      <c r="Y238" s="132"/>
      <c r="Z238" s="133"/>
      <c r="AA238" s="134"/>
      <c r="AB238" s="135">
        <v>9</v>
      </c>
      <c r="AC238" s="120">
        <f t="shared" si="140"/>
        <v>9</v>
      </c>
      <c r="AD238" s="136"/>
      <c r="AE238" s="136"/>
      <c r="AF238" s="137"/>
      <c r="AG238" s="138"/>
      <c r="AH238" s="197">
        <f t="shared" si="138"/>
        <v>0</v>
      </c>
      <c r="AI238" s="125">
        <f t="shared" si="139"/>
        <v>0</v>
      </c>
      <c r="AJ238" s="126">
        <f t="shared" si="139"/>
        <v>0</v>
      </c>
      <c r="AK238" s="127">
        <f t="shared" si="139"/>
        <v>0</v>
      </c>
      <c r="AL238" s="188">
        <f t="shared" si="142"/>
        <v>9</v>
      </c>
      <c r="AM238" s="139">
        <f t="shared" si="124"/>
        <v>9</v>
      </c>
    </row>
    <row r="239" spans="2:39" outlineLevel="1">
      <c r="C239" s="420"/>
      <c r="D239" s="432">
        <v>1</v>
      </c>
      <c r="E239" s="433" t="s">
        <v>102</v>
      </c>
      <c r="F239" s="421">
        <v>13</v>
      </c>
      <c r="G239" s="110" t="s">
        <v>31</v>
      </c>
      <c r="H239" s="110">
        <v>0</v>
      </c>
      <c r="I239" s="110" t="s">
        <v>32</v>
      </c>
      <c r="J239" s="110">
        <v>17</v>
      </c>
      <c r="K239" s="110" t="s">
        <v>31</v>
      </c>
      <c r="L239" s="111">
        <v>0</v>
      </c>
      <c r="M239" s="112">
        <v>4</v>
      </c>
      <c r="N239" s="140"/>
      <c r="O239" s="141" t="s">
        <v>31</v>
      </c>
      <c r="P239" s="141"/>
      <c r="Q239" s="141" t="s">
        <v>32</v>
      </c>
      <c r="R239" s="141"/>
      <c r="S239" s="141" t="s">
        <v>31</v>
      </c>
      <c r="T239" s="142"/>
      <c r="U239" s="143"/>
      <c r="V239" s="130">
        <v>1360</v>
      </c>
      <c r="W239" s="114">
        <f t="shared" si="141"/>
        <v>5440</v>
      </c>
      <c r="X239" s="131"/>
      <c r="Y239" s="132">
        <v>24</v>
      </c>
      <c r="Z239" s="133"/>
      <c r="AA239" s="134"/>
      <c r="AB239" s="135">
        <v>4</v>
      </c>
      <c r="AC239" s="120">
        <f t="shared" si="140"/>
        <v>28</v>
      </c>
      <c r="AD239" s="136"/>
      <c r="AE239" s="136"/>
      <c r="AF239" s="137"/>
      <c r="AG239" s="138"/>
      <c r="AH239" s="197">
        <f t="shared" si="138"/>
        <v>0</v>
      </c>
      <c r="AI239" s="125">
        <f t="shared" si="139"/>
        <v>24</v>
      </c>
      <c r="AJ239" s="126">
        <f t="shared" si="139"/>
        <v>0</v>
      </c>
      <c r="AK239" s="127">
        <f t="shared" si="139"/>
        <v>0</v>
      </c>
      <c r="AL239" s="188">
        <f t="shared" si="142"/>
        <v>4</v>
      </c>
      <c r="AM239" s="198">
        <f t="shared" si="124"/>
        <v>28</v>
      </c>
    </row>
    <row r="240" spans="2:39" outlineLevel="1">
      <c r="C240" s="420">
        <v>43044</v>
      </c>
      <c r="D240" s="432">
        <v>1</v>
      </c>
      <c r="E240" s="433" t="s">
        <v>175</v>
      </c>
      <c r="F240" s="421">
        <v>9</v>
      </c>
      <c r="G240" s="110" t="s">
        <v>31</v>
      </c>
      <c r="H240" s="110">
        <v>0</v>
      </c>
      <c r="I240" s="110" t="s">
        <v>32</v>
      </c>
      <c r="J240" s="110">
        <v>13</v>
      </c>
      <c r="K240" s="110" t="s">
        <v>31</v>
      </c>
      <c r="L240" s="111">
        <v>0</v>
      </c>
      <c r="M240" s="112">
        <v>4</v>
      </c>
      <c r="N240" s="421"/>
      <c r="O240" s="110" t="s">
        <v>31</v>
      </c>
      <c r="P240" s="110"/>
      <c r="Q240" s="110" t="s">
        <v>32</v>
      </c>
      <c r="R240" s="110"/>
      <c r="S240" s="110" t="s">
        <v>31</v>
      </c>
      <c r="T240" s="111"/>
      <c r="U240" s="112"/>
      <c r="V240" s="130">
        <v>1360</v>
      </c>
      <c r="W240" s="114">
        <f t="shared" si="141"/>
        <v>5440</v>
      </c>
      <c r="X240" s="131"/>
      <c r="Y240" s="132"/>
      <c r="Z240" s="133">
        <v>30</v>
      </c>
      <c r="AA240" s="134"/>
      <c r="AB240" s="135">
        <v>8</v>
      </c>
      <c r="AC240" s="120">
        <f t="shared" si="140"/>
        <v>38</v>
      </c>
      <c r="AD240" s="136"/>
      <c r="AE240" s="136"/>
      <c r="AF240" s="137"/>
      <c r="AG240" s="138"/>
      <c r="AH240" s="124">
        <f t="shared" si="138"/>
        <v>0</v>
      </c>
      <c r="AI240" s="125">
        <f t="shared" si="139"/>
        <v>0</v>
      </c>
      <c r="AJ240" s="126">
        <f t="shared" si="139"/>
        <v>30</v>
      </c>
      <c r="AK240" s="127">
        <f t="shared" si="139"/>
        <v>0</v>
      </c>
      <c r="AL240" s="188">
        <f t="shared" si="142"/>
        <v>8</v>
      </c>
      <c r="AM240" s="139">
        <f t="shared" si="124"/>
        <v>38</v>
      </c>
    </row>
    <row r="241" spans="3:39" outlineLevel="1">
      <c r="C241" s="420"/>
      <c r="D241" s="432">
        <v>1</v>
      </c>
      <c r="E241" s="433" t="s">
        <v>102</v>
      </c>
      <c r="F241" s="421">
        <v>13</v>
      </c>
      <c r="G241" s="110" t="s">
        <v>31</v>
      </c>
      <c r="H241" s="110">
        <v>0</v>
      </c>
      <c r="I241" s="110" t="s">
        <v>32</v>
      </c>
      <c r="J241" s="110">
        <v>16</v>
      </c>
      <c r="K241" s="110" t="s">
        <v>31</v>
      </c>
      <c r="L241" s="111">
        <v>0</v>
      </c>
      <c r="M241" s="112">
        <v>3</v>
      </c>
      <c r="N241" s="140"/>
      <c r="O241" s="141" t="s">
        <v>31</v>
      </c>
      <c r="P241" s="141"/>
      <c r="Q241" s="141" t="s">
        <v>32</v>
      </c>
      <c r="R241" s="141"/>
      <c r="S241" s="141" t="s">
        <v>31</v>
      </c>
      <c r="T241" s="142"/>
      <c r="U241" s="143"/>
      <c r="V241" s="130">
        <v>1360</v>
      </c>
      <c r="W241" s="114">
        <f t="shared" si="141"/>
        <v>4080</v>
      </c>
      <c r="X241" s="131"/>
      <c r="Y241" s="132">
        <v>21</v>
      </c>
      <c r="Z241" s="133"/>
      <c r="AA241" s="134"/>
      <c r="AB241" s="135">
        <v>7</v>
      </c>
      <c r="AC241" s="120">
        <f t="shared" si="140"/>
        <v>28</v>
      </c>
      <c r="AD241" s="136"/>
      <c r="AE241" s="136"/>
      <c r="AF241" s="137"/>
      <c r="AG241" s="138"/>
      <c r="AH241" s="124">
        <f>SUM(AD241:AG241)</f>
        <v>0</v>
      </c>
      <c r="AI241" s="125">
        <f t="shared" si="139"/>
        <v>21</v>
      </c>
      <c r="AJ241" s="126">
        <f t="shared" si="139"/>
        <v>0</v>
      </c>
      <c r="AK241" s="127">
        <f t="shared" si="139"/>
        <v>0</v>
      </c>
      <c r="AL241" s="188">
        <f t="shared" si="142"/>
        <v>7</v>
      </c>
      <c r="AM241" s="139">
        <f t="shared" si="124"/>
        <v>28</v>
      </c>
    </row>
    <row r="242" spans="3:39" outlineLevel="1">
      <c r="C242" s="420">
        <v>43045</v>
      </c>
      <c r="D242" s="432">
        <v>1</v>
      </c>
      <c r="E242" s="419" t="s">
        <v>174</v>
      </c>
      <c r="F242" s="421"/>
      <c r="G242" s="110" t="s">
        <v>31</v>
      </c>
      <c r="H242" s="110">
        <v>0</v>
      </c>
      <c r="I242" s="110" t="s">
        <v>32</v>
      </c>
      <c r="J242" s="110"/>
      <c r="K242" s="110" t="s">
        <v>31</v>
      </c>
      <c r="L242" s="111">
        <v>0</v>
      </c>
      <c r="M242" s="112"/>
      <c r="N242" s="140">
        <v>10</v>
      </c>
      <c r="O242" s="141" t="s">
        <v>31</v>
      </c>
      <c r="P242" s="141">
        <v>0</v>
      </c>
      <c r="Q242" s="141" t="s">
        <v>32</v>
      </c>
      <c r="R242" s="141">
        <v>12</v>
      </c>
      <c r="S242" s="141" t="s">
        <v>31</v>
      </c>
      <c r="T242" s="142">
        <v>0</v>
      </c>
      <c r="U242" s="143">
        <v>2</v>
      </c>
      <c r="V242" s="130">
        <v>690</v>
      </c>
      <c r="W242" s="114">
        <f>SUM(U242*V242)</f>
        <v>1380</v>
      </c>
      <c r="X242" s="131"/>
      <c r="Y242" s="132"/>
      <c r="Z242" s="133"/>
      <c r="AA242" s="134"/>
      <c r="AB242" s="135">
        <v>6</v>
      </c>
      <c r="AC242" s="120">
        <f t="shared" si="140"/>
        <v>6</v>
      </c>
      <c r="AD242" s="136"/>
      <c r="AE242" s="136"/>
      <c r="AF242" s="137"/>
      <c r="AG242" s="138"/>
      <c r="AH242" s="124">
        <f>SUM(AD242:AG242)</f>
        <v>0</v>
      </c>
      <c r="AI242" s="125">
        <f t="shared" si="139"/>
        <v>0</v>
      </c>
      <c r="AJ242" s="126">
        <f t="shared" si="139"/>
        <v>0</v>
      </c>
      <c r="AK242" s="127">
        <f t="shared" si="139"/>
        <v>0</v>
      </c>
      <c r="AL242" s="188">
        <f>AB242+AG242</f>
        <v>6</v>
      </c>
      <c r="AM242" s="139">
        <f t="shared" si="124"/>
        <v>6</v>
      </c>
    </row>
    <row r="243" spans="3:39" outlineLevel="1">
      <c r="C243" s="420"/>
      <c r="D243" s="432">
        <v>1</v>
      </c>
      <c r="E243" s="419" t="s">
        <v>102</v>
      </c>
      <c r="F243" s="421">
        <v>16</v>
      </c>
      <c r="G243" s="110" t="s">
        <v>31</v>
      </c>
      <c r="H243" s="110">
        <v>0</v>
      </c>
      <c r="I243" s="110" t="s">
        <v>32</v>
      </c>
      <c r="J243" s="110">
        <v>17</v>
      </c>
      <c r="K243" s="110" t="s">
        <v>31</v>
      </c>
      <c r="L243" s="111">
        <v>30</v>
      </c>
      <c r="M243" s="112">
        <v>1.5</v>
      </c>
      <c r="N243" s="140"/>
      <c r="O243" s="141" t="s">
        <v>31</v>
      </c>
      <c r="P243" s="141"/>
      <c r="Q243" s="141" t="s">
        <v>32</v>
      </c>
      <c r="R243" s="141"/>
      <c r="S243" s="141" t="s">
        <v>31</v>
      </c>
      <c r="T243" s="142"/>
      <c r="U243" s="143"/>
      <c r="V243" s="130"/>
      <c r="W243" s="114">
        <f t="shared" si="141"/>
        <v>0</v>
      </c>
      <c r="X243" s="131"/>
      <c r="Y243" s="132"/>
      <c r="Z243" s="133"/>
      <c r="AA243" s="134"/>
      <c r="AB243" s="135"/>
      <c r="AC243" s="120">
        <f t="shared" si="140"/>
        <v>0</v>
      </c>
      <c r="AD243" s="136"/>
      <c r="AE243" s="136">
        <v>8</v>
      </c>
      <c r="AF243" s="137"/>
      <c r="AG243" s="138">
        <v>3</v>
      </c>
      <c r="AH243" s="124">
        <f t="shared" si="138"/>
        <v>11</v>
      </c>
      <c r="AI243" s="125">
        <f t="shared" si="139"/>
        <v>0</v>
      </c>
      <c r="AJ243" s="126">
        <f t="shared" si="139"/>
        <v>8</v>
      </c>
      <c r="AK243" s="127">
        <f t="shared" si="139"/>
        <v>0</v>
      </c>
      <c r="AL243" s="188">
        <f t="shared" si="142"/>
        <v>3</v>
      </c>
      <c r="AM243" s="139">
        <f t="shared" si="124"/>
        <v>11</v>
      </c>
    </row>
    <row r="244" spans="3:39" outlineLevel="1">
      <c r="C244" s="420">
        <v>43046</v>
      </c>
      <c r="D244" s="432">
        <v>1</v>
      </c>
      <c r="E244" s="433" t="s">
        <v>102</v>
      </c>
      <c r="F244" s="421">
        <v>16</v>
      </c>
      <c r="G244" s="110" t="s">
        <v>31</v>
      </c>
      <c r="H244" s="110">
        <v>0</v>
      </c>
      <c r="I244" s="110" t="s">
        <v>32</v>
      </c>
      <c r="J244" s="110">
        <v>18</v>
      </c>
      <c r="K244" s="110" t="s">
        <v>31</v>
      </c>
      <c r="L244" s="111">
        <v>0</v>
      </c>
      <c r="M244" s="112">
        <v>2</v>
      </c>
      <c r="N244" s="421"/>
      <c r="O244" s="110" t="s">
        <v>31</v>
      </c>
      <c r="P244" s="110"/>
      <c r="Q244" s="110" t="s">
        <v>32</v>
      </c>
      <c r="R244" s="110"/>
      <c r="S244" s="110" t="s">
        <v>31</v>
      </c>
      <c r="T244" s="111"/>
      <c r="U244" s="112"/>
      <c r="V244" s="130"/>
      <c r="W244" s="114">
        <f t="shared" si="141"/>
        <v>0</v>
      </c>
      <c r="X244" s="131"/>
      <c r="Y244" s="132">
        <v>15</v>
      </c>
      <c r="Z244" s="133"/>
      <c r="AA244" s="134"/>
      <c r="AB244" s="135">
        <v>3</v>
      </c>
      <c r="AC244" s="120">
        <f t="shared" si="140"/>
        <v>18</v>
      </c>
      <c r="AD244" s="136"/>
      <c r="AE244" s="136"/>
      <c r="AF244" s="137"/>
      <c r="AG244" s="138"/>
      <c r="AH244" s="124">
        <f t="shared" si="138"/>
        <v>0</v>
      </c>
      <c r="AI244" s="125">
        <f t="shared" si="139"/>
        <v>15</v>
      </c>
      <c r="AJ244" s="126">
        <f t="shared" si="139"/>
        <v>0</v>
      </c>
      <c r="AK244" s="127">
        <f t="shared" si="139"/>
        <v>0</v>
      </c>
      <c r="AL244" s="188">
        <f t="shared" si="142"/>
        <v>3</v>
      </c>
      <c r="AM244" s="139">
        <f t="shared" si="124"/>
        <v>18</v>
      </c>
    </row>
    <row r="245" spans="3:39" outlineLevel="1">
      <c r="C245" s="420">
        <v>43047</v>
      </c>
      <c r="D245" s="432">
        <v>1</v>
      </c>
      <c r="E245" s="433" t="s">
        <v>102</v>
      </c>
      <c r="F245" s="421">
        <v>16</v>
      </c>
      <c r="G245" s="110" t="s">
        <v>31</v>
      </c>
      <c r="H245" s="110">
        <v>0</v>
      </c>
      <c r="I245" s="110" t="s">
        <v>32</v>
      </c>
      <c r="J245" s="110">
        <v>17</v>
      </c>
      <c r="K245" s="110" t="s">
        <v>31</v>
      </c>
      <c r="L245" s="111">
        <v>30</v>
      </c>
      <c r="M245" s="112">
        <v>1.5</v>
      </c>
      <c r="N245" s="140"/>
      <c r="O245" s="141" t="s">
        <v>31</v>
      </c>
      <c r="P245" s="141"/>
      <c r="Q245" s="141" t="s">
        <v>32</v>
      </c>
      <c r="R245" s="141"/>
      <c r="S245" s="141" t="s">
        <v>31</v>
      </c>
      <c r="T245" s="142"/>
      <c r="U245" s="143"/>
      <c r="V245" s="130"/>
      <c r="W245" s="114">
        <f t="shared" si="141"/>
        <v>0</v>
      </c>
      <c r="X245" s="131"/>
      <c r="Y245" s="132"/>
      <c r="Z245" s="133"/>
      <c r="AA245" s="134"/>
      <c r="AB245" s="135"/>
      <c r="AC245" s="120">
        <f t="shared" si="140"/>
        <v>0</v>
      </c>
      <c r="AD245" s="136"/>
      <c r="AE245" s="136">
        <v>10</v>
      </c>
      <c r="AF245" s="137"/>
      <c r="AG245" s="138">
        <v>3</v>
      </c>
      <c r="AH245" s="197">
        <f t="shared" si="138"/>
        <v>13</v>
      </c>
      <c r="AI245" s="125">
        <f t="shared" si="139"/>
        <v>0</v>
      </c>
      <c r="AJ245" s="126">
        <f t="shared" si="139"/>
        <v>10</v>
      </c>
      <c r="AK245" s="127">
        <f t="shared" si="139"/>
        <v>0</v>
      </c>
      <c r="AL245" s="188">
        <f t="shared" si="142"/>
        <v>3</v>
      </c>
      <c r="AM245" s="139">
        <f t="shared" si="124"/>
        <v>13</v>
      </c>
    </row>
    <row r="246" spans="3:39" outlineLevel="1">
      <c r="C246" s="420"/>
      <c r="D246" s="432">
        <v>1</v>
      </c>
      <c r="E246" s="433" t="s">
        <v>176</v>
      </c>
      <c r="F246" s="421"/>
      <c r="G246" s="110" t="s">
        <v>31</v>
      </c>
      <c r="H246" s="110">
        <v>0</v>
      </c>
      <c r="I246" s="110" t="s">
        <v>32</v>
      </c>
      <c r="J246" s="110"/>
      <c r="K246" s="110" t="s">
        <v>31</v>
      </c>
      <c r="L246" s="111">
        <v>0</v>
      </c>
      <c r="M246" s="112"/>
      <c r="N246" s="140">
        <v>19</v>
      </c>
      <c r="O246" s="141" t="s">
        <v>31</v>
      </c>
      <c r="P246" s="141">
        <v>0</v>
      </c>
      <c r="Q246" s="141" t="s">
        <v>32</v>
      </c>
      <c r="R246" s="141">
        <v>21</v>
      </c>
      <c r="S246" s="141" t="s">
        <v>31</v>
      </c>
      <c r="T246" s="142">
        <v>0</v>
      </c>
      <c r="U246" s="143">
        <v>2</v>
      </c>
      <c r="V246" s="130">
        <v>690</v>
      </c>
      <c r="W246" s="114">
        <f>SUM(U246*V246)</f>
        <v>1380</v>
      </c>
      <c r="X246" s="131"/>
      <c r="Y246" s="132"/>
      <c r="Z246" s="133"/>
      <c r="AA246" s="134"/>
      <c r="AB246" s="135">
        <v>4</v>
      </c>
      <c r="AC246" s="120">
        <f t="shared" si="140"/>
        <v>4</v>
      </c>
      <c r="AD246" s="136"/>
      <c r="AE246" s="136"/>
      <c r="AF246" s="137"/>
      <c r="AG246" s="138"/>
      <c r="AH246" s="197">
        <f t="shared" si="138"/>
        <v>0</v>
      </c>
      <c r="AI246" s="125">
        <f t="shared" si="139"/>
        <v>0</v>
      </c>
      <c r="AJ246" s="126">
        <f t="shared" si="139"/>
        <v>0</v>
      </c>
      <c r="AK246" s="127">
        <f t="shared" si="139"/>
        <v>0</v>
      </c>
      <c r="AL246" s="188">
        <f t="shared" si="142"/>
        <v>4</v>
      </c>
      <c r="AM246" s="139">
        <f t="shared" si="124"/>
        <v>4</v>
      </c>
    </row>
    <row r="247" spans="3:39" outlineLevel="1">
      <c r="C247" s="420">
        <v>43048</v>
      </c>
      <c r="D247" s="432">
        <v>1</v>
      </c>
      <c r="E247" s="419" t="s">
        <v>176</v>
      </c>
      <c r="F247" s="421">
        <v>10</v>
      </c>
      <c r="G247" s="110" t="s">
        <v>31</v>
      </c>
      <c r="H247" s="110">
        <v>0</v>
      </c>
      <c r="I247" s="110" t="s">
        <v>32</v>
      </c>
      <c r="J247" s="110">
        <v>12</v>
      </c>
      <c r="K247" s="110" t="s">
        <v>31</v>
      </c>
      <c r="L247" s="111">
        <v>0</v>
      </c>
      <c r="M247" s="143">
        <v>2</v>
      </c>
      <c r="N247" s="140"/>
      <c r="O247" s="141" t="s">
        <v>31</v>
      </c>
      <c r="P247" s="141"/>
      <c r="Q247" s="141" t="s">
        <v>32</v>
      </c>
      <c r="R247" s="141"/>
      <c r="S247" s="141" t="s">
        <v>31</v>
      </c>
      <c r="T247" s="142"/>
      <c r="U247" s="143"/>
      <c r="V247" s="130"/>
      <c r="W247" s="114">
        <f t="shared" si="141"/>
        <v>0</v>
      </c>
      <c r="X247" s="131"/>
      <c r="Y247" s="132"/>
      <c r="Z247" s="133"/>
      <c r="AA247" s="134"/>
      <c r="AB247" s="135">
        <v>11</v>
      </c>
      <c r="AC247" s="120">
        <f t="shared" si="140"/>
        <v>11</v>
      </c>
      <c r="AD247" s="136"/>
      <c r="AE247" s="136"/>
      <c r="AF247" s="137"/>
      <c r="AG247" s="138"/>
      <c r="AH247" s="197">
        <f t="shared" si="138"/>
        <v>0</v>
      </c>
      <c r="AI247" s="125">
        <f t="shared" si="139"/>
        <v>0</v>
      </c>
      <c r="AJ247" s="126">
        <f t="shared" si="139"/>
        <v>0</v>
      </c>
      <c r="AK247" s="127">
        <f t="shared" si="139"/>
        <v>0</v>
      </c>
      <c r="AL247" s="188">
        <f t="shared" si="142"/>
        <v>11</v>
      </c>
      <c r="AM247" s="139">
        <f t="shared" si="124"/>
        <v>11</v>
      </c>
    </row>
    <row r="248" spans="3:39" outlineLevel="1">
      <c r="C248" s="420"/>
      <c r="D248" s="432">
        <v>1</v>
      </c>
      <c r="E248" s="419" t="s">
        <v>102</v>
      </c>
      <c r="F248" s="421">
        <v>16</v>
      </c>
      <c r="G248" s="110" t="s">
        <v>31</v>
      </c>
      <c r="H248" s="110">
        <v>0</v>
      </c>
      <c r="I248" s="110" t="s">
        <v>32</v>
      </c>
      <c r="J248" s="110">
        <v>18</v>
      </c>
      <c r="K248" s="110" t="s">
        <v>31</v>
      </c>
      <c r="L248" s="111">
        <v>0</v>
      </c>
      <c r="M248" s="112">
        <v>2</v>
      </c>
      <c r="N248" s="140"/>
      <c r="O248" s="141" t="s">
        <v>31</v>
      </c>
      <c r="P248" s="141"/>
      <c r="Q248" s="141" t="s">
        <v>32</v>
      </c>
      <c r="R248" s="141"/>
      <c r="S248" s="141" t="s">
        <v>31</v>
      </c>
      <c r="T248" s="142"/>
      <c r="U248" s="143"/>
      <c r="V248" s="130"/>
      <c r="W248" s="114">
        <f t="shared" si="141"/>
        <v>0</v>
      </c>
      <c r="X248" s="131"/>
      <c r="Y248" s="132"/>
      <c r="Z248" s="133"/>
      <c r="AA248" s="134"/>
      <c r="AB248" s="135"/>
      <c r="AC248" s="120">
        <f t="shared" si="140"/>
        <v>0</v>
      </c>
      <c r="AD248" s="136">
        <v>15</v>
      </c>
      <c r="AE248" s="136"/>
      <c r="AF248" s="137"/>
      <c r="AG248" s="138">
        <v>1</v>
      </c>
      <c r="AH248" s="197">
        <f t="shared" ref="AH248:AH265" si="143">SUM(AD248:AG248)</f>
        <v>16</v>
      </c>
      <c r="AI248" s="125">
        <f t="shared" ref="AI248:AI266" si="144">Y248+AD248</f>
        <v>15</v>
      </c>
      <c r="AJ248" s="126">
        <f t="shared" ref="AJ248:AJ266" si="145">Z248+AE248</f>
        <v>0</v>
      </c>
      <c r="AK248" s="127">
        <f t="shared" ref="AK248:AK266" si="146">AA248+AF248</f>
        <v>0</v>
      </c>
      <c r="AL248" s="188">
        <f t="shared" si="142"/>
        <v>1</v>
      </c>
      <c r="AM248" s="139">
        <f t="shared" ref="AM248:AM265" si="147">SUM(AI248:AL248)</f>
        <v>16</v>
      </c>
    </row>
    <row r="249" spans="3:39" outlineLevel="1">
      <c r="C249" s="420">
        <v>43049</v>
      </c>
      <c r="D249" s="432">
        <v>1</v>
      </c>
      <c r="E249" s="419" t="s">
        <v>102</v>
      </c>
      <c r="F249" s="140">
        <v>16</v>
      </c>
      <c r="G249" s="110" t="s">
        <v>31</v>
      </c>
      <c r="H249" s="141">
        <v>0</v>
      </c>
      <c r="I249" s="141" t="s">
        <v>32</v>
      </c>
      <c r="J249" s="141">
        <v>17</v>
      </c>
      <c r="K249" s="141" t="s">
        <v>31</v>
      </c>
      <c r="L249" s="142">
        <v>30</v>
      </c>
      <c r="M249" s="143">
        <v>1.5</v>
      </c>
      <c r="N249" s="140"/>
      <c r="O249" s="141" t="s">
        <v>31</v>
      </c>
      <c r="P249" s="141"/>
      <c r="Q249" s="141" t="s">
        <v>32</v>
      </c>
      <c r="R249" s="141"/>
      <c r="S249" s="141" t="s">
        <v>31</v>
      </c>
      <c r="T249" s="142"/>
      <c r="U249" s="143"/>
      <c r="V249" s="130"/>
      <c r="W249" s="114">
        <f t="shared" si="141"/>
        <v>0</v>
      </c>
      <c r="X249" s="131"/>
      <c r="Y249" s="132"/>
      <c r="Z249" s="133"/>
      <c r="AA249" s="134"/>
      <c r="AB249" s="135"/>
      <c r="AC249" s="120">
        <f t="shared" si="140"/>
        <v>0</v>
      </c>
      <c r="AD249" s="136"/>
      <c r="AE249" s="136">
        <v>10</v>
      </c>
      <c r="AF249" s="137"/>
      <c r="AG249" s="138">
        <v>3</v>
      </c>
      <c r="AH249" s="197">
        <f t="shared" si="143"/>
        <v>13</v>
      </c>
      <c r="AI249" s="125">
        <f t="shared" si="144"/>
        <v>0</v>
      </c>
      <c r="AJ249" s="126">
        <f t="shared" si="145"/>
        <v>10</v>
      </c>
      <c r="AK249" s="127">
        <f t="shared" si="146"/>
        <v>0</v>
      </c>
      <c r="AL249" s="188">
        <f t="shared" si="142"/>
        <v>3</v>
      </c>
      <c r="AM249" s="139">
        <f t="shared" si="147"/>
        <v>13</v>
      </c>
    </row>
    <row r="250" spans="3:39" outlineLevel="1">
      <c r="C250" s="420">
        <v>43050</v>
      </c>
      <c r="D250" s="432">
        <v>1</v>
      </c>
      <c r="E250" s="433" t="s">
        <v>177</v>
      </c>
      <c r="F250" s="421">
        <v>10</v>
      </c>
      <c r="G250" s="110" t="s">
        <v>31</v>
      </c>
      <c r="H250" s="110">
        <v>0</v>
      </c>
      <c r="I250" s="110" t="s">
        <v>32</v>
      </c>
      <c r="J250" s="110">
        <v>12</v>
      </c>
      <c r="K250" s="110" t="s">
        <v>31</v>
      </c>
      <c r="L250" s="111">
        <v>0</v>
      </c>
      <c r="M250" s="112">
        <v>2</v>
      </c>
      <c r="N250" s="140"/>
      <c r="O250" s="141" t="s">
        <v>31</v>
      </c>
      <c r="P250" s="141"/>
      <c r="Q250" s="141" t="s">
        <v>32</v>
      </c>
      <c r="R250" s="141"/>
      <c r="S250" s="141" t="s">
        <v>31</v>
      </c>
      <c r="T250" s="142"/>
      <c r="U250" s="143"/>
      <c r="V250" s="130">
        <v>1360</v>
      </c>
      <c r="W250" s="114">
        <f t="shared" si="141"/>
        <v>2720</v>
      </c>
      <c r="X250" s="131"/>
      <c r="Y250" s="132"/>
      <c r="Z250" s="133"/>
      <c r="AA250" s="134"/>
      <c r="AB250" s="135">
        <v>8</v>
      </c>
      <c r="AC250" s="120">
        <f t="shared" si="140"/>
        <v>8</v>
      </c>
      <c r="AD250" s="136"/>
      <c r="AE250" s="136"/>
      <c r="AF250" s="137"/>
      <c r="AG250" s="138"/>
      <c r="AH250" s="197">
        <f t="shared" si="143"/>
        <v>0</v>
      </c>
      <c r="AI250" s="125">
        <f t="shared" si="144"/>
        <v>0</v>
      </c>
      <c r="AJ250" s="126">
        <f t="shared" si="145"/>
        <v>0</v>
      </c>
      <c r="AK250" s="127">
        <f t="shared" si="146"/>
        <v>0</v>
      </c>
      <c r="AL250" s="188">
        <f t="shared" si="142"/>
        <v>8</v>
      </c>
      <c r="AM250" s="139">
        <f t="shared" si="147"/>
        <v>8</v>
      </c>
    </row>
    <row r="251" spans="3:39" outlineLevel="1">
      <c r="C251" s="420"/>
      <c r="D251" s="432">
        <v>1</v>
      </c>
      <c r="E251" s="433" t="s">
        <v>102</v>
      </c>
      <c r="F251" s="421">
        <v>13</v>
      </c>
      <c r="G251" s="110" t="s">
        <v>31</v>
      </c>
      <c r="H251" s="110">
        <v>0</v>
      </c>
      <c r="I251" s="110" t="s">
        <v>32</v>
      </c>
      <c r="J251" s="110">
        <v>17</v>
      </c>
      <c r="K251" s="110" t="s">
        <v>31</v>
      </c>
      <c r="L251" s="111">
        <v>0</v>
      </c>
      <c r="M251" s="112">
        <v>4</v>
      </c>
      <c r="N251" s="140"/>
      <c r="O251" s="141" t="s">
        <v>31</v>
      </c>
      <c r="P251" s="141"/>
      <c r="Q251" s="141" t="s">
        <v>32</v>
      </c>
      <c r="R251" s="141"/>
      <c r="S251" s="141" t="s">
        <v>31</v>
      </c>
      <c r="T251" s="142"/>
      <c r="U251" s="143"/>
      <c r="V251" s="130">
        <v>1360</v>
      </c>
      <c r="W251" s="114">
        <f t="shared" si="141"/>
        <v>5440</v>
      </c>
      <c r="X251" s="131"/>
      <c r="Y251" s="132">
        <v>26</v>
      </c>
      <c r="Z251" s="133"/>
      <c r="AA251" s="134"/>
      <c r="AB251" s="135">
        <v>13</v>
      </c>
      <c r="AC251" s="120">
        <f t="shared" si="140"/>
        <v>39</v>
      </c>
      <c r="AD251" s="136"/>
      <c r="AE251" s="136"/>
      <c r="AF251" s="137"/>
      <c r="AG251" s="138"/>
      <c r="AH251" s="197">
        <f t="shared" si="143"/>
        <v>0</v>
      </c>
      <c r="AI251" s="125">
        <f t="shared" si="144"/>
        <v>26</v>
      </c>
      <c r="AJ251" s="126">
        <f t="shared" si="145"/>
        <v>0</v>
      </c>
      <c r="AK251" s="127">
        <f t="shared" si="146"/>
        <v>0</v>
      </c>
      <c r="AL251" s="188">
        <f t="shared" si="142"/>
        <v>13</v>
      </c>
      <c r="AM251" s="139">
        <f t="shared" si="147"/>
        <v>39</v>
      </c>
    </row>
    <row r="252" spans="3:39" outlineLevel="1">
      <c r="C252" s="420"/>
      <c r="D252" s="432">
        <v>1</v>
      </c>
      <c r="E252" s="433" t="s">
        <v>102</v>
      </c>
      <c r="F252" s="421">
        <v>17</v>
      </c>
      <c r="G252" s="110" t="s">
        <v>31</v>
      </c>
      <c r="H252" s="110">
        <v>0</v>
      </c>
      <c r="I252" s="110" t="s">
        <v>32</v>
      </c>
      <c r="J252" s="110">
        <v>20</v>
      </c>
      <c r="K252" s="110" t="s">
        <v>31</v>
      </c>
      <c r="L252" s="111">
        <v>0</v>
      </c>
      <c r="M252" s="112">
        <v>3</v>
      </c>
      <c r="N252" s="140"/>
      <c r="O252" s="141" t="s">
        <v>31</v>
      </c>
      <c r="P252" s="141"/>
      <c r="Q252" s="141" t="s">
        <v>32</v>
      </c>
      <c r="R252" s="141"/>
      <c r="S252" s="141" t="s">
        <v>31</v>
      </c>
      <c r="T252" s="142"/>
      <c r="U252" s="143"/>
      <c r="V252" s="130">
        <v>1360</v>
      </c>
      <c r="W252" s="114">
        <f t="shared" si="141"/>
        <v>4080</v>
      </c>
      <c r="X252" s="131"/>
      <c r="Y252" s="132"/>
      <c r="Z252" s="133"/>
      <c r="AA252" s="134"/>
      <c r="AB252" s="135">
        <v>8</v>
      </c>
      <c r="AC252" s="120">
        <f t="shared" si="140"/>
        <v>8</v>
      </c>
      <c r="AD252" s="136"/>
      <c r="AE252" s="136"/>
      <c r="AF252" s="137"/>
      <c r="AG252" s="138"/>
      <c r="AH252" s="197">
        <f t="shared" si="143"/>
        <v>0</v>
      </c>
      <c r="AI252" s="125">
        <f t="shared" si="144"/>
        <v>0</v>
      </c>
      <c r="AJ252" s="126">
        <f t="shared" si="145"/>
        <v>0</v>
      </c>
      <c r="AK252" s="127">
        <f t="shared" si="146"/>
        <v>0</v>
      </c>
      <c r="AL252" s="188">
        <f t="shared" si="142"/>
        <v>8</v>
      </c>
      <c r="AM252" s="139">
        <f t="shared" si="147"/>
        <v>8</v>
      </c>
    </row>
    <row r="253" spans="3:39" outlineLevel="1">
      <c r="C253" s="420">
        <v>43051</v>
      </c>
      <c r="D253" s="432">
        <v>1</v>
      </c>
      <c r="E253" s="419" t="s">
        <v>177</v>
      </c>
      <c r="F253" s="421"/>
      <c r="G253" s="110" t="s">
        <v>31</v>
      </c>
      <c r="H253" s="110">
        <v>0</v>
      </c>
      <c r="I253" s="110" t="s">
        <v>32</v>
      </c>
      <c r="J253" s="110"/>
      <c r="K253" s="110" t="s">
        <v>31</v>
      </c>
      <c r="L253" s="111">
        <v>0</v>
      </c>
      <c r="M253" s="112"/>
      <c r="N253" s="140">
        <v>10</v>
      </c>
      <c r="O253" s="141" t="s">
        <v>31</v>
      </c>
      <c r="P253" s="141">
        <v>0</v>
      </c>
      <c r="Q253" s="141" t="s">
        <v>32</v>
      </c>
      <c r="R253" s="141">
        <v>12</v>
      </c>
      <c r="S253" s="141" t="s">
        <v>31</v>
      </c>
      <c r="T253" s="142">
        <v>0</v>
      </c>
      <c r="U253" s="143">
        <v>2</v>
      </c>
      <c r="V253" s="130">
        <v>690</v>
      </c>
      <c r="W253" s="114">
        <f>SUM(U253*V253)</f>
        <v>1380</v>
      </c>
      <c r="X253" s="131"/>
      <c r="Y253" s="132"/>
      <c r="Z253" s="133"/>
      <c r="AA253" s="134"/>
      <c r="AB253" s="135">
        <v>6</v>
      </c>
      <c r="AC253" s="120">
        <f t="shared" si="140"/>
        <v>6</v>
      </c>
      <c r="AD253" s="136"/>
      <c r="AE253" s="136"/>
      <c r="AF253" s="137"/>
      <c r="AG253" s="138"/>
      <c r="AH253" s="197">
        <f t="shared" si="143"/>
        <v>0</v>
      </c>
      <c r="AI253" s="125">
        <f t="shared" si="144"/>
        <v>0</v>
      </c>
      <c r="AJ253" s="126">
        <f t="shared" si="145"/>
        <v>0</v>
      </c>
      <c r="AK253" s="127">
        <f t="shared" si="146"/>
        <v>0</v>
      </c>
      <c r="AL253" s="188">
        <f>AB253+AG253</f>
        <v>6</v>
      </c>
      <c r="AM253" s="139">
        <f t="shared" si="147"/>
        <v>6</v>
      </c>
    </row>
    <row r="254" spans="3:39" outlineLevel="1">
      <c r="C254" s="420"/>
      <c r="D254" s="432">
        <v>1</v>
      </c>
      <c r="E254" s="419" t="s">
        <v>177</v>
      </c>
      <c r="F254" s="421">
        <v>13</v>
      </c>
      <c r="G254" s="110" t="s">
        <v>31</v>
      </c>
      <c r="H254" s="110">
        <v>0</v>
      </c>
      <c r="I254" s="110" t="s">
        <v>32</v>
      </c>
      <c r="J254" s="110">
        <v>17</v>
      </c>
      <c r="K254" s="110" t="s">
        <v>31</v>
      </c>
      <c r="L254" s="111">
        <v>0</v>
      </c>
      <c r="M254" s="112">
        <v>4</v>
      </c>
      <c r="N254" s="140"/>
      <c r="O254" s="141" t="s">
        <v>31</v>
      </c>
      <c r="P254" s="141"/>
      <c r="Q254" s="141" t="s">
        <v>32</v>
      </c>
      <c r="R254" s="141"/>
      <c r="S254" s="141" t="s">
        <v>31</v>
      </c>
      <c r="T254" s="142"/>
      <c r="U254" s="143"/>
      <c r="V254" s="130"/>
      <c r="W254" s="114">
        <f t="shared" si="141"/>
        <v>0</v>
      </c>
      <c r="X254" s="131"/>
      <c r="Y254" s="132"/>
      <c r="Z254" s="133"/>
      <c r="AA254" s="134"/>
      <c r="AB254" s="135"/>
      <c r="AC254" s="120">
        <f t="shared" si="140"/>
        <v>0</v>
      </c>
      <c r="AD254" s="136"/>
      <c r="AE254" s="136">
        <v>10</v>
      </c>
      <c r="AF254" s="137"/>
      <c r="AG254" s="138">
        <v>1</v>
      </c>
      <c r="AH254" s="197">
        <f t="shared" si="143"/>
        <v>11</v>
      </c>
      <c r="AI254" s="125">
        <f t="shared" si="144"/>
        <v>0</v>
      </c>
      <c r="AJ254" s="126">
        <f t="shared" si="145"/>
        <v>10</v>
      </c>
      <c r="AK254" s="127">
        <f t="shared" si="146"/>
        <v>0</v>
      </c>
      <c r="AL254" s="188">
        <f t="shared" si="142"/>
        <v>1</v>
      </c>
      <c r="AM254" s="139">
        <f t="shared" si="147"/>
        <v>11</v>
      </c>
    </row>
    <row r="255" spans="3:39" outlineLevel="1">
      <c r="C255" s="420"/>
      <c r="D255" s="432">
        <v>1</v>
      </c>
      <c r="E255" s="419" t="s">
        <v>102</v>
      </c>
      <c r="F255" s="421">
        <v>17</v>
      </c>
      <c r="G255" s="110" t="s">
        <v>31</v>
      </c>
      <c r="H255" s="110">
        <v>0</v>
      </c>
      <c r="I255" s="110" t="s">
        <v>32</v>
      </c>
      <c r="J255" s="110">
        <v>19</v>
      </c>
      <c r="K255" s="110" t="s">
        <v>31</v>
      </c>
      <c r="L255" s="111">
        <v>0</v>
      </c>
      <c r="M255" s="112">
        <v>2</v>
      </c>
      <c r="N255" s="140"/>
      <c r="O255" s="141" t="s">
        <v>31</v>
      </c>
      <c r="P255" s="141"/>
      <c r="Q255" s="141" t="s">
        <v>32</v>
      </c>
      <c r="R255" s="141"/>
      <c r="S255" s="141" t="s">
        <v>31</v>
      </c>
      <c r="T255" s="142"/>
      <c r="U255" s="143"/>
      <c r="V255" s="130">
        <v>1360</v>
      </c>
      <c r="W255" s="114">
        <f t="shared" si="141"/>
        <v>2720</v>
      </c>
      <c r="X255" s="131"/>
      <c r="Y255" s="132">
        <v>6</v>
      </c>
      <c r="Z255" s="133"/>
      <c r="AA255" s="134"/>
      <c r="AB255" s="135">
        <v>7</v>
      </c>
      <c r="AC255" s="120">
        <f t="shared" si="140"/>
        <v>13</v>
      </c>
      <c r="AD255" s="136"/>
      <c r="AE255" s="136"/>
      <c r="AF255" s="137"/>
      <c r="AG255" s="138"/>
      <c r="AH255" s="197">
        <f t="shared" si="143"/>
        <v>0</v>
      </c>
      <c r="AI255" s="125">
        <f t="shared" si="144"/>
        <v>6</v>
      </c>
      <c r="AJ255" s="126">
        <f t="shared" si="145"/>
        <v>0</v>
      </c>
      <c r="AK255" s="127">
        <f t="shared" si="146"/>
        <v>0</v>
      </c>
      <c r="AL255" s="188">
        <f t="shared" si="142"/>
        <v>7</v>
      </c>
      <c r="AM255" s="139">
        <f t="shared" si="147"/>
        <v>13</v>
      </c>
    </row>
    <row r="256" spans="3:39" outlineLevel="1">
      <c r="C256" s="420">
        <v>43052</v>
      </c>
      <c r="D256" s="432">
        <v>1</v>
      </c>
      <c r="E256" s="433" t="s">
        <v>177</v>
      </c>
      <c r="F256" s="421"/>
      <c r="G256" s="110" t="s">
        <v>31</v>
      </c>
      <c r="H256" s="110">
        <v>0</v>
      </c>
      <c r="I256" s="110" t="s">
        <v>32</v>
      </c>
      <c r="J256" s="110"/>
      <c r="K256" s="110" t="s">
        <v>31</v>
      </c>
      <c r="L256" s="111">
        <v>0</v>
      </c>
      <c r="M256" s="112"/>
      <c r="N256" s="140">
        <v>10</v>
      </c>
      <c r="O256" s="141" t="s">
        <v>31</v>
      </c>
      <c r="P256" s="141">
        <v>0</v>
      </c>
      <c r="Q256" s="141" t="s">
        <v>32</v>
      </c>
      <c r="R256" s="141">
        <v>12</v>
      </c>
      <c r="S256" s="141" t="s">
        <v>31</v>
      </c>
      <c r="T256" s="142">
        <v>0</v>
      </c>
      <c r="U256" s="143">
        <v>2</v>
      </c>
      <c r="V256" s="130">
        <v>690</v>
      </c>
      <c r="W256" s="114">
        <f>SUM(U256*V256)</f>
        <v>1380</v>
      </c>
      <c r="X256" s="131"/>
      <c r="Y256" s="132"/>
      <c r="Z256" s="133"/>
      <c r="AA256" s="134"/>
      <c r="AB256" s="135">
        <v>6</v>
      </c>
      <c r="AC256" s="120">
        <f t="shared" si="140"/>
        <v>6</v>
      </c>
      <c r="AD256" s="136"/>
      <c r="AE256" s="136"/>
      <c r="AF256" s="137"/>
      <c r="AG256" s="138"/>
      <c r="AH256" s="197">
        <f t="shared" si="143"/>
        <v>0</v>
      </c>
      <c r="AI256" s="125">
        <f t="shared" si="144"/>
        <v>0</v>
      </c>
      <c r="AJ256" s="126">
        <f t="shared" si="145"/>
        <v>0</v>
      </c>
      <c r="AK256" s="127">
        <f t="shared" si="146"/>
        <v>0</v>
      </c>
      <c r="AL256" s="188">
        <f t="shared" si="142"/>
        <v>6</v>
      </c>
      <c r="AM256" s="139">
        <f t="shared" si="147"/>
        <v>6</v>
      </c>
    </row>
    <row r="257" spans="3:39" outlineLevel="1">
      <c r="C257" s="420"/>
      <c r="D257" s="432">
        <v>1</v>
      </c>
      <c r="E257" s="419" t="s">
        <v>102</v>
      </c>
      <c r="F257" s="421">
        <v>16</v>
      </c>
      <c r="G257" s="110" t="s">
        <v>31</v>
      </c>
      <c r="H257" s="110">
        <v>0</v>
      </c>
      <c r="I257" s="110" t="s">
        <v>32</v>
      </c>
      <c r="J257" s="110">
        <v>17</v>
      </c>
      <c r="K257" s="110" t="s">
        <v>31</v>
      </c>
      <c r="L257" s="111">
        <v>30</v>
      </c>
      <c r="M257" s="143">
        <v>1.5</v>
      </c>
      <c r="N257" s="140"/>
      <c r="O257" s="141" t="s">
        <v>31</v>
      </c>
      <c r="P257" s="141"/>
      <c r="Q257" s="141" t="s">
        <v>32</v>
      </c>
      <c r="R257" s="141"/>
      <c r="S257" s="141" t="s">
        <v>31</v>
      </c>
      <c r="T257" s="142"/>
      <c r="U257" s="143"/>
      <c r="V257" s="130"/>
      <c r="W257" s="114">
        <f t="shared" si="141"/>
        <v>0</v>
      </c>
      <c r="X257" s="131"/>
      <c r="Y257" s="132"/>
      <c r="Z257" s="133"/>
      <c r="AA257" s="134"/>
      <c r="AB257" s="135"/>
      <c r="AC257" s="120">
        <f t="shared" si="140"/>
        <v>0</v>
      </c>
      <c r="AD257" s="136"/>
      <c r="AE257" s="136">
        <v>9</v>
      </c>
      <c r="AF257" s="137"/>
      <c r="AG257" s="138">
        <v>3</v>
      </c>
      <c r="AH257" s="197">
        <f t="shared" si="143"/>
        <v>12</v>
      </c>
      <c r="AI257" s="125">
        <f t="shared" si="144"/>
        <v>0</v>
      </c>
      <c r="AJ257" s="126">
        <f t="shared" si="145"/>
        <v>9</v>
      </c>
      <c r="AK257" s="127">
        <f t="shared" si="146"/>
        <v>0</v>
      </c>
      <c r="AL257" s="188">
        <f t="shared" si="142"/>
        <v>3</v>
      </c>
      <c r="AM257" s="139">
        <f t="shared" si="147"/>
        <v>12</v>
      </c>
    </row>
    <row r="258" spans="3:39" outlineLevel="1">
      <c r="C258" s="420"/>
      <c r="D258" s="432">
        <v>1</v>
      </c>
      <c r="E258" s="419" t="s">
        <v>102</v>
      </c>
      <c r="F258" s="421">
        <v>20</v>
      </c>
      <c r="G258" s="110" t="s">
        <v>31</v>
      </c>
      <c r="H258" s="110">
        <v>0</v>
      </c>
      <c r="I258" s="110" t="s">
        <v>32</v>
      </c>
      <c r="J258" s="110">
        <v>22</v>
      </c>
      <c r="K258" s="110" t="s">
        <v>31</v>
      </c>
      <c r="L258" s="111">
        <v>0</v>
      </c>
      <c r="M258" s="112">
        <v>2</v>
      </c>
      <c r="N258" s="140"/>
      <c r="O258" s="141" t="s">
        <v>31</v>
      </c>
      <c r="P258" s="141"/>
      <c r="Q258" s="141" t="s">
        <v>32</v>
      </c>
      <c r="R258" s="141"/>
      <c r="S258" s="141" t="s">
        <v>31</v>
      </c>
      <c r="T258" s="142"/>
      <c r="U258" s="143"/>
      <c r="V258" s="130">
        <v>1360</v>
      </c>
      <c r="W258" s="114">
        <f t="shared" si="141"/>
        <v>2720</v>
      </c>
      <c r="X258" s="131"/>
      <c r="Y258" s="132"/>
      <c r="Z258" s="133"/>
      <c r="AA258" s="134"/>
      <c r="AB258" s="135">
        <v>10</v>
      </c>
      <c r="AC258" s="120">
        <f t="shared" si="140"/>
        <v>10</v>
      </c>
      <c r="AD258" s="136"/>
      <c r="AE258" s="136"/>
      <c r="AF258" s="137"/>
      <c r="AG258" s="138"/>
      <c r="AH258" s="197">
        <f t="shared" si="143"/>
        <v>0</v>
      </c>
      <c r="AI258" s="125">
        <f t="shared" si="144"/>
        <v>0</v>
      </c>
      <c r="AJ258" s="126">
        <f t="shared" si="145"/>
        <v>0</v>
      </c>
      <c r="AK258" s="127">
        <f t="shared" si="146"/>
        <v>0</v>
      </c>
      <c r="AL258" s="188">
        <f t="shared" si="142"/>
        <v>10</v>
      </c>
      <c r="AM258" s="139">
        <f t="shared" si="147"/>
        <v>10</v>
      </c>
    </row>
    <row r="259" spans="3:39" outlineLevel="1">
      <c r="C259" s="420"/>
      <c r="D259" s="432">
        <v>1</v>
      </c>
      <c r="E259" s="419" t="s">
        <v>102</v>
      </c>
      <c r="F259" s="140">
        <v>16</v>
      </c>
      <c r="G259" s="110" t="s">
        <v>31</v>
      </c>
      <c r="H259" s="141">
        <v>0</v>
      </c>
      <c r="I259" s="141" t="s">
        <v>32</v>
      </c>
      <c r="J259" s="141">
        <v>18</v>
      </c>
      <c r="K259" s="141" t="s">
        <v>31</v>
      </c>
      <c r="L259" s="142">
        <v>0</v>
      </c>
      <c r="M259" s="143">
        <v>2</v>
      </c>
      <c r="N259" s="140"/>
      <c r="O259" s="141" t="s">
        <v>31</v>
      </c>
      <c r="P259" s="141"/>
      <c r="Q259" s="141" t="s">
        <v>32</v>
      </c>
      <c r="R259" s="141"/>
      <c r="S259" s="141" t="s">
        <v>31</v>
      </c>
      <c r="T259" s="142"/>
      <c r="U259" s="143"/>
      <c r="V259" s="130"/>
      <c r="W259" s="114">
        <f t="shared" si="141"/>
        <v>0</v>
      </c>
      <c r="X259" s="131"/>
      <c r="Y259" s="132"/>
      <c r="Z259" s="133"/>
      <c r="AA259" s="134"/>
      <c r="AB259" s="135"/>
      <c r="AC259" s="120">
        <f t="shared" si="140"/>
        <v>0</v>
      </c>
      <c r="AD259" s="136">
        <v>12</v>
      </c>
      <c r="AE259" s="136">
        <v>2</v>
      </c>
      <c r="AF259" s="137"/>
      <c r="AG259" s="138">
        <v>2</v>
      </c>
      <c r="AH259" s="197">
        <f t="shared" si="143"/>
        <v>16</v>
      </c>
      <c r="AI259" s="125">
        <f t="shared" si="144"/>
        <v>12</v>
      </c>
      <c r="AJ259" s="126">
        <f t="shared" si="145"/>
        <v>2</v>
      </c>
      <c r="AK259" s="127">
        <f t="shared" si="146"/>
        <v>0</v>
      </c>
      <c r="AL259" s="188">
        <f t="shared" si="142"/>
        <v>2</v>
      </c>
      <c r="AM259" s="139">
        <f t="shared" si="147"/>
        <v>16</v>
      </c>
    </row>
    <row r="260" spans="3:39" outlineLevel="1">
      <c r="C260" s="420">
        <v>43054</v>
      </c>
      <c r="D260" s="432">
        <v>1</v>
      </c>
      <c r="E260" s="419" t="s">
        <v>102</v>
      </c>
      <c r="F260" s="421">
        <v>16</v>
      </c>
      <c r="G260" s="110" t="s">
        <v>31</v>
      </c>
      <c r="H260" s="110">
        <v>0</v>
      </c>
      <c r="I260" s="110" t="s">
        <v>32</v>
      </c>
      <c r="J260" s="110">
        <v>17</v>
      </c>
      <c r="K260" s="110" t="s">
        <v>31</v>
      </c>
      <c r="L260" s="111">
        <v>30</v>
      </c>
      <c r="M260" s="112">
        <v>1.5</v>
      </c>
      <c r="N260" s="140"/>
      <c r="O260" s="141" t="s">
        <v>31</v>
      </c>
      <c r="P260" s="141"/>
      <c r="Q260" s="141" t="s">
        <v>32</v>
      </c>
      <c r="R260" s="141"/>
      <c r="S260" s="141" t="s">
        <v>31</v>
      </c>
      <c r="T260" s="142"/>
      <c r="U260" s="143"/>
      <c r="V260" s="130"/>
      <c r="W260" s="114">
        <f t="shared" si="141"/>
        <v>0</v>
      </c>
      <c r="X260" s="131"/>
      <c r="Y260" s="132"/>
      <c r="Z260" s="133"/>
      <c r="AA260" s="134"/>
      <c r="AB260" s="135"/>
      <c r="AC260" s="120">
        <f t="shared" si="140"/>
        <v>0</v>
      </c>
      <c r="AD260" s="136"/>
      <c r="AE260" s="136">
        <v>8</v>
      </c>
      <c r="AF260" s="137"/>
      <c r="AG260" s="138">
        <v>3</v>
      </c>
      <c r="AH260" s="197">
        <f t="shared" si="143"/>
        <v>11</v>
      </c>
      <c r="AI260" s="125">
        <f t="shared" si="144"/>
        <v>0</v>
      </c>
      <c r="AJ260" s="126">
        <f t="shared" si="145"/>
        <v>8</v>
      </c>
      <c r="AK260" s="127">
        <f t="shared" si="146"/>
        <v>0</v>
      </c>
      <c r="AL260" s="188">
        <f t="shared" si="142"/>
        <v>3</v>
      </c>
      <c r="AM260" s="139">
        <f t="shared" si="147"/>
        <v>11</v>
      </c>
    </row>
    <row r="261" spans="3:39" outlineLevel="1">
      <c r="C261" s="420"/>
      <c r="D261" s="432">
        <v>1</v>
      </c>
      <c r="E261" s="433" t="s">
        <v>178</v>
      </c>
      <c r="F261" s="421"/>
      <c r="G261" s="110" t="s">
        <v>31</v>
      </c>
      <c r="H261" s="110">
        <v>0</v>
      </c>
      <c r="I261" s="110" t="s">
        <v>32</v>
      </c>
      <c r="J261" s="110"/>
      <c r="K261" s="110" t="s">
        <v>31</v>
      </c>
      <c r="L261" s="111">
        <v>0</v>
      </c>
      <c r="M261" s="112"/>
      <c r="N261" s="140">
        <v>19</v>
      </c>
      <c r="O261" s="141" t="s">
        <v>31</v>
      </c>
      <c r="P261" s="141">
        <v>0</v>
      </c>
      <c r="Q261" s="141" t="s">
        <v>32</v>
      </c>
      <c r="R261" s="141">
        <v>21</v>
      </c>
      <c r="S261" s="141" t="s">
        <v>31</v>
      </c>
      <c r="T261" s="142">
        <v>0</v>
      </c>
      <c r="U261" s="143">
        <v>2</v>
      </c>
      <c r="V261" s="130">
        <v>690</v>
      </c>
      <c r="W261" s="114">
        <f>SUM(U261*V261)</f>
        <v>1380</v>
      </c>
      <c r="X261" s="131"/>
      <c r="Y261" s="132"/>
      <c r="Z261" s="133"/>
      <c r="AA261" s="134"/>
      <c r="AB261" s="135">
        <v>4</v>
      </c>
      <c r="AC261" s="120">
        <f t="shared" si="140"/>
        <v>4</v>
      </c>
      <c r="AD261" s="136"/>
      <c r="AE261" s="136"/>
      <c r="AF261" s="137"/>
      <c r="AG261" s="138"/>
      <c r="AH261" s="197">
        <f t="shared" si="143"/>
        <v>0</v>
      </c>
      <c r="AI261" s="125">
        <f t="shared" si="144"/>
        <v>0</v>
      </c>
      <c r="AJ261" s="126">
        <f t="shared" si="145"/>
        <v>0</v>
      </c>
      <c r="AK261" s="127">
        <f t="shared" si="146"/>
        <v>0</v>
      </c>
      <c r="AL261" s="188">
        <f t="shared" si="142"/>
        <v>4</v>
      </c>
      <c r="AM261" s="139">
        <f t="shared" si="147"/>
        <v>4</v>
      </c>
    </row>
    <row r="262" spans="3:39" outlineLevel="1">
      <c r="C262" s="420">
        <v>43055</v>
      </c>
      <c r="D262" s="432">
        <v>1</v>
      </c>
      <c r="E262" s="419" t="s">
        <v>102</v>
      </c>
      <c r="F262" s="140">
        <v>16</v>
      </c>
      <c r="G262" s="110" t="s">
        <v>31</v>
      </c>
      <c r="H262" s="141">
        <v>0</v>
      </c>
      <c r="I262" s="141" t="s">
        <v>32</v>
      </c>
      <c r="J262" s="141">
        <v>18</v>
      </c>
      <c r="K262" s="141" t="s">
        <v>31</v>
      </c>
      <c r="L262" s="142">
        <v>0</v>
      </c>
      <c r="M262" s="143">
        <v>3</v>
      </c>
      <c r="N262" s="140"/>
      <c r="O262" s="141" t="s">
        <v>31</v>
      </c>
      <c r="P262" s="141"/>
      <c r="Q262" s="141" t="s">
        <v>32</v>
      </c>
      <c r="R262" s="141"/>
      <c r="S262" s="141" t="s">
        <v>31</v>
      </c>
      <c r="T262" s="142"/>
      <c r="U262" s="143"/>
      <c r="V262" s="130"/>
      <c r="W262" s="114">
        <f t="shared" si="141"/>
        <v>0</v>
      </c>
      <c r="X262" s="131"/>
      <c r="Y262" s="132"/>
      <c r="Z262" s="133"/>
      <c r="AA262" s="134"/>
      <c r="AB262" s="135"/>
      <c r="AC262" s="120">
        <f t="shared" si="140"/>
        <v>0</v>
      </c>
      <c r="AD262" s="136">
        <v>15</v>
      </c>
      <c r="AE262" s="136"/>
      <c r="AF262" s="137"/>
      <c r="AG262" s="138">
        <v>3</v>
      </c>
      <c r="AH262" s="197">
        <f t="shared" si="143"/>
        <v>18</v>
      </c>
      <c r="AI262" s="125">
        <f t="shared" si="144"/>
        <v>15</v>
      </c>
      <c r="AJ262" s="126">
        <f t="shared" si="145"/>
        <v>0</v>
      </c>
      <c r="AK262" s="127">
        <f t="shared" si="146"/>
        <v>0</v>
      </c>
      <c r="AL262" s="188">
        <f t="shared" si="142"/>
        <v>3</v>
      </c>
      <c r="AM262" s="139">
        <f t="shared" si="147"/>
        <v>18</v>
      </c>
    </row>
    <row r="263" spans="3:39" outlineLevel="1">
      <c r="C263" s="420">
        <v>43056</v>
      </c>
      <c r="D263" s="432">
        <v>1</v>
      </c>
      <c r="E263" s="419" t="s">
        <v>102</v>
      </c>
      <c r="F263" s="421">
        <v>16</v>
      </c>
      <c r="G263" s="110" t="s">
        <v>31</v>
      </c>
      <c r="H263" s="110">
        <v>0</v>
      </c>
      <c r="I263" s="110" t="s">
        <v>32</v>
      </c>
      <c r="J263" s="110">
        <v>17</v>
      </c>
      <c r="K263" s="110" t="s">
        <v>31</v>
      </c>
      <c r="L263" s="111">
        <v>30</v>
      </c>
      <c r="M263" s="112">
        <v>1.5</v>
      </c>
      <c r="N263" s="140"/>
      <c r="O263" s="141" t="s">
        <v>31</v>
      </c>
      <c r="P263" s="141"/>
      <c r="Q263" s="141" t="s">
        <v>32</v>
      </c>
      <c r="R263" s="141"/>
      <c r="S263" s="141" t="s">
        <v>31</v>
      </c>
      <c r="T263" s="142"/>
      <c r="U263" s="143"/>
      <c r="V263" s="130"/>
      <c r="W263" s="114">
        <f t="shared" si="141"/>
        <v>0</v>
      </c>
      <c r="X263" s="131"/>
      <c r="Y263" s="132"/>
      <c r="Z263" s="133"/>
      <c r="AA263" s="134"/>
      <c r="AB263" s="135"/>
      <c r="AC263" s="120">
        <f t="shared" si="140"/>
        <v>0</v>
      </c>
      <c r="AD263" s="136"/>
      <c r="AE263" s="136">
        <v>9</v>
      </c>
      <c r="AF263" s="137"/>
      <c r="AG263" s="138">
        <v>3</v>
      </c>
      <c r="AH263" s="197">
        <f t="shared" si="143"/>
        <v>12</v>
      </c>
      <c r="AI263" s="125">
        <f t="shared" si="144"/>
        <v>0</v>
      </c>
      <c r="AJ263" s="126">
        <f t="shared" si="145"/>
        <v>9</v>
      </c>
      <c r="AK263" s="127">
        <f t="shared" si="146"/>
        <v>0</v>
      </c>
      <c r="AL263" s="188">
        <f t="shared" si="142"/>
        <v>3</v>
      </c>
      <c r="AM263" s="139">
        <f t="shared" si="147"/>
        <v>12</v>
      </c>
    </row>
    <row r="264" spans="3:39" outlineLevel="1">
      <c r="C264" s="420">
        <v>43057</v>
      </c>
      <c r="D264" s="432">
        <v>1</v>
      </c>
      <c r="E264" s="419" t="s">
        <v>102</v>
      </c>
      <c r="F264" s="421">
        <v>9</v>
      </c>
      <c r="G264" s="110" t="s">
        <v>31</v>
      </c>
      <c r="H264" s="110">
        <v>0</v>
      </c>
      <c r="I264" s="110" t="s">
        <v>32</v>
      </c>
      <c r="J264" s="110">
        <v>12</v>
      </c>
      <c r="K264" s="110" t="s">
        <v>31</v>
      </c>
      <c r="L264" s="111">
        <v>0</v>
      </c>
      <c r="M264" s="112">
        <v>3</v>
      </c>
      <c r="N264" s="140"/>
      <c r="O264" s="141" t="s">
        <v>31</v>
      </c>
      <c r="P264" s="141"/>
      <c r="Q264" s="141" t="s">
        <v>32</v>
      </c>
      <c r="R264" s="141"/>
      <c r="S264" s="141" t="s">
        <v>31</v>
      </c>
      <c r="T264" s="142"/>
      <c r="U264" s="143"/>
      <c r="V264" s="130"/>
      <c r="W264" s="114">
        <f t="shared" si="141"/>
        <v>0</v>
      </c>
      <c r="X264" s="131"/>
      <c r="Y264" s="132"/>
      <c r="Z264" s="133"/>
      <c r="AA264" s="134"/>
      <c r="AB264" s="135"/>
      <c r="AC264" s="120">
        <f t="shared" si="140"/>
        <v>0</v>
      </c>
      <c r="AD264" s="136"/>
      <c r="AE264" s="136">
        <v>10</v>
      </c>
      <c r="AF264" s="137"/>
      <c r="AG264" s="138">
        <v>3</v>
      </c>
      <c r="AH264" s="197">
        <f t="shared" si="143"/>
        <v>13</v>
      </c>
      <c r="AI264" s="125">
        <f t="shared" si="144"/>
        <v>0</v>
      </c>
      <c r="AJ264" s="126">
        <f t="shared" si="145"/>
        <v>10</v>
      </c>
      <c r="AK264" s="127">
        <f t="shared" si="146"/>
        <v>0</v>
      </c>
      <c r="AL264" s="188">
        <f t="shared" si="142"/>
        <v>3</v>
      </c>
      <c r="AM264" s="139">
        <f t="shared" si="147"/>
        <v>13</v>
      </c>
    </row>
    <row r="265" spans="3:39" outlineLevel="1">
      <c r="C265" s="420"/>
      <c r="D265" s="432">
        <v>1</v>
      </c>
      <c r="E265" s="419" t="s">
        <v>102</v>
      </c>
      <c r="F265" s="421"/>
      <c r="G265" s="110" t="s">
        <v>31</v>
      </c>
      <c r="H265" s="110">
        <v>0</v>
      </c>
      <c r="I265" s="110" t="s">
        <v>32</v>
      </c>
      <c r="J265" s="110"/>
      <c r="K265" s="110" t="s">
        <v>31</v>
      </c>
      <c r="L265" s="111">
        <v>0</v>
      </c>
      <c r="M265" s="112"/>
      <c r="N265" s="140">
        <v>12</v>
      </c>
      <c r="O265" s="141" t="s">
        <v>31</v>
      </c>
      <c r="P265" s="141">
        <v>0</v>
      </c>
      <c r="Q265" s="141" t="s">
        <v>32</v>
      </c>
      <c r="R265" s="141">
        <v>13</v>
      </c>
      <c r="S265" s="141" t="s">
        <v>31</v>
      </c>
      <c r="T265" s="142">
        <v>0</v>
      </c>
      <c r="U265" s="143">
        <v>1</v>
      </c>
      <c r="V265" s="130">
        <v>690</v>
      </c>
      <c r="W265" s="114">
        <f>SUM(U265*V265)</f>
        <v>690</v>
      </c>
      <c r="X265" s="131"/>
      <c r="Y265" s="132">
        <v>12</v>
      </c>
      <c r="Z265" s="133"/>
      <c r="AA265" s="134"/>
      <c r="AB265" s="135">
        <v>10</v>
      </c>
      <c r="AC265" s="120">
        <f t="shared" si="140"/>
        <v>22</v>
      </c>
      <c r="AD265" s="136"/>
      <c r="AE265" s="136"/>
      <c r="AF265" s="137"/>
      <c r="AG265" s="138"/>
      <c r="AH265" s="197">
        <f t="shared" si="143"/>
        <v>0</v>
      </c>
      <c r="AI265" s="125">
        <f t="shared" si="144"/>
        <v>12</v>
      </c>
      <c r="AJ265" s="126">
        <f t="shared" si="145"/>
        <v>0</v>
      </c>
      <c r="AK265" s="127">
        <f t="shared" si="146"/>
        <v>0</v>
      </c>
      <c r="AL265" s="188">
        <f t="shared" si="142"/>
        <v>10</v>
      </c>
      <c r="AM265" s="139">
        <f t="shared" si="147"/>
        <v>22</v>
      </c>
    </row>
    <row r="266" spans="3:39" outlineLevel="1">
      <c r="C266" s="420"/>
      <c r="D266" s="432">
        <v>1</v>
      </c>
      <c r="E266" s="419" t="s">
        <v>102</v>
      </c>
      <c r="F266" s="421">
        <v>14</v>
      </c>
      <c r="G266" s="110" t="s">
        <v>31</v>
      </c>
      <c r="H266" s="110">
        <v>0</v>
      </c>
      <c r="I266" s="110" t="s">
        <v>32</v>
      </c>
      <c r="J266" s="110">
        <v>17</v>
      </c>
      <c r="K266" s="110" t="s">
        <v>31</v>
      </c>
      <c r="L266" s="111">
        <v>0</v>
      </c>
      <c r="M266" s="112">
        <v>3</v>
      </c>
      <c r="N266" s="140"/>
      <c r="O266" s="141" t="s">
        <v>31</v>
      </c>
      <c r="P266" s="141"/>
      <c r="Q266" s="141" t="s">
        <v>32</v>
      </c>
      <c r="R266" s="141"/>
      <c r="S266" s="141" t="s">
        <v>31</v>
      </c>
      <c r="T266" s="142"/>
      <c r="U266" s="143"/>
      <c r="V266" s="130">
        <v>1360</v>
      </c>
      <c r="W266" s="114">
        <f>SUM(M266*V266)</f>
        <v>4080</v>
      </c>
      <c r="X266" s="131"/>
      <c r="Y266" s="132">
        <v>12</v>
      </c>
      <c r="Z266" s="133"/>
      <c r="AA266" s="134"/>
      <c r="AB266" s="135">
        <v>10</v>
      </c>
      <c r="AC266" s="120">
        <f>SUM(Y266:AB266)</f>
        <v>22</v>
      </c>
      <c r="AD266" s="136"/>
      <c r="AE266" s="136"/>
      <c r="AF266" s="137"/>
      <c r="AG266" s="138"/>
      <c r="AH266" s="197">
        <f t="shared" ref="AH266:AH291" si="148">SUM(AD266:AG266)</f>
        <v>0</v>
      </c>
      <c r="AI266" s="125">
        <f t="shared" si="144"/>
        <v>12</v>
      </c>
      <c r="AJ266" s="126">
        <f t="shared" si="145"/>
        <v>0</v>
      </c>
      <c r="AK266" s="127">
        <f t="shared" si="146"/>
        <v>0</v>
      </c>
      <c r="AL266" s="188">
        <f t="shared" si="142"/>
        <v>10</v>
      </c>
      <c r="AM266" s="139">
        <f t="shared" ref="AM266:AM291" si="149">SUM(AI266:AL266)</f>
        <v>22</v>
      </c>
    </row>
    <row r="267" spans="3:39" outlineLevel="1">
      <c r="C267" s="420"/>
      <c r="D267" s="432">
        <v>1</v>
      </c>
      <c r="E267" s="419" t="s">
        <v>102</v>
      </c>
      <c r="F267" s="421">
        <v>18</v>
      </c>
      <c r="G267" s="110" t="s">
        <v>31</v>
      </c>
      <c r="H267" s="110">
        <v>0</v>
      </c>
      <c r="I267" s="110" t="s">
        <v>32</v>
      </c>
      <c r="J267" s="110">
        <v>20</v>
      </c>
      <c r="K267" s="110" t="s">
        <v>31</v>
      </c>
      <c r="L267" s="111">
        <v>0</v>
      </c>
      <c r="M267" s="112">
        <v>2</v>
      </c>
      <c r="N267" s="140"/>
      <c r="O267" s="141" t="s">
        <v>31</v>
      </c>
      <c r="P267" s="141"/>
      <c r="Q267" s="141" t="s">
        <v>32</v>
      </c>
      <c r="R267" s="141"/>
      <c r="S267" s="141" t="s">
        <v>31</v>
      </c>
      <c r="T267" s="142"/>
      <c r="U267" s="143"/>
      <c r="V267" s="130">
        <v>1360</v>
      </c>
      <c r="W267" s="114">
        <f>SUM(M267*V267)</f>
        <v>2720</v>
      </c>
      <c r="X267" s="131"/>
      <c r="Y267" s="132">
        <v>18</v>
      </c>
      <c r="Z267" s="133"/>
      <c r="AA267" s="134"/>
      <c r="AB267" s="135">
        <v>9</v>
      </c>
      <c r="AC267" s="120">
        <f>SUM(Y267:AB267)</f>
        <v>27</v>
      </c>
      <c r="AD267" s="136"/>
      <c r="AE267" s="136"/>
      <c r="AF267" s="137"/>
      <c r="AG267" s="138"/>
      <c r="AH267" s="197">
        <f t="shared" si="148"/>
        <v>0</v>
      </c>
      <c r="AI267" s="125">
        <f t="shared" ref="AI267:AI291" si="150">Y267+AD267</f>
        <v>18</v>
      </c>
      <c r="AJ267" s="126">
        <f t="shared" ref="AJ267:AJ291" si="151">Z267+AE267</f>
        <v>0</v>
      </c>
      <c r="AK267" s="127">
        <f t="shared" ref="AK267:AK291" si="152">AA267+AF267</f>
        <v>0</v>
      </c>
      <c r="AL267" s="188">
        <f>AB267+AG267</f>
        <v>9</v>
      </c>
      <c r="AM267" s="139">
        <f t="shared" si="149"/>
        <v>27</v>
      </c>
    </row>
    <row r="268" spans="3:39" outlineLevel="1">
      <c r="C268" s="420">
        <v>43058</v>
      </c>
      <c r="D268" s="432">
        <v>1</v>
      </c>
      <c r="E268" s="433" t="s">
        <v>179</v>
      </c>
      <c r="F268" s="421"/>
      <c r="G268" s="110" t="s">
        <v>31</v>
      </c>
      <c r="H268" s="110">
        <v>0</v>
      </c>
      <c r="I268" s="110" t="s">
        <v>32</v>
      </c>
      <c r="J268" s="110"/>
      <c r="K268" s="110" t="s">
        <v>31</v>
      </c>
      <c r="L268" s="111">
        <v>0</v>
      </c>
      <c r="M268" s="112"/>
      <c r="N268" s="140">
        <v>10</v>
      </c>
      <c r="O268" s="141" t="s">
        <v>31</v>
      </c>
      <c r="P268" s="141">
        <v>0</v>
      </c>
      <c r="Q268" s="141" t="s">
        <v>32</v>
      </c>
      <c r="R268" s="141">
        <v>12</v>
      </c>
      <c r="S268" s="141" t="s">
        <v>31</v>
      </c>
      <c r="T268" s="142">
        <v>0</v>
      </c>
      <c r="U268" s="143">
        <v>2</v>
      </c>
      <c r="V268" s="130">
        <v>690</v>
      </c>
      <c r="W268" s="114">
        <f>SUM(U268*V268)</f>
        <v>1380</v>
      </c>
      <c r="X268" s="131"/>
      <c r="Y268" s="132"/>
      <c r="Z268" s="133"/>
      <c r="AA268" s="134"/>
      <c r="AB268" s="135">
        <v>5</v>
      </c>
      <c r="AC268" s="120">
        <f>SUM(Y268:AB268)</f>
        <v>5</v>
      </c>
      <c r="AD268" s="136"/>
      <c r="AE268" s="136"/>
      <c r="AF268" s="137"/>
      <c r="AG268" s="138"/>
      <c r="AH268" s="197">
        <f t="shared" si="148"/>
        <v>0</v>
      </c>
      <c r="AI268" s="125">
        <f t="shared" si="150"/>
        <v>0</v>
      </c>
      <c r="AJ268" s="126">
        <f t="shared" si="151"/>
        <v>0</v>
      </c>
      <c r="AK268" s="127">
        <f t="shared" si="152"/>
        <v>0</v>
      </c>
      <c r="AL268" s="188">
        <f t="shared" si="142"/>
        <v>5</v>
      </c>
      <c r="AM268" s="139">
        <f t="shared" si="149"/>
        <v>5</v>
      </c>
    </row>
    <row r="269" spans="3:39" outlineLevel="1">
      <c r="C269" s="420"/>
      <c r="D269" s="432">
        <v>1</v>
      </c>
      <c r="E269" s="419" t="s">
        <v>179</v>
      </c>
      <c r="F269" s="140"/>
      <c r="G269" s="110" t="s">
        <v>31</v>
      </c>
      <c r="H269" s="141">
        <v>0</v>
      </c>
      <c r="I269" s="141" t="s">
        <v>32</v>
      </c>
      <c r="J269" s="141"/>
      <c r="K269" s="141" t="s">
        <v>31</v>
      </c>
      <c r="L269" s="142">
        <v>0</v>
      </c>
      <c r="M269" s="143"/>
      <c r="N269" s="140">
        <v>10</v>
      </c>
      <c r="O269" s="141" t="s">
        <v>31</v>
      </c>
      <c r="P269" s="141">
        <v>0</v>
      </c>
      <c r="Q269" s="141" t="s">
        <v>32</v>
      </c>
      <c r="R269" s="141">
        <v>12</v>
      </c>
      <c r="S269" s="141" t="s">
        <v>31</v>
      </c>
      <c r="T269" s="142">
        <v>0</v>
      </c>
      <c r="U269" s="143">
        <v>2</v>
      </c>
      <c r="V269" s="130">
        <v>690</v>
      </c>
      <c r="W269" s="114">
        <f>SUM(U269*V269)</f>
        <v>1380</v>
      </c>
      <c r="X269" s="131"/>
      <c r="Y269" s="132"/>
      <c r="Z269" s="133"/>
      <c r="AA269" s="134"/>
      <c r="AB269" s="135">
        <v>5</v>
      </c>
      <c r="AC269" s="120">
        <f t="shared" si="140"/>
        <v>5</v>
      </c>
      <c r="AD269" s="136"/>
      <c r="AE269" s="136"/>
      <c r="AF269" s="137"/>
      <c r="AG269" s="138"/>
      <c r="AH269" s="197">
        <f t="shared" si="148"/>
        <v>0</v>
      </c>
      <c r="AI269" s="125">
        <f t="shared" si="150"/>
        <v>0</v>
      </c>
      <c r="AJ269" s="126">
        <f t="shared" si="151"/>
        <v>0</v>
      </c>
      <c r="AK269" s="127">
        <f t="shared" si="152"/>
        <v>0</v>
      </c>
      <c r="AL269" s="188">
        <f t="shared" si="142"/>
        <v>5</v>
      </c>
      <c r="AM269" s="139">
        <f t="shared" si="149"/>
        <v>5</v>
      </c>
    </row>
    <row r="270" spans="3:39" outlineLevel="1">
      <c r="C270" s="420"/>
      <c r="D270" s="432">
        <v>1</v>
      </c>
      <c r="E270" s="419" t="s">
        <v>102</v>
      </c>
      <c r="F270" s="421">
        <v>13</v>
      </c>
      <c r="G270" s="110" t="s">
        <v>31</v>
      </c>
      <c r="H270" s="110">
        <v>0</v>
      </c>
      <c r="I270" s="110" t="s">
        <v>32</v>
      </c>
      <c r="J270" s="110">
        <v>16</v>
      </c>
      <c r="K270" s="110" t="s">
        <v>31</v>
      </c>
      <c r="L270" s="111">
        <v>0</v>
      </c>
      <c r="M270" s="112">
        <v>3</v>
      </c>
      <c r="N270" s="140"/>
      <c r="O270" s="141" t="s">
        <v>31</v>
      </c>
      <c r="P270" s="141"/>
      <c r="Q270" s="141" t="s">
        <v>32</v>
      </c>
      <c r="R270" s="141"/>
      <c r="S270" s="141" t="s">
        <v>31</v>
      </c>
      <c r="T270" s="142"/>
      <c r="U270" s="143"/>
      <c r="V270" s="130"/>
      <c r="W270" s="114">
        <f t="shared" si="141"/>
        <v>0</v>
      </c>
      <c r="X270" s="131"/>
      <c r="Y270" s="132"/>
      <c r="Z270" s="133"/>
      <c r="AA270" s="134"/>
      <c r="AB270" s="135"/>
      <c r="AC270" s="120">
        <f t="shared" si="140"/>
        <v>0</v>
      </c>
      <c r="AD270" s="136">
        <v>14</v>
      </c>
      <c r="AE270" s="136">
        <v>1</v>
      </c>
      <c r="AF270" s="137"/>
      <c r="AG270" s="138">
        <v>5</v>
      </c>
      <c r="AH270" s="197">
        <f t="shared" si="148"/>
        <v>20</v>
      </c>
      <c r="AI270" s="125">
        <f t="shared" si="150"/>
        <v>14</v>
      </c>
      <c r="AJ270" s="126">
        <f t="shared" si="151"/>
        <v>1</v>
      </c>
      <c r="AK270" s="127">
        <f t="shared" si="152"/>
        <v>0</v>
      </c>
      <c r="AL270" s="188">
        <f t="shared" si="142"/>
        <v>5</v>
      </c>
      <c r="AM270" s="139">
        <f t="shared" si="149"/>
        <v>20</v>
      </c>
    </row>
    <row r="271" spans="3:39" outlineLevel="1">
      <c r="C271" s="420"/>
      <c r="D271" s="432">
        <v>1</v>
      </c>
      <c r="E271" s="419" t="s">
        <v>102</v>
      </c>
      <c r="F271" s="140">
        <v>16</v>
      </c>
      <c r="G271" s="110" t="s">
        <v>31</v>
      </c>
      <c r="H271" s="141">
        <v>0</v>
      </c>
      <c r="I271" s="141" t="s">
        <v>32</v>
      </c>
      <c r="J271" s="141">
        <v>18</v>
      </c>
      <c r="K271" s="141" t="s">
        <v>31</v>
      </c>
      <c r="L271" s="142">
        <v>0</v>
      </c>
      <c r="M271" s="143">
        <v>2</v>
      </c>
      <c r="N271" s="140"/>
      <c r="O271" s="141" t="s">
        <v>31</v>
      </c>
      <c r="P271" s="141"/>
      <c r="Q271" s="141" t="s">
        <v>32</v>
      </c>
      <c r="R271" s="141"/>
      <c r="S271" s="141" t="s">
        <v>31</v>
      </c>
      <c r="T271" s="142"/>
      <c r="U271" s="143"/>
      <c r="V271" s="130">
        <v>1360</v>
      </c>
      <c r="W271" s="114">
        <f t="shared" si="141"/>
        <v>2720</v>
      </c>
      <c r="X271" s="131"/>
      <c r="Y271" s="132">
        <v>9</v>
      </c>
      <c r="Z271" s="133"/>
      <c r="AA271" s="134"/>
      <c r="AB271" s="135">
        <v>9</v>
      </c>
      <c r="AC271" s="120">
        <f t="shared" si="140"/>
        <v>18</v>
      </c>
      <c r="AD271" s="136"/>
      <c r="AE271" s="136"/>
      <c r="AF271" s="137"/>
      <c r="AG271" s="138"/>
      <c r="AH271" s="197">
        <f t="shared" si="148"/>
        <v>0</v>
      </c>
      <c r="AI271" s="125">
        <f t="shared" si="150"/>
        <v>9</v>
      </c>
      <c r="AJ271" s="126">
        <f t="shared" si="151"/>
        <v>0</v>
      </c>
      <c r="AK271" s="127">
        <f t="shared" si="152"/>
        <v>0</v>
      </c>
      <c r="AL271" s="188">
        <f t="shared" si="142"/>
        <v>9</v>
      </c>
      <c r="AM271" s="139">
        <f t="shared" si="149"/>
        <v>18</v>
      </c>
    </row>
    <row r="272" spans="3:39" outlineLevel="1">
      <c r="C272" s="420">
        <v>43059</v>
      </c>
      <c r="D272" s="432">
        <v>1</v>
      </c>
      <c r="E272" s="433" t="s">
        <v>102</v>
      </c>
      <c r="F272" s="421">
        <v>16</v>
      </c>
      <c r="G272" s="110" t="s">
        <v>31</v>
      </c>
      <c r="H272" s="110">
        <v>0</v>
      </c>
      <c r="I272" s="110" t="s">
        <v>32</v>
      </c>
      <c r="J272" s="110">
        <v>17</v>
      </c>
      <c r="K272" s="110" t="s">
        <v>31</v>
      </c>
      <c r="L272" s="111">
        <v>30</v>
      </c>
      <c r="M272" s="112">
        <v>1.5</v>
      </c>
      <c r="N272" s="140"/>
      <c r="O272" s="141" t="s">
        <v>31</v>
      </c>
      <c r="P272" s="141"/>
      <c r="Q272" s="141" t="s">
        <v>32</v>
      </c>
      <c r="R272" s="141"/>
      <c r="S272" s="141" t="s">
        <v>31</v>
      </c>
      <c r="T272" s="142"/>
      <c r="U272" s="143"/>
      <c r="V272" s="130"/>
      <c r="W272" s="114">
        <f t="shared" si="141"/>
        <v>0</v>
      </c>
      <c r="X272" s="131"/>
      <c r="Y272" s="132"/>
      <c r="Z272" s="133"/>
      <c r="AA272" s="134"/>
      <c r="AB272" s="135"/>
      <c r="AC272" s="120">
        <f t="shared" si="140"/>
        <v>0</v>
      </c>
      <c r="AD272" s="136"/>
      <c r="AE272" s="136">
        <v>9</v>
      </c>
      <c r="AF272" s="137"/>
      <c r="AG272" s="138">
        <v>2</v>
      </c>
      <c r="AH272" s="197">
        <f t="shared" si="148"/>
        <v>11</v>
      </c>
      <c r="AI272" s="125">
        <f t="shared" si="150"/>
        <v>0</v>
      </c>
      <c r="AJ272" s="126">
        <f t="shared" si="151"/>
        <v>9</v>
      </c>
      <c r="AK272" s="127">
        <f t="shared" si="152"/>
        <v>0</v>
      </c>
      <c r="AL272" s="188">
        <f t="shared" si="142"/>
        <v>2</v>
      </c>
      <c r="AM272" s="139">
        <f t="shared" si="149"/>
        <v>11</v>
      </c>
    </row>
    <row r="273" spans="3:39" outlineLevel="1">
      <c r="C273" s="420"/>
      <c r="D273" s="432">
        <v>1</v>
      </c>
      <c r="E273" s="419" t="s">
        <v>180</v>
      </c>
      <c r="F273" s="421">
        <v>17</v>
      </c>
      <c r="G273" s="110" t="s">
        <v>31</v>
      </c>
      <c r="H273" s="110">
        <v>30</v>
      </c>
      <c r="I273" s="110" t="s">
        <v>32</v>
      </c>
      <c r="J273" s="110">
        <v>19</v>
      </c>
      <c r="K273" s="110" t="s">
        <v>31</v>
      </c>
      <c r="L273" s="111">
        <v>0</v>
      </c>
      <c r="M273" s="112">
        <v>2</v>
      </c>
      <c r="N273" s="140"/>
      <c r="O273" s="141" t="s">
        <v>31</v>
      </c>
      <c r="P273" s="141"/>
      <c r="Q273" s="141" t="s">
        <v>32</v>
      </c>
      <c r="R273" s="141"/>
      <c r="S273" s="141" t="s">
        <v>31</v>
      </c>
      <c r="T273" s="142"/>
      <c r="U273" s="143"/>
      <c r="V273" s="130">
        <v>1360</v>
      </c>
      <c r="W273" s="114">
        <f t="shared" si="141"/>
        <v>2720</v>
      </c>
      <c r="X273" s="131"/>
      <c r="Y273" s="132">
        <v>15</v>
      </c>
      <c r="Z273" s="133"/>
      <c r="AA273" s="134"/>
      <c r="AB273" s="135">
        <v>2</v>
      </c>
      <c r="AC273" s="120">
        <f t="shared" si="140"/>
        <v>17</v>
      </c>
      <c r="AD273" s="136"/>
      <c r="AE273" s="136"/>
      <c r="AF273" s="137"/>
      <c r="AG273" s="138"/>
      <c r="AH273" s="197">
        <f t="shared" si="148"/>
        <v>0</v>
      </c>
      <c r="AI273" s="125">
        <f t="shared" si="150"/>
        <v>15</v>
      </c>
      <c r="AJ273" s="126">
        <f t="shared" si="151"/>
        <v>0</v>
      </c>
      <c r="AK273" s="127">
        <f t="shared" si="152"/>
        <v>0</v>
      </c>
      <c r="AL273" s="188">
        <f t="shared" si="142"/>
        <v>2</v>
      </c>
      <c r="AM273" s="139">
        <f t="shared" si="149"/>
        <v>17</v>
      </c>
    </row>
    <row r="274" spans="3:39" outlineLevel="1">
      <c r="C274" s="420">
        <v>43061</v>
      </c>
      <c r="D274" s="432">
        <v>1</v>
      </c>
      <c r="E274" s="433" t="s">
        <v>102</v>
      </c>
      <c r="F274" s="421">
        <v>16</v>
      </c>
      <c r="G274" s="110" t="s">
        <v>31</v>
      </c>
      <c r="H274" s="110">
        <v>0</v>
      </c>
      <c r="I274" s="110" t="s">
        <v>32</v>
      </c>
      <c r="J274" s="110">
        <v>17</v>
      </c>
      <c r="K274" s="110" t="s">
        <v>31</v>
      </c>
      <c r="L274" s="111">
        <v>30</v>
      </c>
      <c r="M274" s="112">
        <v>1.5</v>
      </c>
      <c r="N274" s="140"/>
      <c r="O274" s="141" t="s">
        <v>31</v>
      </c>
      <c r="P274" s="141"/>
      <c r="Q274" s="141" t="s">
        <v>32</v>
      </c>
      <c r="R274" s="141"/>
      <c r="S274" s="141" t="s">
        <v>31</v>
      </c>
      <c r="T274" s="142"/>
      <c r="U274" s="143"/>
      <c r="V274" s="130"/>
      <c r="W274" s="114">
        <f t="shared" si="141"/>
        <v>0</v>
      </c>
      <c r="X274" s="131"/>
      <c r="Y274" s="132"/>
      <c r="Z274" s="133"/>
      <c r="AA274" s="134"/>
      <c r="AB274" s="135"/>
      <c r="AC274" s="120">
        <f t="shared" si="140"/>
        <v>0</v>
      </c>
      <c r="AD274" s="136"/>
      <c r="AE274" s="136">
        <v>10</v>
      </c>
      <c r="AF274" s="137"/>
      <c r="AG274" s="138">
        <v>2</v>
      </c>
      <c r="AH274" s="197">
        <f t="shared" si="148"/>
        <v>12</v>
      </c>
      <c r="AI274" s="125">
        <f t="shared" si="150"/>
        <v>0</v>
      </c>
      <c r="AJ274" s="126">
        <f t="shared" si="151"/>
        <v>10</v>
      </c>
      <c r="AK274" s="127">
        <f t="shared" si="152"/>
        <v>0</v>
      </c>
      <c r="AL274" s="188">
        <f>AB274+AG274</f>
        <v>2</v>
      </c>
      <c r="AM274" s="139">
        <f t="shared" si="149"/>
        <v>12</v>
      </c>
    </row>
    <row r="275" spans="3:39" outlineLevel="1">
      <c r="C275" s="420"/>
      <c r="D275" s="432">
        <v>1</v>
      </c>
      <c r="E275" s="419" t="s">
        <v>181</v>
      </c>
      <c r="F275" s="421"/>
      <c r="G275" s="110" t="s">
        <v>31</v>
      </c>
      <c r="H275" s="110">
        <v>0</v>
      </c>
      <c r="I275" s="110" t="s">
        <v>32</v>
      </c>
      <c r="J275" s="110"/>
      <c r="K275" s="110" t="s">
        <v>31</v>
      </c>
      <c r="L275" s="111">
        <v>0</v>
      </c>
      <c r="M275" s="112"/>
      <c r="N275" s="140">
        <v>19</v>
      </c>
      <c r="O275" s="141" t="s">
        <v>31</v>
      </c>
      <c r="P275" s="141">
        <v>0</v>
      </c>
      <c r="Q275" s="141" t="s">
        <v>32</v>
      </c>
      <c r="R275" s="141">
        <v>21</v>
      </c>
      <c r="S275" s="141" t="s">
        <v>31</v>
      </c>
      <c r="T275" s="142">
        <v>0</v>
      </c>
      <c r="U275" s="143">
        <v>2</v>
      </c>
      <c r="V275" s="130">
        <v>690</v>
      </c>
      <c r="W275" s="114">
        <f>SUM(U275*V275)</f>
        <v>1380</v>
      </c>
      <c r="X275" s="131"/>
      <c r="Y275" s="132"/>
      <c r="Z275" s="133"/>
      <c r="AA275" s="134"/>
      <c r="AB275" s="135">
        <v>4</v>
      </c>
      <c r="AC275" s="120">
        <f t="shared" si="140"/>
        <v>4</v>
      </c>
      <c r="AD275" s="136"/>
      <c r="AE275" s="136"/>
      <c r="AF275" s="137"/>
      <c r="AG275" s="138"/>
      <c r="AH275" s="197">
        <f t="shared" si="148"/>
        <v>0</v>
      </c>
      <c r="AI275" s="125">
        <f t="shared" si="150"/>
        <v>0</v>
      </c>
      <c r="AJ275" s="126">
        <f t="shared" si="151"/>
        <v>0</v>
      </c>
      <c r="AK275" s="127">
        <f t="shared" si="152"/>
        <v>0</v>
      </c>
      <c r="AL275" s="188">
        <f t="shared" si="142"/>
        <v>4</v>
      </c>
      <c r="AM275" s="139">
        <f t="shared" si="149"/>
        <v>4</v>
      </c>
    </row>
    <row r="276" spans="3:39" outlineLevel="1">
      <c r="C276" s="420">
        <v>43062</v>
      </c>
      <c r="D276" s="432">
        <v>1</v>
      </c>
      <c r="E276" s="419" t="s">
        <v>182</v>
      </c>
      <c r="F276" s="421">
        <v>12</v>
      </c>
      <c r="G276" s="110" t="s">
        <v>31</v>
      </c>
      <c r="H276" s="110">
        <v>0</v>
      </c>
      <c r="I276" s="110" t="s">
        <v>32</v>
      </c>
      <c r="J276" s="110">
        <v>16</v>
      </c>
      <c r="K276" s="110" t="s">
        <v>31</v>
      </c>
      <c r="L276" s="111">
        <v>0</v>
      </c>
      <c r="M276" s="112">
        <v>4</v>
      </c>
      <c r="N276" s="140"/>
      <c r="O276" s="141" t="s">
        <v>31</v>
      </c>
      <c r="P276" s="141"/>
      <c r="Q276" s="141" t="s">
        <v>32</v>
      </c>
      <c r="R276" s="141"/>
      <c r="S276" s="141" t="s">
        <v>31</v>
      </c>
      <c r="T276" s="142"/>
      <c r="U276" s="143"/>
      <c r="V276" s="130">
        <v>1360</v>
      </c>
      <c r="W276" s="114">
        <f t="shared" si="141"/>
        <v>5440</v>
      </c>
      <c r="X276" s="131"/>
      <c r="Y276" s="132"/>
      <c r="Z276" s="133">
        <v>30</v>
      </c>
      <c r="AA276" s="134"/>
      <c r="AB276" s="135">
        <v>7</v>
      </c>
      <c r="AC276" s="120">
        <f t="shared" si="140"/>
        <v>37</v>
      </c>
      <c r="AD276" s="136"/>
      <c r="AE276" s="136"/>
      <c r="AF276" s="137"/>
      <c r="AG276" s="138"/>
      <c r="AH276" s="197"/>
      <c r="AI276" s="125"/>
      <c r="AJ276" s="126"/>
      <c r="AK276" s="127"/>
      <c r="AL276" s="188">
        <f t="shared" si="142"/>
        <v>7</v>
      </c>
      <c r="AM276" s="139"/>
    </row>
    <row r="277" spans="3:39" outlineLevel="1">
      <c r="C277" s="420"/>
      <c r="D277" s="432">
        <v>1</v>
      </c>
      <c r="E277" s="419" t="s">
        <v>102</v>
      </c>
      <c r="F277" s="421">
        <v>16</v>
      </c>
      <c r="G277" s="110" t="s">
        <v>31</v>
      </c>
      <c r="H277" s="110">
        <v>0</v>
      </c>
      <c r="I277" s="110" t="s">
        <v>32</v>
      </c>
      <c r="J277" s="110">
        <v>18</v>
      </c>
      <c r="K277" s="110" t="s">
        <v>31</v>
      </c>
      <c r="L277" s="111">
        <v>0</v>
      </c>
      <c r="M277" s="112">
        <v>2</v>
      </c>
      <c r="N277" s="140"/>
      <c r="O277" s="141" t="s">
        <v>31</v>
      </c>
      <c r="P277" s="141"/>
      <c r="Q277" s="141" t="s">
        <v>32</v>
      </c>
      <c r="R277" s="141"/>
      <c r="S277" s="141" t="s">
        <v>31</v>
      </c>
      <c r="T277" s="142"/>
      <c r="U277" s="143"/>
      <c r="V277" s="130">
        <v>1360</v>
      </c>
      <c r="W277" s="114">
        <f t="shared" si="141"/>
        <v>2720</v>
      </c>
      <c r="X277" s="131"/>
      <c r="Y277" s="132">
        <v>20</v>
      </c>
      <c r="Z277" s="133"/>
      <c r="AA277" s="134"/>
      <c r="AB277" s="135">
        <v>8</v>
      </c>
      <c r="AC277" s="120">
        <f t="shared" si="140"/>
        <v>28</v>
      </c>
      <c r="AD277" s="136"/>
      <c r="AE277" s="136"/>
      <c r="AF277" s="137"/>
      <c r="AG277" s="138"/>
      <c r="AH277" s="197"/>
      <c r="AI277" s="125"/>
      <c r="AJ277" s="126"/>
      <c r="AK277" s="127"/>
      <c r="AL277" s="188">
        <f t="shared" si="142"/>
        <v>8</v>
      </c>
      <c r="AM277" s="139"/>
    </row>
    <row r="278" spans="3:39" outlineLevel="1">
      <c r="C278" s="420">
        <v>43063</v>
      </c>
      <c r="D278" s="432">
        <v>1</v>
      </c>
      <c r="E278" s="419" t="s">
        <v>102</v>
      </c>
      <c r="F278" s="421">
        <v>16</v>
      </c>
      <c r="G278" s="110" t="s">
        <v>31</v>
      </c>
      <c r="H278" s="110">
        <v>0</v>
      </c>
      <c r="I278" s="110" t="s">
        <v>32</v>
      </c>
      <c r="J278" s="110">
        <v>17</v>
      </c>
      <c r="K278" s="110" t="s">
        <v>31</v>
      </c>
      <c r="L278" s="111">
        <v>30</v>
      </c>
      <c r="M278" s="112">
        <v>1.5</v>
      </c>
      <c r="N278" s="140"/>
      <c r="O278" s="141" t="s">
        <v>31</v>
      </c>
      <c r="P278" s="141"/>
      <c r="Q278" s="141" t="s">
        <v>32</v>
      </c>
      <c r="R278" s="141"/>
      <c r="S278" s="141" t="s">
        <v>31</v>
      </c>
      <c r="T278" s="142"/>
      <c r="U278" s="143"/>
      <c r="V278" s="130"/>
      <c r="W278" s="114">
        <f t="shared" si="141"/>
        <v>0</v>
      </c>
      <c r="X278" s="131"/>
      <c r="Y278" s="132"/>
      <c r="Z278" s="133"/>
      <c r="AA278" s="134"/>
      <c r="AB278" s="135"/>
      <c r="AC278" s="120">
        <f t="shared" si="140"/>
        <v>0</v>
      </c>
      <c r="AD278" s="136"/>
      <c r="AE278" s="136">
        <v>9</v>
      </c>
      <c r="AF278" s="137"/>
      <c r="AG278" s="138">
        <v>3</v>
      </c>
      <c r="AH278" s="197"/>
      <c r="AI278" s="125"/>
      <c r="AJ278" s="126"/>
      <c r="AK278" s="127"/>
      <c r="AL278" s="188"/>
      <c r="AM278" s="139"/>
    </row>
    <row r="279" spans="3:39" outlineLevel="1">
      <c r="C279" s="420">
        <v>43064</v>
      </c>
      <c r="D279" s="432">
        <v>1</v>
      </c>
      <c r="E279" s="419" t="s">
        <v>102</v>
      </c>
      <c r="F279" s="421">
        <v>9</v>
      </c>
      <c r="G279" s="110" t="s">
        <v>31</v>
      </c>
      <c r="H279" s="110">
        <v>0</v>
      </c>
      <c r="I279" s="110" t="s">
        <v>32</v>
      </c>
      <c r="J279" s="110">
        <v>12</v>
      </c>
      <c r="K279" s="110" t="s">
        <v>31</v>
      </c>
      <c r="L279" s="111">
        <v>0</v>
      </c>
      <c r="M279" s="112">
        <v>3</v>
      </c>
      <c r="N279" s="140"/>
      <c r="O279" s="141" t="s">
        <v>31</v>
      </c>
      <c r="P279" s="141"/>
      <c r="Q279" s="141" t="s">
        <v>32</v>
      </c>
      <c r="R279" s="141"/>
      <c r="S279" s="141" t="s">
        <v>31</v>
      </c>
      <c r="T279" s="142"/>
      <c r="U279" s="143"/>
      <c r="V279" s="130"/>
      <c r="W279" s="114">
        <f t="shared" si="141"/>
        <v>0</v>
      </c>
      <c r="X279" s="131"/>
      <c r="Y279" s="132"/>
      <c r="Z279" s="133"/>
      <c r="AA279" s="134"/>
      <c r="AB279" s="135"/>
      <c r="AC279" s="120">
        <f t="shared" si="140"/>
        <v>0</v>
      </c>
      <c r="AD279" s="136"/>
      <c r="AE279" s="136">
        <v>10</v>
      </c>
      <c r="AF279" s="137"/>
      <c r="AG279" s="138">
        <v>3</v>
      </c>
      <c r="AH279" s="197"/>
      <c r="AI279" s="125"/>
      <c r="AJ279" s="126"/>
      <c r="AK279" s="127"/>
      <c r="AL279" s="188"/>
      <c r="AM279" s="139"/>
    </row>
    <row r="280" spans="3:39" outlineLevel="1">
      <c r="C280" s="420"/>
      <c r="D280" s="432">
        <v>1</v>
      </c>
      <c r="E280" s="419" t="s">
        <v>102</v>
      </c>
      <c r="F280" s="421">
        <v>12</v>
      </c>
      <c r="G280" s="110" t="s">
        <v>31</v>
      </c>
      <c r="H280" s="110">
        <v>0</v>
      </c>
      <c r="I280" s="110" t="s">
        <v>32</v>
      </c>
      <c r="J280" s="110">
        <v>15</v>
      </c>
      <c r="K280" s="110" t="s">
        <v>31</v>
      </c>
      <c r="L280" s="111">
        <v>0</v>
      </c>
      <c r="M280" s="112">
        <v>3</v>
      </c>
      <c r="N280" s="140"/>
      <c r="O280" s="141" t="s">
        <v>31</v>
      </c>
      <c r="P280" s="141"/>
      <c r="Q280" s="141" t="s">
        <v>32</v>
      </c>
      <c r="R280" s="141"/>
      <c r="S280" s="141" t="s">
        <v>31</v>
      </c>
      <c r="T280" s="142"/>
      <c r="U280" s="143"/>
      <c r="V280" s="130">
        <v>1360</v>
      </c>
      <c r="W280" s="114">
        <f t="shared" si="141"/>
        <v>4080</v>
      </c>
      <c r="X280" s="131"/>
      <c r="Y280" s="132">
        <v>9</v>
      </c>
      <c r="Z280" s="133"/>
      <c r="AA280" s="134"/>
      <c r="AB280" s="135">
        <v>9</v>
      </c>
      <c r="AC280" s="120">
        <f t="shared" si="140"/>
        <v>18</v>
      </c>
      <c r="AD280" s="136"/>
      <c r="AE280" s="136"/>
      <c r="AF280" s="137"/>
      <c r="AG280" s="138"/>
      <c r="AH280" s="197">
        <f t="shared" si="148"/>
        <v>0</v>
      </c>
      <c r="AI280" s="125">
        <f t="shared" si="150"/>
        <v>9</v>
      </c>
      <c r="AJ280" s="126">
        <f t="shared" si="151"/>
        <v>0</v>
      </c>
      <c r="AK280" s="127">
        <f t="shared" si="152"/>
        <v>0</v>
      </c>
      <c r="AL280" s="188">
        <f t="shared" si="142"/>
        <v>9</v>
      </c>
      <c r="AM280" s="139">
        <f t="shared" si="149"/>
        <v>18</v>
      </c>
    </row>
    <row r="281" spans="3:39" outlineLevel="1">
      <c r="C281" s="420"/>
      <c r="D281" s="432">
        <v>1</v>
      </c>
      <c r="E281" s="419" t="s">
        <v>102</v>
      </c>
      <c r="F281" s="421">
        <v>15</v>
      </c>
      <c r="G281" s="110" t="s">
        <v>31</v>
      </c>
      <c r="H281" s="110">
        <v>0</v>
      </c>
      <c r="I281" s="110" t="s">
        <v>32</v>
      </c>
      <c r="J281" s="110">
        <v>18</v>
      </c>
      <c r="K281" s="110" t="s">
        <v>31</v>
      </c>
      <c r="L281" s="111">
        <v>0</v>
      </c>
      <c r="M281" s="112">
        <v>3</v>
      </c>
      <c r="N281" s="140"/>
      <c r="O281" s="141" t="s">
        <v>31</v>
      </c>
      <c r="P281" s="141"/>
      <c r="Q281" s="141" t="s">
        <v>32</v>
      </c>
      <c r="R281" s="141"/>
      <c r="S281" s="141" t="s">
        <v>31</v>
      </c>
      <c r="T281" s="142"/>
      <c r="U281" s="143"/>
      <c r="V281" s="130">
        <v>1360</v>
      </c>
      <c r="W281" s="114">
        <f t="shared" si="141"/>
        <v>4080</v>
      </c>
      <c r="X281" s="131"/>
      <c r="Y281" s="132">
        <v>26</v>
      </c>
      <c r="Z281" s="133"/>
      <c r="AA281" s="134"/>
      <c r="AB281" s="135">
        <v>13</v>
      </c>
      <c r="AC281" s="120">
        <f t="shared" si="140"/>
        <v>39</v>
      </c>
      <c r="AD281" s="136"/>
      <c r="AE281" s="136"/>
      <c r="AF281" s="137"/>
      <c r="AG281" s="138"/>
      <c r="AH281" s="197">
        <f t="shared" si="148"/>
        <v>0</v>
      </c>
      <c r="AI281" s="125">
        <f t="shared" si="150"/>
        <v>26</v>
      </c>
      <c r="AJ281" s="126">
        <f t="shared" si="151"/>
        <v>0</v>
      </c>
      <c r="AK281" s="127">
        <f t="shared" si="152"/>
        <v>0</v>
      </c>
      <c r="AL281" s="188">
        <f t="shared" si="142"/>
        <v>13</v>
      </c>
      <c r="AM281" s="139">
        <f t="shared" si="149"/>
        <v>39</v>
      </c>
    </row>
    <row r="282" spans="3:39" outlineLevel="1">
      <c r="C282" s="420"/>
      <c r="D282" s="432">
        <v>1</v>
      </c>
      <c r="E282" s="419" t="s">
        <v>102</v>
      </c>
      <c r="F282" s="421">
        <v>18</v>
      </c>
      <c r="G282" s="110" t="s">
        <v>31</v>
      </c>
      <c r="H282" s="110">
        <v>0</v>
      </c>
      <c r="I282" s="110" t="s">
        <v>32</v>
      </c>
      <c r="J282" s="110">
        <v>21</v>
      </c>
      <c r="K282" s="110" t="s">
        <v>31</v>
      </c>
      <c r="L282" s="111">
        <v>0</v>
      </c>
      <c r="M282" s="112">
        <v>3</v>
      </c>
      <c r="N282" s="140"/>
      <c r="O282" s="141" t="s">
        <v>31</v>
      </c>
      <c r="P282" s="141"/>
      <c r="Q282" s="141" t="s">
        <v>32</v>
      </c>
      <c r="R282" s="141"/>
      <c r="S282" s="141" t="s">
        <v>31</v>
      </c>
      <c r="T282" s="142"/>
      <c r="U282" s="143"/>
      <c r="V282" s="130">
        <v>1360</v>
      </c>
      <c r="W282" s="114">
        <f>SUM(M282*V282)</f>
        <v>4080</v>
      </c>
      <c r="X282" s="131"/>
      <c r="Y282" s="132"/>
      <c r="Z282" s="133"/>
      <c r="AA282" s="134"/>
      <c r="AB282" s="135">
        <v>10</v>
      </c>
      <c r="AC282" s="120">
        <f>SUM(Y282:AB282)</f>
        <v>10</v>
      </c>
      <c r="AD282" s="136"/>
      <c r="AE282" s="136"/>
      <c r="AF282" s="137"/>
      <c r="AG282" s="138"/>
      <c r="AH282" s="197">
        <f>SUM(AD282:AG282)</f>
        <v>0</v>
      </c>
      <c r="AI282" s="125">
        <f t="shared" ref="AI282:AL284" si="153">Y282+AD282</f>
        <v>0</v>
      </c>
      <c r="AJ282" s="126">
        <f t="shared" si="153"/>
        <v>0</v>
      </c>
      <c r="AK282" s="127">
        <f t="shared" si="153"/>
        <v>0</v>
      </c>
      <c r="AL282" s="188">
        <f t="shared" si="153"/>
        <v>10</v>
      </c>
      <c r="AM282" s="139">
        <f>SUM(AI282:AL282)</f>
        <v>10</v>
      </c>
    </row>
    <row r="283" spans="3:39" outlineLevel="1">
      <c r="C283" s="420">
        <v>43065</v>
      </c>
      <c r="D283" s="432">
        <v>1</v>
      </c>
      <c r="E283" s="419" t="s">
        <v>102</v>
      </c>
      <c r="F283" s="421">
        <v>9</v>
      </c>
      <c r="G283" s="110" t="s">
        <v>31</v>
      </c>
      <c r="H283" s="110">
        <v>0</v>
      </c>
      <c r="I283" s="110" t="s">
        <v>32</v>
      </c>
      <c r="J283" s="110">
        <v>13</v>
      </c>
      <c r="K283" s="110" t="s">
        <v>31</v>
      </c>
      <c r="L283" s="111">
        <v>0</v>
      </c>
      <c r="M283" s="112">
        <v>4</v>
      </c>
      <c r="N283" s="140"/>
      <c r="O283" s="141" t="s">
        <v>31</v>
      </c>
      <c r="P283" s="141"/>
      <c r="Q283" s="141" t="s">
        <v>32</v>
      </c>
      <c r="R283" s="141"/>
      <c r="S283" s="141" t="s">
        <v>31</v>
      </c>
      <c r="T283" s="142"/>
      <c r="U283" s="143"/>
      <c r="V283" s="130">
        <v>1360</v>
      </c>
      <c r="W283" s="114">
        <f>SUM(M283*V283)</f>
        <v>5440</v>
      </c>
      <c r="X283" s="131"/>
      <c r="Y283" s="132">
        <v>26</v>
      </c>
      <c r="Z283" s="133"/>
      <c r="AA283" s="134"/>
      <c r="AB283" s="135">
        <v>10</v>
      </c>
      <c r="AC283" s="120">
        <f>SUM(Y283:AB283)</f>
        <v>36</v>
      </c>
      <c r="AD283" s="136"/>
      <c r="AE283" s="136"/>
      <c r="AF283" s="137"/>
      <c r="AG283" s="138"/>
      <c r="AH283" s="197">
        <f>SUM(AD283:AG283)</f>
        <v>0</v>
      </c>
      <c r="AI283" s="125">
        <f t="shared" si="153"/>
        <v>26</v>
      </c>
      <c r="AJ283" s="126">
        <f t="shared" si="153"/>
        <v>0</v>
      </c>
      <c r="AK283" s="127">
        <f t="shared" si="153"/>
        <v>0</v>
      </c>
      <c r="AL283" s="188">
        <f t="shared" si="153"/>
        <v>10</v>
      </c>
      <c r="AM283" s="139">
        <f>SUM(AI283:AL283)</f>
        <v>36</v>
      </c>
    </row>
    <row r="284" spans="3:39" outlineLevel="1">
      <c r="C284" s="420"/>
      <c r="D284" s="432">
        <v>1</v>
      </c>
      <c r="E284" s="419" t="s">
        <v>183</v>
      </c>
      <c r="F284" s="421">
        <v>13</v>
      </c>
      <c r="G284" s="110" t="s">
        <v>31</v>
      </c>
      <c r="H284" s="110">
        <v>0</v>
      </c>
      <c r="I284" s="110" t="s">
        <v>32</v>
      </c>
      <c r="J284" s="110">
        <v>17</v>
      </c>
      <c r="K284" s="110" t="s">
        <v>31</v>
      </c>
      <c r="L284" s="111">
        <v>0</v>
      </c>
      <c r="M284" s="112">
        <v>4</v>
      </c>
      <c r="N284" s="140"/>
      <c r="O284" s="141" t="s">
        <v>31</v>
      </c>
      <c r="P284" s="141"/>
      <c r="Q284" s="141" t="s">
        <v>32</v>
      </c>
      <c r="R284" s="141"/>
      <c r="S284" s="141" t="s">
        <v>31</v>
      </c>
      <c r="T284" s="142"/>
      <c r="U284" s="143"/>
      <c r="V284" s="130"/>
      <c r="W284" s="114">
        <f>SUM(M284*V284)</f>
        <v>0</v>
      </c>
      <c r="X284" s="131"/>
      <c r="Y284" s="132"/>
      <c r="Z284" s="133"/>
      <c r="AA284" s="134"/>
      <c r="AB284" s="135"/>
      <c r="AC284" s="120">
        <f>SUM(Y284:AB284)</f>
        <v>0</v>
      </c>
      <c r="AD284" s="136"/>
      <c r="AE284" s="136">
        <v>7</v>
      </c>
      <c r="AF284" s="137"/>
      <c r="AG284" s="138">
        <v>1</v>
      </c>
      <c r="AH284" s="197">
        <f>SUM(AD284:AG284)</f>
        <v>8</v>
      </c>
      <c r="AI284" s="125">
        <f t="shared" si="153"/>
        <v>0</v>
      </c>
      <c r="AJ284" s="126">
        <f t="shared" si="153"/>
        <v>7</v>
      </c>
      <c r="AK284" s="127">
        <f t="shared" si="153"/>
        <v>0</v>
      </c>
      <c r="AL284" s="188">
        <f t="shared" si="153"/>
        <v>1</v>
      </c>
      <c r="AM284" s="139">
        <f>SUM(AI284:AL284)</f>
        <v>8</v>
      </c>
    </row>
    <row r="285" spans="3:39" outlineLevel="1">
      <c r="C285" s="420"/>
      <c r="D285" s="432">
        <v>1</v>
      </c>
      <c r="E285" s="433" t="s">
        <v>102</v>
      </c>
      <c r="F285" s="421">
        <v>17</v>
      </c>
      <c r="G285" s="110" t="s">
        <v>31</v>
      </c>
      <c r="H285" s="110">
        <v>0</v>
      </c>
      <c r="I285" s="110" t="s">
        <v>32</v>
      </c>
      <c r="J285" s="110">
        <v>20</v>
      </c>
      <c r="K285" s="110" t="s">
        <v>31</v>
      </c>
      <c r="L285" s="111">
        <v>0</v>
      </c>
      <c r="M285" s="112">
        <v>3</v>
      </c>
      <c r="N285" s="140"/>
      <c r="O285" s="141" t="s">
        <v>31</v>
      </c>
      <c r="P285" s="141"/>
      <c r="Q285" s="141" t="s">
        <v>32</v>
      </c>
      <c r="R285" s="141"/>
      <c r="S285" s="141" t="s">
        <v>31</v>
      </c>
      <c r="T285" s="142"/>
      <c r="U285" s="143"/>
      <c r="V285" s="130">
        <v>1360</v>
      </c>
      <c r="W285" s="114">
        <f t="shared" si="141"/>
        <v>4080</v>
      </c>
      <c r="X285" s="131"/>
      <c r="Y285" s="132">
        <v>15</v>
      </c>
      <c r="Z285" s="133"/>
      <c r="AA285" s="134"/>
      <c r="AB285" s="135">
        <v>10</v>
      </c>
      <c r="AC285" s="120">
        <f t="shared" si="140"/>
        <v>25</v>
      </c>
      <c r="AD285" s="136"/>
      <c r="AE285" s="136"/>
      <c r="AF285" s="137"/>
      <c r="AG285" s="138"/>
      <c r="AH285" s="197">
        <f t="shared" si="148"/>
        <v>0</v>
      </c>
      <c r="AI285" s="125">
        <f t="shared" si="150"/>
        <v>15</v>
      </c>
      <c r="AJ285" s="126">
        <f t="shared" si="151"/>
        <v>0</v>
      </c>
      <c r="AK285" s="127">
        <f t="shared" si="152"/>
        <v>0</v>
      </c>
      <c r="AL285" s="188">
        <f t="shared" si="142"/>
        <v>10</v>
      </c>
      <c r="AM285" s="139">
        <f t="shared" si="149"/>
        <v>25</v>
      </c>
    </row>
    <row r="286" spans="3:39" outlineLevel="1">
      <c r="C286" s="420">
        <v>43066</v>
      </c>
      <c r="D286" s="432">
        <v>1</v>
      </c>
      <c r="E286" s="433" t="s">
        <v>183</v>
      </c>
      <c r="F286" s="421"/>
      <c r="G286" s="110" t="s">
        <v>31</v>
      </c>
      <c r="H286" s="110">
        <v>0</v>
      </c>
      <c r="I286" s="110" t="s">
        <v>32</v>
      </c>
      <c r="J286" s="110"/>
      <c r="K286" s="110" t="s">
        <v>31</v>
      </c>
      <c r="L286" s="111">
        <v>0</v>
      </c>
      <c r="M286" s="112"/>
      <c r="N286" s="140">
        <v>10</v>
      </c>
      <c r="O286" s="141" t="s">
        <v>31</v>
      </c>
      <c r="P286" s="141">
        <v>0</v>
      </c>
      <c r="Q286" s="141" t="s">
        <v>32</v>
      </c>
      <c r="R286" s="141">
        <v>12</v>
      </c>
      <c r="S286" s="141" t="s">
        <v>31</v>
      </c>
      <c r="T286" s="142">
        <v>0</v>
      </c>
      <c r="U286" s="143">
        <v>2</v>
      </c>
      <c r="V286" s="130">
        <v>690</v>
      </c>
      <c r="W286" s="114">
        <f>SUM(U286*V286)</f>
        <v>1380</v>
      </c>
      <c r="X286" s="131"/>
      <c r="Y286" s="132"/>
      <c r="Z286" s="133"/>
      <c r="AA286" s="134"/>
      <c r="AB286" s="135">
        <v>5</v>
      </c>
      <c r="AC286" s="120">
        <f t="shared" si="140"/>
        <v>5</v>
      </c>
      <c r="AD286" s="136"/>
      <c r="AE286" s="136"/>
      <c r="AF286" s="137"/>
      <c r="AG286" s="138"/>
      <c r="AH286" s="197">
        <f t="shared" si="148"/>
        <v>0</v>
      </c>
      <c r="AI286" s="125">
        <f t="shared" si="150"/>
        <v>0</v>
      </c>
      <c r="AJ286" s="126">
        <f t="shared" si="151"/>
        <v>0</v>
      </c>
      <c r="AK286" s="127">
        <f t="shared" si="152"/>
        <v>0</v>
      </c>
      <c r="AL286" s="188">
        <f t="shared" si="142"/>
        <v>5</v>
      </c>
      <c r="AM286" s="139">
        <f t="shared" si="149"/>
        <v>5</v>
      </c>
    </row>
    <row r="287" spans="3:39" outlineLevel="1">
      <c r="C287" s="420"/>
      <c r="D287" s="432">
        <v>1</v>
      </c>
      <c r="E287" s="433" t="s">
        <v>102</v>
      </c>
      <c r="F287" s="421">
        <v>16</v>
      </c>
      <c r="G287" s="110" t="s">
        <v>31</v>
      </c>
      <c r="H287" s="110">
        <v>0</v>
      </c>
      <c r="I287" s="110" t="s">
        <v>32</v>
      </c>
      <c r="J287" s="110">
        <v>17</v>
      </c>
      <c r="K287" s="110" t="s">
        <v>31</v>
      </c>
      <c r="L287" s="111">
        <v>30</v>
      </c>
      <c r="M287" s="112">
        <v>1.5</v>
      </c>
      <c r="N287" s="140"/>
      <c r="O287" s="141" t="s">
        <v>31</v>
      </c>
      <c r="P287" s="141"/>
      <c r="Q287" s="141" t="s">
        <v>32</v>
      </c>
      <c r="R287" s="141"/>
      <c r="S287" s="141" t="s">
        <v>31</v>
      </c>
      <c r="T287" s="142"/>
      <c r="U287" s="143"/>
      <c r="V287" s="130"/>
      <c r="W287" s="114">
        <f t="shared" si="141"/>
        <v>0</v>
      </c>
      <c r="X287" s="131"/>
      <c r="Y287" s="132"/>
      <c r="Z287" s="133"/>
      <c r="AA287" s="134"/>
      <c r="AB287" s="135"/>
      <c r="AC287" s="120">
        <f t="shared" si="140"/>
        <v>0</v>
      </c>
      <c r="AD287" s="136"/>
      <c r="AE287" s="136">
        <v>9</v>
      </c>
      <c r="AF287" s="137"/>
      <c r="AG287" s="138">
        <v>3</v>
      </c>
      <c r="AH287" s="197">
        <f t="shared" si="148"/>
        <v>12</v>
      </c>
      <c r="AI287" s="125">
        <f t="shared" si="150"/>
        <v>0</v>
      </c>
      <c r="AJ287" s="126">
        <f t="shared" si="151"/>
        <v>9</v>
      </c>
      <c r="AK287" s="127">
        <f t="shared" si="152"/>
        <v>0</v>
      </c>
      <c r="AL287" s="188">
        <f t="shared" si="142"/>
        <v>3</v>
      </c>
      <c r="AM287" s="139">
        <f t="shared" si="149"/>
        <v>12</v>
      </c>
    </row>
    <row r="288" spans="3:39" outlineLevel="1">
      <c r="C288" s="420"/>
      <c r="D288" s="432">
        <v>1</v>
      </c>
      <c r="E288" s="433" t="s">
        <v>102</v>
      </c>
      <c r="F288" s="421">
        <v>20</v>
      </c>
      <c r="G288" s="110" t="s">
        <v>31</v>
      </c>
      <c r="H288" s="110">
        <v>0</v>
      </c>
      <c r="I288" s="110" t="s">
        <v>32</v>
      </c>
      <c r="J288" s="110">
        <v>22</v>
      </c>
      <c r="K288" s="110" t="s">
        <v>31</v>
      </c>
      <c r="L288" s="111">
        <v>0</v>
      </c>
      <c r="M288" s="112">
        <v>2</v>
      </c>
      <c r="N288" s="140"/>
      <c r="O288" s="141" t="s">
        <v>31</v>
      </c>
      <c r="P288" s="141"/>
      <c r="Q288" s="141" t="s">
        <v>32</v>
      </c>
      <c r="R288" s="141"/>
      <c r="S288" s="141" t="s">
        <v>31</v>
      </c>
      <c r="T288" s="142"/>
      <c r="U288" s="143"/>
      <c r="V288" s="130">
        <v>1360</v>
      </c>
      <c r="W288" s="114">
        <f t="shared" si="141"/>
        <v>2720</v>
      </c>
      <c r="X288" s="131"/>
      <c r="Y288" s="132"/>
      <c r="Z288" s="133"/>
      <c r="AA288" s="134"/>
      <c r="AB288" s="135">
        <v>7</v>
      </c>
      <c r="AC288" s="120">
        <f t="shared" si="140"/>
        <v>7</v>
      </c>
      <c r="AD288" s="136"/>
      <c r="AE288" s="136"/>
      <c r="AF288" s="137"/>
      <c r="AG288" s="138"/>
      <c r="AH288" s="197">
        <f t="shared" si="148"/>
        <v>0</v>
      </c>
      <c r="AI288" s="125">
        <f t="shared" si="150"/>
        <v>0</v>
      </c>
      <c r="AJ288" s="126">
        <f t="shared" si="151"/>
        <v>0</v>
      </c>
      <c r="AK288" s="127">
        <f t="shared" si="152"/>
        <v>0</v>
      </c>
      <c r="AL288" s="188">
        <f t="shared" si="142"/>
        <v>7</v>
      </c>
      <c r="AM288" s="139">
        <f t="shared" si="149"/>
        <v>7</v>
      </c>
    </row>
    <row r="289" spans="2:39" outlineLevel="1">
      <c r="C289" s="420">
        <v>43067</v>
      </c>
      <c r="D289" s="432">
        <v>1</v>
      </c>
      <c r="E289" s="433" t="s">
        <v>102</v>
      </c>
      <c r="F289" s="421">
        <v>16</v>
      </c>
      <c r="G289" s="110" t="s">
        <v>31</v>
      </c>
      <c r="H289" s="110">
        <v>0</v>
      </c>
      <c r="I289" s="110" t="s">
        <v>32</v>
      </c>
      <c r="J289" s="110">
        <v>18</v>
      </c>
      <c r="K289" s="110" t="s">
        <v>31</v>
      </c>
      <c r="L289" s="111">
        <v>0</v>
      </c>
      <c r="M289" s="112">
        <v>2</v>
      </c>
      <c r="N289" s="140"/>
      <c r="O289" s="141" t="s">
        <v>31</v>
      </c>
      <c r="P289" s="141"/>
      <c r="Q289" s="141" t="s">
        <v>32</v>
      </c>
      <c r="R289" s="141"/>
      <c r="S289" s="141" t="s">
        <v>31</v>
      </c>
      <c r="T289" s="142"/>
      <c r="U289" s="143"/>
      <c r="V289" s="130"/>
      <c r="W289" s="114">
        <f t="shared" si="141"/>
        <v>0</v>
      </c>
      <c r="X289" s="131"/>
      <c r="Y289" s="132"/>
      <c r="Z289" s="133"/>
      <c r="AA289" s="134"/>
      <c r="AB289" s="135"/>
      <c r="AC289" s="120">
        <f t="shared" si="140"/>
        <v>0</v>
      </c>
      <c r="AD289" s="136">
        <v>13</v>
      </c>
      <c r="AE289" s="136"/>
      <c r="AF289" s="137"/>
      <c r="AG289" s="138">
        <v>3</v>
      </c>
      <c r="AH289" s="197">
        <f t="shared" si="148"/>
        <v>16</v>
      </c>
      <c r="AI289" s="125">
        <f t="shared" si="150"/>
        <v>13</v>
      </c>
      <c r="AJ289" s="126">
        <f t="shared" si="151"/>
        <v>0</v>
      </c>
      <c r="AK289" s="127">
        <f t="shared" si="152"/>
        <v>0</v>
      </c>
      <c r="AL289" s="188">
        <f t="shared" si="142"/>
        <v>3</v>
      </c>
      <c r="AM289" s="139">
        <f t="shared" si="149"/>
        <v>16</v>
      </c>
    </row>
    <row r="290" spans="2:39" outlineLevel="1">
      <c r="C290" s="420">
        <v>43068</v>
      </c>
      <c r="D290" s="432">
        <v>1</v>
      </c>
      <c r="E290" s="433" t="s">
        <v>102</v>
      </c>
      <c r="F290" s="421">
        <v>16</v>
      </c>
      <c r="G290" s="110" t="s">
        <v>31</v>
      </c>
      <c r="H290" s="110">
        <v>0</v>
      </c>
      <c r="I290" s="110" t="s">
        <v>32</v>
      </c>
      <c r="J290" s="110">
        <v>17</v>
      </c>
      <c r="K290" s="110" t="s">
        <v>31</v>
      </c>
      <c r="L290" s="111">
        <v>30</v>
      </c>
      <c r="M290" s="112">
        <v>1.5</v>
      </c>
      <c r="N290" s="140"/>
      <c r="O290" s="141" t="s">
        <v>31</v>
      </c>
      <c r="P290" s="141"/>
      <c r="Q290" s="141" t="s">
        <v>32</v>
      </c>
      <c r="R290" s="141"/>
      <c r="S290" s="141" t="s">
        <v>31</v>
      </c>
      <c r="T290" s="142"/>
      <c r="U290" s="143"/>
      <c r="V290" s="130"/>
      <c r="W290" s="114">
        <f t="shared" si="141"/>
        <v>0</v>
      </c>
      <c r="X290" s="131"/>
      <c r="Y290" s="132"/>
      <c r="Z290" s="133"/>
      <c r="AA290" s="134"/>
      <c r="AB290" s="135"/>
      <c r="AC290" s="120">
        <f t="shared" si="140"/>
        <v>0</v>
      </c>
      <c r="AD290" s="136"/>
      <c r="AE290" s="136">
        <v>10</v>
      </c>
      <c r="AF290" s="137"/>
      <c r="AG290" s="138">
        <v>3</v>
      </c>
      <c r="AH290" s="197">
        <f t="shared" si="148"/>
        <v>13</v>
      </c>
      <c r="AI290" s="125">
        <f t="shared" si="150"/>
        <v>0</v>
      </c>
      <c r="AJ290" s="126">
        <f t="shared" si="151"/>
        <v>10</v>
      </c>
      <c r="AK290" s="127">
        <f t="shared" si="152"/>
        <v>0</v>
      </c>
      <c r="AL290" s="188">
        <f t="shared" si="142"/>
        <v>3</v>
      </c>
      <c r="AM290" s="139">
        <f t="shared" si="149"/>
        <v>13</v>
      </c>
    </row>
    <row r="291" spans="2:39" outlineLevel="1">
      <c r="C291" s="420"/>
      <c r="D291" s="432">
        <v>1</v>
      </c>
      <c r="E291" s="433" t="s">
        <v>184</v>
      </c>
      <c r="F291" s="421"/>
      <c r="G291" s="110" t="s">
        <v>31</v>
      </c>
      <c r="H291" s="110">
        <v>0</v>
      </c>
      <c r="I291" s="110" t="s">
        <v>185</v>
      </c>
      <c r="J291" s="110"/>
      <c r="K291" s="110" t="s">
        <v>31</v>
      </c>
      <c r="L291" s="111">
        <v>0</v>
      </c>
      <c r="M291" s="112"/>
      <c r="N291" s="140">
        <v>19</v>
      </c>
      <c r="O291" s="141" t="s">
        <v>31</v>
      </c>
      <c r="P291" s="141">
        <v>0</v>
      </c>
      <c r="Q291" s="141" t="s">
        <v>32</v>
      </c>
      <c r="R291" s="141">
        <v>21</v>
      </c>
      <c r="S291" s="141" t="s">
        <v>31</v>
      </c>
      <c r="T291" s="142">
        <v>0</v>
      </c>
      <c r="U291" s="143">
        <v>2</v>
      </c>
      <c r="V291" s="130">
        <v>690</v>
      </c>
      <c r="W291" s="114">
        <f>SUM(U291*V291)</f>
        <v>1380</v>
      </c>
      <c r="X291" s="131"/>
      <c r="Y291" s="132"/>
      <c r="Z291" s="133"/>
      <c r="AA291" s="134"/>
      <c r="AB291" s="135">
        <v>4</v>
      </c>
      <c r="AC291" s="120">
        <f t="shared" si="140"/>
        <v>4</v>
      </c>
      <c r="AD291" s="136"/>
      <c r="AE291" s="136"/>
      <c r="AF291" s="137"/>
      <c r="AG291" s="138"/>
      <c r="AH291" s="197">
        <f t="shared" si="148"/>
        <v>0</v>
      </c>
      <c r="AI291" s="125">
        <f t="shared" si="150"/>
        <v>0</v>
      </c>
      <c r="AJ291" s="126">
        <f t="shared" si="151"/>
        <v>0</v>
      </c>
      <c r="AK291" s="127">
        <f t="shared" si="152"/>
        <v>0</v>
      </c>
      <c r="AL291" s="188">
        <f t="shared" si="142"/>
        <v>4</v>
      </c>
      <c r="AM291" s="139">
        <f t="shared" si="149"/>
        <v>4</v>
      </c>
    </row>
    <row r="292" spans="2:39" outlineLevel="1">
      <c r="C292" s="420">
        <v>43069</v>
      </c>
      <c r="D292" s="432">
        <v>1</v>
      </c>
      <c r="E292" s="433" t="s">
        <v>102</v>
      </c>
      <c r="F292" s="421">
        <v>16</v>
      </c>
      <c r="G292" s="110" t="s">
        <v>31</v>
      </c>
      <c r="H292" s="110">
        <v>0</v>
      </c>
      <c r="I292" s="110" t="s">
        <v>186</v>
      </c>
      <c r="J292" s="110">
        <v>18</v>
      </c>
      <c r="K292" s="110" t="s">
        <v>31</v>
      </c>
      <c r="L292" s="111">
        <v>0</v>
      </c>
      <c r="M292" s="112">
        <v>2</v>
      </c>
      <c r="N292" s="140"/>
      <c r="O292" s="141" t="s">
        <v>31</v>
      </c>
      <c r="P292" s="141"/>
      <c r="Q292" s="141" t="s">
        <v>32</v>
      </c>
      <c r="R292" s="141"/>
      <c r="S292" s="141" t="s">
        <v>31</v>
      </c>
      <c r="T292" s="142"/>
      <c r="U292" s="143"/>
      <c r="V292" s="130"/>
      <c r="W292" s="114">
        <f>SUM(M292*V292)</f>
        <v>0</v>
      </c>
      <c r="X292" s="131"/>
      <c r="Y292" s="132"/>
      <c r="Z292" s="133"/>
      <c r="AA292" s="134"/>
      <c r="AB292" s="135"/>
      <c r="AC292" s="120">
        <f>SUM(Y292:AB292)</f>
        <v>0</v>
      </c>
      <c r="AD292" s="136"/>
      <c r="AE292" s="136">
        <v>17</v>
      </c>
      <c r="AF292" s="137"/>
      <c r="AG292" s="138">
        <v>5</v>
      </c>
      <c r="AH292" s="197">
        <f>SUM(AD292:AG292)</f>
        <v>22</v>
      </c>
      <c r="AI292" s="125">
        <f>Y292+AD292</f>
        <v>0</v>
      </c>
      <c r="AJ292" s="126">
        <f>Z292+AE292</f>
        <v>17</v>
      </c>
      <c r="AK292" s="127">
        <f>AA292+AF292</f>
        <v>0</v>
      </c>
      <c r="AL292" s="188">
        <f>AB292+AG292</f>
        <v>5</v>
      </c>
      <c r="AM292" s="139">
        <f>SUM(AI292:AL292)</f>
        <v>22</v>
      </c>
    </row>
    <row r="293" spans="2:39" ht="12.75" outlineLevel="1" thickBot="1">
      <c r="B293" s="156" t="s">
        <v>44</v>
      </c>
      <c r="C293" s="157">
        <f>COUNTA(C232:C292)</f>
        <v>28</v>
      </c>
      <c r="D293" s="157">
        <f>COUNTA(D232:D292)</f>
        <v>61</v>
      </c>
      <c r="E293" s="181"/>
      <c r="F293" s="159"/>
      <c r="G293" s="160"/>
      <c r="H293" s="160"/>
      <c r="I293" s="160"/>
      <c r="J293" s="160"/>
      <c r="K293" s="160"/>
      <c r="L293" s="161"/>
      <c r="M293" s="162"/>
      <c r="N293" s="159"/>
      <c r="O293" s="160"/>
      <c r="P293" s="160"/>
      <c r="Q293" s="160"/>
      <c r="R293" s="160"/>
      <c r="S293" s="160"/>
      <c r="T293" s="161"/>
      <c r="U293" s="162"/>
      <c r="V293" s="163">
        <f>COUNT(V232:V292)</f>
        <v>34</v>
      </c>
      <c r="W293" s="164">
        <f>SUM(W232:W292)</f>
        <v>98830</v>
      </c>
      <c r="X293" s="165"/>
      <c r="Y293" s="189">
        <f t="shared" ref="Y293:AH293" si="154">SUM(Y232:Y292)</f>
        <v>254</v>
      </c>
      <c r="Z293" s="167">
        <f t="shared" si="154"/>
        <v>60</v>
      </c>
      <c r="AA293" s="167">
        <f t="shared" si="154"/>
        <v>0</v>
      </c>
      <c r="AB293" s="191">
        <f t="shared" si="154"/>
        <v>265</v>
      </c>
      <c r="AC293" s="166">
        <f t="shared" si="154"/>
        <v>579</v>
      </c>
      <c r="AD293" s="192">
        <f t="shared" si="154"/>
        <v>110</v>
      </c>
      <c r="AE293" s="171">
        <f t="shared" si="154"/>
        <v>168</v>
      </c>
      <c r="AF293" s="171">
        <f t="shared" si="154"/>
        <v>0</v>
      </c>
      <c r="AG293" s="403">
        <f>SUM(AG232:AG292)</f>
        <v>73</v>
      </c>
      <c r="AH293" s="201">
        <f t="shared" si="154"/>
        <v>326</v>
      </c>
      <c r="AI293" s="174">
        <f>Y293+AD293</f>
        <v>364</v>
      </c>
      <c r="AJ293" s="196">
        <f t="shared" ref="AI293:AK306" si="155">Z293+AE293</f>
        <v>228</v>
      </c>
      <c r="AK293" s="176">
        <f>AA293+AF293</f>
        <v>0</v>
      </c>
      <c r="AL293" s="177">
        <f>AB293+AG293</f>
        <v>338</v>
      </c>
      <c r="AM293" s="178">
        <f>SUM(AI293:AL293)</f>
        <v>930</v>
      </c>
    </row>
    <row r="294" spans="2:39" outlineLevel="1">
      <c r="C294" s="420">
        <v>43070</v>
      </c>
      <c r="D294" s="432">
        <v>1</v>
      </c>
      <c r="E294" s="419" t="s">
        <v>102</v>
      </c>
      <c r="F294" s="421">
        <v>16</v>
      </c>
      <c r="G294" s="110" t="s">
        <v>31</v>
      </c>
      <c r="H294" s="110">
        <v>0</v>
      </c>
      <c r="I294" s="110" t="s">
        <v>32</v>
      </c>
      <c r="J294" s="110">
        <v>17</v>
      </c>
      <c r="K294" s="110" t="s">
        <v>31</v>
      </c>
      <c r="L294" s="111">
        <v>30</v>
      </c>
      <c r="M294" s="112">
        <v>1.5</v>
      </c>
      <c r="N294" s="109"/>
      <c r="O294" s="110" t="s">
        <v>31</v>
      </c>
      <c r="P294" s="110"/>
      <c r="Q294" s="110" t="s">
        <v>32</v>
      </c>
      <c r="R294" s="110"/>
      <c r="S294" s="110" t="s">
        <v>31</v>
      </c>
      <c r="T294" s="111"/>
      <c r="U294" s="112"/>
      <c r="V294" s="130"/>
      <c r="W294" s="114">
        <f>SUM(M294*V294)</f>
        <v>0</v>
      </c>
      <c r="X294" s="131"/>
      <c r="Y294" s="132"/>
      <c r="Z294" s="133">
        <v>10</v>
      </c>
      <c r="AA294" s="134"/>
      <c r="AB294" s="135"/>
      <c r="AC294" s="120">
        <v>3</v>
      </c>
      <c r="AD294" s="136"/>
      <c r="AE294" s="136"/>
      <c r="AF294" s="137"/>
      <c r="AG294" s="138"/>
      <c r="AH294" s="124">
        <f t="shared" ref="AH294:AH328" si="156">SUM(AD294:AG294)</f>
        <v>0</v>
      </c>
      <c r="AI294" s="125">
        <f t="shared" si="155"/>
        <v>0</v>
      </c>
      <c r="AJ294" s="126">
        <f t="shared" si="155"/>
        <v>10</v>
      </c>
      <c r="AK294" s="127">
        <f t="shared" si="155"/>
        <v>0</v>
      </c>
      <c r="AL294" s="188">
        <f>AB294+AG294</f>
        <v>0</v>
      </c>
      <c r="AM294" s="139">
        <f>SUM(AI294:AL294)</f>
        <v>10</v>
      </c>
    </row>
    <row r="295" spans="2:39" outlineLevel="1">
      <c r="C295" s="420">
        <v>43071</v>
      </c>
      <c r="D295" s="432">
        <v>1</v>
      </c>
      <c r="E295" s="419" t="s">
        <v>102</v>
      </c>
      <c r="F295" s="140">
        <v>9</v>
      </c>
      <c r="G295" s="110" t="s">
        <v>31</v>
      </c>
      <c r="H295" s="141">
        <v>0</v>
      </c>
      <c r="I295" s="141" t="s">
        <v>32</v>
      </c>
      <c r="J295" s="141">
        <v>12</v>
      </c>
      <c r="K295" s="141" t="s">
        <v>31</v>
      </c>
      <c r="L295" s="142">
        <v>0</v>
      </c>
      <c r="M295" s="143">
        <v>3</v>
      </c>
      <c r="N295" s="109"/>
      <c r="O295" s="110" t="s">
        <v>31</v>
      </c>
      <c r="P295" s="110"/>
      <c r="Q295" s="110" t="s">
        <v>32</v>
      </c>
      <c r="R295" s="110"/>
      <c r="S295" s="110" t="s">
        <v>31</v>
      </c>
      <c r="T295" s="111"/>
      <c r="U295" s="112"/>
      <c r="V295" s="130">
        <v>1360</v>
      </c>
      <c r="W295" s="114">
        <f t="shared" ref="W295:W341" si="157">SUM(M295*V295)</f>
        <v>4080</v>
      </c>
      <c r="X295" s="131"/>
      <c r="Y295" s="132">
        <v>21</v>
      </c>
      <c r="Z295" s="133"/>
      <c r="AA295" s="134"/>
      <c r="AB295" s="135">
        <v>12</v>
      </c>
      <c r="AC295" s="120">
        <f t="shared" ref="AC295:AC341" si="158">SUM(Y295:AB295)</f>
        <v>33</v>
      </c>
      <c r="AD295" s="136"/>
      <c r="AE295" s="136"/>
      <c r="AF295" s="137"/>
      <c r="AG295" s="138"/>
      <c r="AH295" s="153">
        <f t="shared" si="156"/>
        <v>0</v>
      </c>
      <c r="AI295" s="125">
        <f t="shared" si="155"/>
        <v>21</v>
      </c>
      <c r="AJ295" s="126">
        <f t="shared" si="155"/>
        <v>0</v>
      </c>
      <c r="AK295" s="127">
        <f t="shared" si="155"/>
        <v>0</v>
      </c>
      <c r="AL295" s="188">
        <f t="shared" ref="AL295:AL357" si="159">AB295+AG295</f>
        <v>12</v>
      </c>
      <c r="AM295" s="139">
        <f t="shared" ref="AM295:AM328" si="160">SUM(AI295:AL295)</f>
        <v>33</v>
      </c>
    </row>
    <row r="296" spans="2:39" outlineLevel="1">
      <c r="C296" s="420"/>
      <c r="D296" s="432">
        <v>1</v>
      </c>
      <c r="E296" s="108" t="s">
        <v>102</v>
      </c>
      <c r="F296" s="421"/>
      <c r="G296" s="110" t="s">
        <v>31</v>
      </c>
      <c r="H296" s="110">
        <v>0</v>
      </c>
      <c r="I296" s="110" t="s">
        <v>32</v>
      </c>
      <c r="J296" s="110"/>
      <c r="K296" s="110" t="s">
        <v>31</v>
      </c>
      <c r="L296" s="111">
        <v>0</v>
      </c>
      <c r="M296" s="112"/>
      <c r="N296" s="109">
        <v>12</v>
      </c>
      <c r="O296" s="110" t="s">
        <v>31</v>
      </c>
      <c r="P296" s="110">
        <v>0</v>
      </c>
      <c r="Q296" s="110" t="s">
        <v>32</v>
      </c>
      <c r="R296" s="110">
        <v>13</v>
      </c>
      <c r="S296" s="110" t="s">
        <v>31</v>
      </c>
      <c r="T296" s="111">
        <v>0</v>
      </c>
      <c r="U296" s="112">
        <v>1</v>
      </c>
      <c r="V296" s="130">
        <v>690</v>
      </c>
      <c r="W296" s="114">
        <v>690</v>
      </c>
      <c r="X296" s="131"/>
      <c r="Y296" s="132">
        <v>1</v>
      </c>
      <c r="Z296" s="133"/>
      <c r="AA296" s="134"/>
      <c r="AB296" s="135">
        <v>2</v>
      </c>
      <c r="AC296" s="120">
        <f t="shared" si="158"/>
        <v>3</v>
      </c>
      <c r="AD296" s="136"/>
      <c r="AE296" s="136"/>
      <c r="AF296" s="137"/>
      <c r="AG296" s="138"/>
      <c r="AH296" s="197">
        <f t="shared" si="156"/>
        <v>0</v>
      </c>
      <c r="AI296" s="125">
        <f t="shared" si="155"/>
        <v>1</v>
      </c>
      <c r="AJ296" s="126">
        <f t="shared" si="155"/>
        <v>0</v>
      </c>
      <c r="AK296" s="127">
        <f t="shared" si="155"/>
        <v>0</v>
      </c>
      <c r="AL296" s="188">
        <f t="shared" si="159"/>
        <v>2</v>
      </c>
      <c r="AM296" s="139">
        <f t="shared" si="160"/>
        <v>3</v>
      </c>
    </row>
    <row r="297" spans="2:39" outlineLevel="1">
      <c r="C297" s="420"/>
      <c r="D297" s="432">
        <v>1</v>
      </c>
      <c r="E297" s="108" t="s">
        <v>102</v>
      </c>
      <c r="F297" s="421">
        <v>13</v>
      </c>
      <c r="G297" s="110" t="s">
        <v>31</v>
      </c>
      <c r="H297" s="110">
        <v>0</v>
      </c>
      <c r="I297" s="110" t="s">
        <v>32</v>
      </c>
      <c r="J297" s="110">
        <v>17</v>
      </c>
      <c r="K297" s="110" t="s">
        <v>31</v>
      </c>
      <c r="L297" s="111">
        <v>0</v>
      </c>
      <c r="M297" s="112">
        <v>4</v>
      </c>
      <c r="N297" s="109"/>
      <c r="O297" s="110" t="s">
        <v>31</v>
      </c>
      <c r="P297" s="110"/>
      <c r="Q297" s="110" t="s">
        <v>32</v>
      </c>
      <c r="R297" s="110"/>
      <c r="S297" s="110" t="s">
        <v>31</v>
      </c>
      <c r="T297" s="111"/>
      <c r="U297" s="112"/>
      <c r="V297" s="130">
        <v>1360</v>
      </c>
      <c r="W297" s="114">
        <f t="shared" si="157"/>
        <v>5440</v>
      </c>
      <c r="X297" s="131"/>
      <c r="Y297" s="132">
        <v>17</v>
      </c>
      <c r="Z297" s="133"/>
      <c r="AA297" s="134"/>
      <c r="AB297" s="135">
        <v>8</v>
      </c>
      <c r="AC297" s="120">
        <f t="shared" si="158"/>
        <v>25</v>
      </c>
      <c r="AD297" s="136"/>
      <c r="AE297" s="136"/>
      <c r="AF297" s="137"/>
      <c r="AG297" s="138"/>
      <c r="AH297" s="197">
        <f t="shared" si="156"/>
        <v>0</v>
      </c>
      <c r="AI297" s="125">
        <f t="shared" si="155"/>
        <v>17</v>
      </c>
      <c r="AJ297" s="126">
        <f t="shared" si="155"/>
        <v>0</v>
      </c>
      <c r="AK297" s="127">
        <f t="shared" si="155"/>
        <v>0</v>
      </c>
      <c r="AL297" s="188">
        <f t="shared" si="159"/>
        <v>8</v>
      </c>
      <c r="AM297" s="139">
        <f t="shared" si="160"/>
        <v>25</v>
      </c>
    </row>
    <row r="298" spans="2:39" outlineLevel="1">
      <c r="C298" s="420"/>
      <c r="D298" s="432">
        <v>1</v>
      </c>
      <c r="E298" s="108" t="s">
        <v>102</v>
      </c>
      <c r="F298" s="421">
        <v>17</v>
      </c>
      <c r="G298" s="110" t="s">
        <v>31</v>
      </c>
      <c r="H298" s="110">
        <v>0</v>
      </c>
      <c r="I298" s="110" t="s">
        <v>32</v>
      </c>
      <c r="J298" s="110">
        <v>19</v>
      </c>
      <c r="K298" s="110" t="s">
        <v>31</v>
      </c>
      <c r="L298" s="111">
        <v>0</v>
      </c>
      <c r="M298" s="112">
        <v>2</v>
      </c>
      <c r="N298" s="109"/>
      <c r="O298" s="110" t="s">
        <v>31</v>
      </c>
      <c r="P298" s="110"/>
      <c r="Q298" s="110" t="s">
        <v>32</v>
      </c>
      <c r="R298" s="110"/>
      <c r="S298" s="110" t="s">
        <v>31</v>
      </c>
      <c r="T298" s="111"/>
      <c r="U298" s="112"/>
      <c r="V298" s="130">
        <v>1360</v>
      </c>
      <c r="W298" s="114">
        <f t="shared" si="157"/>
        <v>2720</v>
      </c>
      <c r="X298" s="131"/>
      <c r="Y298" s="132">
        <v>4</v>
      </c>
      <c r="Z298" s="133"/>
      <c r="AA298" s="134"/>
      <c r="AB298" s="135">
        <v>4</v>
      </c>
      <c r="AC298" s="120">
        <f t="shared" si="158"/>
        <v>8</v>
      </c>
      <c r="AD298" s="136"/>
      <c r="AE298" s="136"/>
      <c r="AF298" s="137"/>
      <c r="AG298" s="138"/>
      <c r="AH298" s="197">
        <f t="shared" si="156"/>
        <v>0</v>
      </c>
      <c r="AI298" s="125">
        <f t="shared" si="155"/>
        <v>4</v>
      </c>
      <c r="AJ298" s="126">
        <f t="shared" si="155"/>
        <v>0</v>
      </c>
      <c r="AK298" s="127">
        <f t="shared" si="155"/>
        <v>0</v>
      </c>
      <c r="AL298" s="188">
        <f t="shared" si="159"/>
        <v>4</v>
      </c>
      <c r="AM298" s="139">
        <f t="shared" si="160"/>
        <v>8</v>
      </c>
    </row>
    <row r="299" spans="2:39" outlineLevel="1">
      <c r="C299" s="420"/>
      <c r="D299" s="432">
        <v>1</v>
      </c>
      <c r="E299" s="108" t="s">
        <v>102</v>
      </c>
      <c r="F299" s="421">
        <v>19</v>
      </c>
      <c r="G299" s="110" t="s">
        <v>31</v>
      </c>
      <c r="H299" s="110">
        <v>0</v>
      </c>
      <c r="I299" s="110" t="s">
        <v>32</v>
      </c>
      <c r="J299" s="110">
        <v>22</v>
      </c>
      <c r="K299" s="110" t="s">
        <v>31</v>
      </c>
      <c r="L299" s="111">
        <v>0</v>
      </c>
      <c r="M299" s="112">
        <v>3</v>
      </c>
      <c r="N299" s="109"/>
      <c r="O299" s="110" t="s">
        <v>31</v>
      </c>
      <c r="P299" s="110"/>
      <c r="Q299" s="110" t="s">
        <v>32</v>
      </c>
      <c r="R299" s="110"/>
      <c r="S299" s="110" t="s">
        <v>31</v>
      </c>
      <c r="T299" s="111"/>
      <c r="U299" s="112"/>
      <c r="V299" s="130">
        <v>1360</v>
      </c>
      <c r="W299" s="114">
        <f t="shared" si="157"/>
        <v>4080</v>
      </c>
      <c r="X299" s="131"/>
      <c r="Y299" s="132">
        <v>1</v>
      </c>
      <c r="Z299" s="133">
        <v>1</v>
      </c>
      <c r="AA299" s="134"/>
      <c r="AB299" s="135">
        <v>9</v>
      </c>
      <c r="AC299" s="120">
        <f t="shared" si="158"/>
        <v>11</v>
      </c>
      <c r="AD299" s="136"/>
      <c r="AE299" s="136"/>
      <c r="AF299" s="137"/>
      <c r="AG299" s="138"/>
      <c r="AH299" s="197">
        <f t="shared" si="156"/>
        <v>0</v>
      </c>
      <c r="AI299" s="125">
        <f t="shared" si="155"/>
        <v>1</v>
      </c>
      <c r="AJ299" s="126">
        <f t="shared" si="155"/>
        <v>1</v>
      </c>
      <c r="AK299" s="127">
        <f t="shared" si="155"/>
        <v>0</v>
      </c>
      <c r="AL299" s="188">
        <f t="shared" si="159"/>
        <v>9</v>
      </c>
      <c r="AM299" s="139">
        <f t="shared" si="160"/>
        <v>11</v>
      </c>
    </row>
    <row r="300" spans="2:39" outlineLevel="1">
      <c r="C300" s="420">
        <v>43072</v>
      </c>
      <c r="D300" s="432">
        <v>1</v>
      </c>
      <c r="E300" s="108" t="s">
        <v>187</v>
      </c>
      <c r="F300" s="421">
        <v>9</v>
      </c>
      <c r="G300" s="110" t="s">
        <v>31</v>
      </c>
      <c r="H300" s="110">
        <v>0</v>
      </c>
      <c r="I300" s="110" t="s">
        <v>32</v>
      </c>
      <c r="J300" s="110">
        <v>14</v>
      </c>
      <c r="K300" s="110" t="s">
        <v>31</v>
      </c>
      <c r="L300" s="111">
        <v>0</v>
      </c>
      <c r="M300" s="112">
        <v>5</v>
      </c>
      <c r="N300" s="109"/>
      <c r="O300" s="110" t="s">
        <v>31</v>
      </c>
      <c r="P300" s="110"/>
      <c r="Q300" s="110" t="s">
        <v>32</v>
      </c>
      <c r="R300" s="110"/>
      <c r="S300" s="110" t="s">
        <v>31</v>
      </c>
      <c r="T300" s="111"/>
      <c r="U300" s="112"/>
      <c r="V300" s="130">
        <v>1360</v>
      </c>
      <c r="W300" s="114">
        <f t="shared" si="157"/>
        <v>6800</v>
      </c>
      <c r="X300" s="131"/>
      <c r="Y300" s="132"/>
      <c r="Z300" s="133"/>
      <c r="AA300" s="134"/>
      <c r="AB300" s="135">
        <v>18</v>
      </c>
      <c r="AC300" s="120">
        <f t="shared" si="158"/>
        <v>18</v>
      </c>
      <c r="AD300" s="136"/>
      <c r="AE300" s="136"/>
      <c r="AF300" s="137"/>
      <c r="AG300" s="138"/>
      <c r="AH300" s="197">
        <f t="shared" si="156"/>
        <v>0</v>
      </c>
      <c r="AI300" s="125">
        <f t="shared" si="155"/>
        <v>0</v>
      </c>
      <c r="AJ300" s="126">
        <f t="shared" si="155"/>
        <v>0</v>
      </c>
      <c r="AK300" s="127">
        <f t="shared" si="155"/>
        <v>0</v>
      </c>
      <c r="AL300" s="188">
        <f t="shared" si="159"/>
        <v>18</v>
      </c>
      <c r="AM300" s="139">
        <f t="shared" si="160"/>
        <v>18</v>
      </c>
    </row>
    <row r="301" spans="2:39" outlineLevel="1">
      <c r="C301" s="420"/>
      <c r="D301" s="432">
        <v>1</v>
      </c>
      <c r="E301" s="433" t="s">
        <v>102</v>
      </c>
      <c r="F301" s="421">
        <v>14</v>
      </c>
      <c r="G301" s="110" t="s">
        <v>31</v>
      </c>
      <c r="H301" s="110">
        <v>0</v>
      </c>
      <c r="I301" s="110" t="s">
        <v>32</v>
      </c>
      <c r="J301" s="110">
        <v>18</v>
      </c>
      <c r="K301" s="110" t="s">
        <v>31</v>
      </c>
      <c r="L301" s="111">
        <v>0</v>
      </c>
      <c r="M301" s="112">
        <v>4</v>
      </c>
      <c r="N301" s="140"/>
      <c r="O301" s="141" t="s">
        <v>31</v>
      </c>
      <c r="P301" s="141"/>
      <c r="Q301" s="141" t="s">
        <v>32</v>
      </c>
      <c r="R301" s="141"/>
      <c r="S301" s="141" t="s">
        <v>31</v>
      </c>
      <c r="T301" s="142"/>
      <c r="U301" s="143"/>
      <c r="V301" s="130">
        <v>1360</v>
      </c>
      <c r="W301" s="114">
        <f t="shared" si="157"/>
        <v>5440</v>
      </c>
      <c r="X301" s="131"/>
      <c r="Y301" s="132">
        <v>26</v>
      </c>
      <c r="Z301" s="133"/>
      <c r="AA301" s="134"/>
      <c r="AB301" s="135">
        <v>2</v>
      </c>
      <c r="AC301" s="120">
        <f t="shared" si="158"/>
        <v>28</v>
      </c>
      <c r="AD301" s="136"/>
      <c r="AE301" s="136"/>
      <c r="AF301" s="137"/>
      <c r="AG301" s="138"/>
      <c r="AH301" s="197">
        <f t="shared" si="156"/>
        <v>0</v>
      </c>
      <c r="AI301" s="125">
        <f t="shared" si="155"/>
        <v>26</v>
      </c>
      <c r="AJ301" s="126">
        <f t="shared" si="155"/>
        <v>0</v>
      </c>
      <c r="AK301" s="127">
        <f t="shared" si="155"/>
        <v>0</v>
      </c>
      <c r="AL301" s="188">
        <f t="shared" si="159"/>
        <v>2</v>
      </c>
      <c r="AM301" s="139">
        <f t="shared" si="160"/>
        <v>28</v>
      </c>
    </row>
    <row r="302" spans="2:39" outlineLevel="1">
      <c r="C302" s="420"/>
      <c r="D302" s="432">
        <v>1</v>
      </c>
      <c r="E302" s="419" t="s">
        <v>102</v>
      </c>
      <c r="F302" s="421">
        <v>18</v>
      </c>
      <c r="G302" s="110" t="s">
        <v>31</v>
      </c>
      <c r="H302" s="110">
        <v>0</v>
      </c>
      <c r="I302" s="110" t="s">
        <v>32</v>
      </c>
      <c r="J302" s="110">
        <v>20</v>
      </c>
      <c r="K302" s="110" t="s">
        <v>31</v>
      </c>
      <c r="L302" s="111">
        <v>0</v>
      </c>
      <c r="M302" s="112">
        <v>2</v>
      </c>
      <c r="N302" s="109"/>
      <c r="O302" s="110" t="s">
        <v>31</v>
      </c>
      <c r="P302" s="110"/>
      <c r="Q302" s="110" t="s">
        <v>32</v>
      </c>
      <c r="R302" s="110"/>
      <c r="S302" s="110" t="s">
        <v>31</v>
      </c>
      <c r="T302" s="111"/>
      <c r="U302" s="112"/>
      <c r="V302" s="130">
        <v>1360</v>
      </c>
      <c r="W302" s="114">
        <f t="shared" si="157"/>
        <v>2720</v>
      </c>
      <c r="X302" s="131"/>
      <c r="Y302" s="132">
        <v>15</v>
      </c>
      <c r="Z302" s="133"/>
      <c r="AA302" s="134"/>
      <c r="AB302" s="135">
        <v>8</v>
      </c>
      <c r="AC302" s="120">
        <f t="shared" si="158"/>
        <v>23</v>
      </c>
      <c r="AD302" s="136"/>
      <c r="AE302" s="136"/>
      <c r="AF302" s="137"/>
      <c r="AG302" s="138"/>
      <c r="AH302" s="197">
        <f t="shared" si="156"/>
        <v>0</v>
      </c>
      <c r="AI302" s="125">
        <f t="shared" si="155"/>
        <v>15</v>
      </c>
      <c r="AJ302" s="126">
        <f t="shared" si="155"/>
        <v>0</v>
      </c>
      <c r="AK302" s="127">
        <f t="shared" si="155"/>
        <v>0</v>
      </c>
      <c r="AL302" s="188">
        <f t="shared" si="159"/>
        <v>8</v>
      </c>
      <c r="AM302" s="139">
        <f t="shared" si="160"/>
        <v>23</v>
      </c>
    </row>
    <row r="303" spans="2:39" outlineLevel="1">
      <c r="C303" s="420">
        <v>43073</v>
      </c>
      <c r="D303" s="432">
        <v>1</v>
      </c>
      <c r="E303" s="419" t="s">
        <v>187</v>
      </c>
      <c r="F303" s="421"/>
      <c r="G303" s="110" t="s">
        <v>31</v>
      </c>
      <c r="H303" s="110">
        <v>0</v>
      </c>
      <c r="I303" s="110" t="s">
        <v>32</v>
      </c>
      <c r="J303" s="110"/>
      <c r="K303" s="110" t="s">
        <v>31</v>
      </c>
      <c r="L303" s="111">
        <v>0</v>
      </c>
      <c r="M303" s="112"/>
      <c r="N303" s="109">
        <v>10</v>
      </c>
      <c r="O303" s="110" t="s">
        <v>31</v>
      </c>
      <c r="P303" s="110">
        <v>30</v>
      </c>
      <c r="Q303" s="110" t="s">
        <v>32</v>
      </c>
      <c r="R303" s="110">
        <v>12</v>
      </c>
      <c r="S303" s="110" t="s">
        <v>31</v>
      </c>
      <c r="T303" s="111">
        <v>30</v>
      </c>
      <c r="U303" s="112">
        <v>2</v>
      </c>
      <c r="V303" s="130">
        <v>690</v>
      </c>
      <c r="W303" s="114">
        <f>SUM(U303*V303)</f>
        <v>1380</v>
      </c>
      <c r="X303" s="131"/>
      <c r="Y303" s="132"/>
      <c r="Z303" s="133"/>
      <c r="AA303" s="134"/>
      <c r="AB303" s="135">
        <v>7</v>
      </c>
      <c r="AC303" s="120">
        <f t="shared" si="158"/>
        <v>7</v>
      </c>
      <c r="AD303" s="136"/>
      <c r="AE303" s="136"/>
      <c r="AF303" s="137"/>
      <c r="AG303" s="138"/>
      <c r="AH303" s="197">
        <f t="shared" si="156"/>
        <v>0</v>
      </c>
      <c r="AI303" s="125">
        <f t="shared" si="155"/>
        <v>0</v>
      </c>
      <c r="AJ303" s="126">
        <f t="shared" si="155"/>
        <v>0</v>
      </c>
      <c r="AK303" s="127">
        <f t="shared" si="155"/>
        <v>0</v>
      </c>
      <c r="AL303" s="188">
        <f t="shared" si="159"/>
        <v>7</v>
      </c>
      <c r="AM303" s="139">
        <f t="shared" si="160"/>
        <v>7</v>
      </c>
    </row>
    <row r="304" spans="2:39" outlineLevel="1">
      <c r="C304" s="420"/>
      <c r="D304" s="432">
        <v>1</v>
      </c>
      <c r="E304" s="419" t="s">
        <v>102</v>
      </c>
      <c r="F304" s="421">
        <v>16</v>
      </c>
      <c r="G304" s="110" t="s">
        <v>31</v>
      </c>
      <c r="H304" s="110">
        <v>0</v>
      </c>
      <c r="I304" s="110" t="s">
        <v>32</v>
      </c>
      <c r="J304" s="110">
        <v>17</v>
      </c>
      <c r="K304" s="110" t="s">
        <v>31</v>
      </c>
      <c r="L304" s="111">
        <v>30</v>
      </c>
      <c r="M304" s="112">
        <v>1.5</v>
      </c>
      <c r="N304" s="109"/>
      <c r="O304" s="110" t="s">
        <v>31</v>
      </c>
      <c r="P304" s="110"/>
      <c r="Q304" s="110" t="s">
        <v>32</v>
      </c>
      <c r="R304" s="110"/>
      <c r="S304" s="110" t="s">
        <v>31</v>
      </c>
      <c r="T304" s="111"/>
      <c r="U304" s="112"/>
      <c r="V304" s="130"/>
      <c r="W304" s="114">
        <f t="shared" si="157"/>
        <v>0</v>
      </c>
      <c r="X304" s="131"/>
      <c r="Y304" s="132"/>
      <c r="Z304" s="133"/>
      <c r="AA304" s="134"/>
      <c r="AB304" s="135"/>
      <c r="AC304" s="120">
        <f t="shared" si="158"/>
        <v>0</v>
      </c>
      <c r="AD304" s="136"/>
      <c r="AE304" s="136">
        <v>8</v>
      </c>
      <c r="AF304" s="137"/>
      <c r="AG304" s="138">
        <v>3</v>
      </c>
      <c r="AH304" s="197">
        <f t="shared" si="156"/>
        <v>11</v>
      </c>
      <c r="AI304" s="125">
        <f t="shared" si="155"/>
        <v>0</v>
      </c>
      <c r="AJ304" s="126">
        <f t="shared" si="155"/>
        <v>8</v>
      </c>
      <c r="AK304" s="127">
        <f t="shared" si="155"/>
        <v>0</v>
      </c>
      <c r="AL304" s="188">
        <f t="shared" si="159"/>
        <v>3</v>
      </c>
      <c r="AM304" s="139">
        <f t="shared" si="160"/>
        <v>11</v>
      </c>
    </row>
    <row r="305" spans="2:39" outlineLevel="1">
      <c r="C305" s="420"/>
      <c r="D305" s="432">
        <v>1</v>
      </c>
      <c r="E305" s="419" t="s">
        <v>188</v>
      </c>
      <c r="F305" s="421"/>
      <c r="G305" s="110" t="s">
        <v>31</v>
      </c>
      <c r="H305" s="110">
        <v>0</v>
      </c>
      <c r="I305" s="110" t="s">
        <v>32</v>
      </c>
      <c r="J305" s="110"/>
      <c r="K305" s="110" t="s">
        <v>31</v>
      </c>
      <c r="L305" s="111">
        <v>0</v>
      </c>
      <c r="M305" s="112"/>
      <c r="N305" s="109">
        <v>18</v>
      </c>
      <c r="O305" s="110" t="s">
        <v>31</v>
      </c>
      <c r="P305" s="110">
        <v>0</v>
      </c>
      <c r="Q305" s="110" t="s">
        <v>32</v>
      </c>
      <c r="R305" s="110">
        <v>20</v>
      </c>
      <c r="S305" s="110" t="s">
        <v>31</v>
      </c>
      <c r="T305" s="111">
        <v>0</v>
      </c>
      <c r="U305" s="112">
        <v>2</v>
      </c>
      <c r="V305" s="130">
        <v>690</v>
      </c>
      <c r="W305" s="114">
        <f>SUM(U305*V305)</f>
        <v>1380</v>
      </c>
      <c r="X305" s="131"/>
      <c r="Y305" s="132"/>
      <c r="Z305" s="133"/>
      <c r="AA305" s="134"/>
      <c r="AB305" s="135">
        <v>4</v>
      </c>
      <c r="AC305" s="120">
        <f t="shared" si="158"/>
        <v>4</v>
      </c>
      <c r="AD305" s="136"/>
      <c r="AE305" s="136"/>
      <c r="AF305" s="137"/>
      <c r="AG305" s="138"/>
      <c r="AH305" s="197">
        <f t="shared" si="156"/>
        <v>0</v>
      </c>
      <c r="AI305" s="125">
        <f t="shared" si="155"/>
        <v>0</v>
      </c>
      <c r="AJ305" s="126">
        <f t="shared" si="155"/>
        <v>0</v>
      </c>
      <c r="AK305" s="127">
        <f t="shared" si="155"/>
        <v>0</v>
      </c>
      <c r="AL305" s="188">
        <f t="shared" si="159"/>
        <v>4</v>
      </c>
      <c r="AM305" s="139">
        <f t="shared" si="160"/>
        <v>4</v>
      </c>
    </row>
    <row r="306" spans="2:39" outlineLevel="1">
      <c r="B306" s="250"/>
      <c r="C306" s="420">
        <v>43074</v>
      </c>
      <c r="D306" s="432">
        <v>1</v>
      </c>
      <c r="E306" s="433" t="s">
        <v>102</v>
      </c>
      <c r="F306" s="421">
        <v>16</v>
      </c>
      <c r="G306" s="110" t="s">
        <v>31</v>
      </c>
      <c r="H306" s="110">
        <v>0</v>
      </c>
      <c r="I306" s="110" t="s">
        <v>32</v>
      </c>
      <c r="J306" s="110">
        <v>17</v>
      </c>
      <c r="K306" s="110" t="s">
        <v>31</v>
      </c>
      <c r="L306" s="111">
        <v>30</v>
      </c>
      <c r="M306" s="112">
        <v>1.5</v>
      </c>
      <c r="N306" s="109"/>
      <c r="O306" s="110" t="s">
        <v>31</v>
      </c>
      <c r="P306" s="110"/>
      <c r="Q306" s="110" t="s">
        <v>32</v>
      </c>
      <c r="R306" s="110"/>
      <c r="S306" s="110" t="s">
        <v>31</v>
      </c>
      <c r="T306" s="111"/>
      <c r="U306" s="112"/>
      <c r="V306" s="130"/>
      <c r="W306" s="114">
        <f t="shared" si="157"/>
        <v>0</v>
      </c>
      <c r="X306" s="131"/>
      <c r="Y306" s="132"/>
      <c r="Z306" s="133"/>
      <c r="AA306" s="134"/>
      <c r="AB306" s="135"/>
      <c r="AC306" s="120">
        <f t="shared" si="158"/>
        <v>0</v>
      </c>
      <c r="AD306" s="136"/>
      <c r="AE306" s="136">
        <v>9</v>
      </c>
      <c r="AF306" s="137"/>
      <c r="AG306" s="138">
        <v>2</v>
      </c>
      <c r="AH306" s="197">
        <f t="shared" si="156"/>
        <v>11</v>
      </c>
      <c r="AI306" s="125">
        <f t="shared" si="155"/>
        <v>0</v>
      </c>
      <c r="AJ306" s="126">
        <f t="shared" si="155"/>
        <v>9</v>
      </c>
      <c r="AK306" s="127">
        <f t="shared" si="155"/>
        <v>0</v>
      </c>
      <c r="AL306" s="188">
        <f t="shared" si="159"/>
        <v>2</v>
      </c>
      <c r="AM306" s="139">
        <f t="shared" si="160"/>
        <v>11</v>
      </c>
    </row>
    <row r="307" spans="2:39" outlineLevel="1">
      <c r="C307" s="420">
        <v>43075</v>
      </c>
      <c r="D307" s="432">
        <v>1</v>
      </c>
      <c r="E307" s="419" t="s">
        <v>102</v>
      </c>
      <c r="F307" s="421">
        <v>16</v>
      </c>
      <c r="G307" s="110" t="s">
        <v>31</v>
      </c>
      <c r="H307" s="110">
        <v>0</v>
      </c>
      <c r="I307" s="110" t="s">
        <v>32</v>
      </c>
      <c r="J307" s="110">
        <v>17</v>
      </c>
      <c r="K307" s="110" t="s">
        <v>31</v>
      </c>
      <c r="L307" s="111">
        <v>30</v>
      </c>
      <c r="M307" s="112">
        <v>1.5</v>
      </c>
      <c r="N307" s="109"/>
      <c r="O307" s="110" t="s">
        <v>31</v>
      </c>
      <c r="P307" s="110"/>
      <c r="Q307" s="110" t="s">
        <v>32</v>
      </c>
      <c r="R307" s="110"/>
      <c r="S307" s="110" t="s">
        <v>31</v>
      </c>
      <c r="T307" s="111"/>
      <c r="U307" s="112"/>
      <c r="V307" s="130"/>
      <c r="W307" s="114">
        <f t="shared" si="157"/>
        <v>0</v>
      </c>
      <c r="X307" s="131"/>
      <c r="Y307" s="132"/>
      <c r="Z307" s="133"/>
      <c r="AA307" s="134"/>
      <c r="AB307" s="135"/>
      <c r="AC307" s="120">
        <f t="shared" si="158"/>
        <v>0</v>
      </c>
      <c r="AD307" s="136"/>
      <c r="AE307" s="136">
        <v>9</v>
      </c>
      <c r="AF307" s="137"/>
      <c r="AG307" s="138">
        <v>3</v>
      </c>
      <c r="AH307" s="197">
        <f t="shared" si="156"/>
        <v>12</v>
      </c>
      <c r="AI307" s="125">
        <f t="shared" ref="AI307:AI328" si="161">Y307+AD307</f>
        <v>0</v>
      </c>
      <c r="AJ307" s="126">
        <f t="shared" ref="AJ307:AJ328" si="162">Z307+AE307</f>
        <v>9</v>
      </c>
      <c r="AK307" s="127">
        <f t="shared" ref="AK307:AK328" si="163">AA307+AF307</f>
        <v>0</v>
      </c>
      <c r="AL307" s="188">
        <f t="shared" si="159"/>
        <v>3</v>
      </c>
      <c r="AM307" s="139">
        <f t="shared" si="160"/>
        <v>12</v>
      </c>
    </row>
    <row r="308" spans="2:39" outlineLevel="1">
      <c r="C308" s="420"/>
      <c r="D308" s="432">
        <v>1</v>
      </c>
      <c r="E308" s="419" t="s">
        <v>189</v>
      </c>
      <c r="F308" s="109"/>
      <c r="G308" s="110" t="s">
        <v>105</v>
      </c>
      <c r="H308" s="110">
        <v>0</v>
      </c>
      <c r="I308" s="110" t="s">
        <v>106</v>
      </c>
      <c r="J308" s="110"/>
      <c r="K308" s="110" t="s">
        <v>105</v>
      </c>
      <c r="L308" s="111">
        <v>0</v>
      </c>
      <c r="M308" s="112"/>
      <c r="N308" s="109">
        <v>19</v>
      </c>
      <c r="O308" s="110" t="s">
        <v>105</v>
      </c>
      <c r="P308" s="110">
        <v>0</v>
      </c>
      <c r="Q308" s="110" t="s">
        <v>106</v>
      </c>
      <c r="R308" s="110">
        <v>21</v>
      </c>
      <c r="S308" s="110" t="s">
        <v>105</v>
      </c>
      <c r="T308" s="111">
        <v>0</v>
      </c>
      <c r="U308" s="112">
        <v>2</v>
      </c>
      <c r="V308" s="130">
        <v>690</v>
      </c>
      <c r="W308" s="114">
        <f>SUM(U308*V308)</f>
        <v>1380</v>
      </c>
      <c r="X308" s="131"/>
      <c r="Y308" s="132"/>
      <c r="Z308" s="133"/>
      <c r="AA308" s="134"/>
      <c r="AB308" s="135"/>
      <c r="AC308" s="120">
        <f t="shared" si="158"/>
        <v>0</v>
      </c>
      <c r="AD308" s="136"/>
      <c r="AE308" s="136"/>
      <c r="AF308" s="137"/>
      <c r="AG308" s="138">
        <v>4</v>
      </c>
      <c r="AH308" s="197">
        <f t="shared" si="156"/>
        <v>4</v>
      </c>
      <c r="AI308" s="125">
        <f t="shared" si="161"/>
        <v>0</v>
      </c>
      <c r="AJ308" s="126">
        <f t="shared" si="162"/>
        <v>0</v>
      </c>
      <c r="AK308" s="127">
        <f t="shared" si="163"/>
        <v>0</v>
      </c>
      <c r="AL308" s="188">
        <f t="shared" si="159"/>
        <v>4</v>
      </c>
      <c r="AM308" s="139">
        <f t="shared" si="160"/>
        <v>4</v>
      </c>
    </row>
    <row r="309" spans="2:39" outlineLevel="1">
      <c r="C309" s="420">
        <v>43076</v>
      </c>
      <c r="D309" s="432">
        <v>1</v>
      </c>
      <c r="E309" s="419" t="s">
        <v>102</v>
      </c>
      <c r="F309" s="421">
        <v>16</v>
      </c>
      <c r="G309" s="110" t="s">
        <v>31</v>
      </c>
      <c r="H309" s="110">
        <v>0</v>
      </c>
      <c r="I309" s="110" t="s">
        <v>32</v>
      </c>
      <c r="J309" s="110">
        <v>17</v>
      </c>
      <c r="K309" s="110" t="s">
        <v>31</v>
      </c>
      <c r="L309" s="111">
        <v>30</v>
      </c>
      <c r="M309" s="112">
        <v>1.5</v>
      </c>
      <c r="N309" s="109"/>
      <c r="O309" s="110" t="s">
        <v>31</v>
      </c>
      <c r="P309" s="110"/>
      <c r="Q309" s="110" t="s">
        <v>32</v>
      </c>
      <c r="R309" s="110"/>
      <c r="S309" s="110" t="s">
        <v>31</v>
      </c>
      <c r="T309" s="111"/>
      <c r="U309" s="112"/>
      <c r="V309" s="130"/>
      <c r="W309" s="114">
        <f t="shared" si="157"/>
        <v>0</v>
      </c>
      <c r="X309" s="131"/>
      <c r="Y309" s="132"/>
      <c r="Z309" s="133"/>
      <c r="AA309" s="134"/>
      <c r="AB309" s="135"/>
      <c r="AC309" s="120">
        <f t="shared" si="158"/>
        <v>0</v>
      </c>
      <c r="AD309" s="136"/>
      <c r="AE309" s="136">
        <v>7</v>
      </c>
      <c r="AF309" s="137"/>
      <c r="AG309" s="138">
        <v>3</v>
      </c>
      <c r="AH309" s="197">
        <f t="shared" si="156"/>
        <v>10</v>
      </c>
      <c r="AI309" s="125">
        <f t="shared" si="161"/>
        <v>0</v>
      </c>
      <c r="AJ309" s="126">
        <f t="shared" si="162"/>
        <v>7</v>
      </c>
      <c r="AK309" s="127">
        <f t="shared" si="163"/>
        <v>0</v>
      </c>
      <c r="AL309" s="188">
        <f t="shared" si="159"/>
        <v>3</v>
      </c>
      <c r="AM309" s="139">
        <f t="shared" si="160"/>
        <v>10</v>
      </c>
    </row>
    <row r="310" spans="2:39" outlineLevel="1">
      <c r="C310" s="420">
        <v>43077</v>
      </c>
      <c r="D310" s="432">
        <v>1</v>
      </c>
      <c r="E310" s="419" t="s">
        <v>102</v>
      </c>
      <c r="F310" s="140">
        <v>16</v>
      </c>
      <c r="G310" s="110" t="s">
        <v>31</v>
      </c>
      <c r="H310" s="141">
        <v>0</v>
      </c>
      <c r="I310" s="141" t="s">
        <v>32</v>
      </c>
      <c r="J310" s="141">
        <v>17</v>
      </c>
      <c r="K310" s="141" t="s">
        <v>31</v>
      </c>
      <c r="L310" s="142">
        <v>30</v>
      </c>
      <c r="M310" s="143">
        <v>1.5</v>
      </c>
      <c r="N310" s="109"/>
      <c r="O310" s="110" t="s">
        <v>31</v>
      </c>
      <c r="P310" s="110"/>
      <c r="Q310" s="110" t="s">
        <v>32</v>
      </c>
      <c r="R310" s="110"/>
      <c r="S310" s="110" t="s">
        <v>31</v>
      </c>
      <c r="T310" s="111"/>
      <c r="U310" s="112"/>
      <c r="V310" s="130"/>
      <c r="W310" s="114">
        <f t="shared" si="157"/>
        <v>0</v>
      </c>
      <c r="X310" s="131"/>
      <c r="Y310" s="132"/>
      <c r="Z310" s="133"/>
      <c r="AA310" s="134"/>
      <c r="AB310" s="135"/>
      <c r="AC310" s="120">
        <f t="shared" si="158"/>
        <v>0</v>
      </c>
      <c r="AD310" s="136"/>
      <c r="AE310" s="136">
        <v>9</v>
      </c>
      <c r="AF310" s="137"/>
      <c r="AG310" s="138">
        <v>3</v>
      </c>
      <c r="AH310" s="197">
        <f t="shared" si="156"/>
        <v>12</v>
      </c>
      <c r="AI310" s="125">
        <f t="shared" si="161"/>
        <v>0</v>
      </c>
      <c r="AJ310" s="126">
        <f t="shared" si="162"/>
        <v>9</v>
      </c>
      <c r="AK310" s="127">
        <f t="shared" si="163"/>
        <v>0</v>
      </c>
      <c r="AL310" s="188">
        <f t="shared" si="159"/>
        <v>3</v>
      </c>
      <c r="AM310" s="139">
        <f t="shared" si="160"/>
        <v>12</v>
      </c>
    </row>
    <row r="311" spans="2:39" outlineLevel="1">
      <c r="C311" s="420">
        <v>43078</v>
      </c>
      <c r="D311" s="432">
        <v>1</v>
      </c>
      <c r="E311" s="419" t="s">
        <v>102</v>
      </c>
      <c r="F311" s="421">
        <v>9</v>
      </c>
      <c r="G311" s="110" t="s">
        <v>31</v>
      </c>
      <c r="H311" s="110">
        <v>0</v>
      </c>
      <c r="I311" s="110" t="s">
        <v>32</v>
      </c>
      <c r="J311" s="110">
        <v>12</v>
      </c>
      <c r="K311" s="110" t="s">
        <v>31</v>
      </c>
      <c r="L311" s="111">
        <v>0</v>
      </c>
      <c r="M311" s="112">
        <v>3</v>
      </c>
      <c r="N311" s="109"/>
      <c r="O311" s="110" t="s">
        <v>31</v>
      </c>
      <c r="P311" s="110"/>
      <c r="Q311" s="110" t="s">
        <v>32</v>
      </c>
      <c r="R311" s="110"/>
      <c r="S311" s="110" t="s">
        <v>31</v>
      </c>
      <c r="T311" s="111"/>
      <c r="U311" s="112"/>
      <c r="V311" s="130">
        <v>1360</v>
      </c>
      <c r="W311" s="114">
        <f t="shared" si="157"/>
        <v>4080</v>
      </c>
      <c r="X311" s="131"/>
      <c r="Y311" s="132"/>
      <c r="Z311" s="133">
        <v>15</v>
      </c>
      <c r="AA311" s="134"/>
      <c r="AB311" s="135">
        <v>6</v>
      </c>
      <c r="AC311" s="120">
        <f t="shared" si="158"/>
        <v>21</v>
      </c>
      <c r="AD311" s="136"/>
      <c r="AE311" s="136"/>
      <c r="AF311" s="137"/>
      <c r="AG311" s="138"/>
      <c r="AH311" s="197">
        <f t="shared" si="156"/>
        <v>0</v>
      </c>
      <c r="AI311" s="125">
        <f t="shared" si="161"/>
        <v>0</v>
      </c>
      <c r="AJ311" s="126">
        <f t="shared" si="162"/>
        <v>15</v>
      </c>
      <c r="AK311" s="127">
        <f t="shared" si="163"/>
        <v>0</v>
      </c>
      <c r="AL311" s="188">
        <f t="shared" si="159"/>
        <v>6</v>
      </c>
      <c r="AM311" s="139">
        <f t="shared" si="160"/>
        <v>21</v>
      </c>
    </row>
    <row r="312" spans="2:39" outlineLevel="1">
      <c r="C312" s="420"/>
      <c r="D312" s="432">
        <v>1</v>
      </c>
      <c r="E312" s="108" t="s">
        <v>102</v>
      </c>
      <c r="F312" s="421">
        <v>13</v>
      </c>
      <c r="G312" s="110" t="s">
        <v>31</v>
      </c>
      <c r="H312" s="110">
        <v>0</v>
      </c>
      <c r="I312" s="110" t="s">
        <v>32</v>
      </c>
      <c r="J312" s="110">
        <v>17</v>
      </c>
      <c r="K312" s="110" t="s">
        <v>31</v>
      </c>
      <c r="L312" s="111">
        <v>0</v>
      </c>
      <c r="M312" s="112">
        <v>4</v>
      </c>
      <c r="N312" s="109"/>
      <c r="O312" s="110" t="s">
        <v>31</v>
      </c>
      <c r="P312" s="110"/>
      <c r="Q312" s="110" t="s">
        <v>32</v>
      </c>
      <c r="R312" s="110"/>
      <c r="S312" s="110" t="s">
        <v>31</v>
      </c>
      <c r="T312" s="111"/>
      <c r="U312" s="112"/>
      <c r="V312" s="130">
        <v>1360</v>
      </c>
      <c r="W312" s="114">
        <f t="shared" si="157"/>
        <v>5440</v>
      </c>
      <c r="X312" s="131"/>
      <c r="Y312" s="132">
        <v>22</v>
      </c>
      <c r="Z312" s="133"/>
      <c r="AA312" s="134"/>
      <c r="AB312" s="135">
        <v>10</v>
      </c>
      <c r="AC312" s="120">
        <f t="shared" si="158"/>
        <v>32</v>
      </c>
      <c r="AD312" s="136"/>
      <c r="AE312" s="136"/>
      <c r="AF312" s="137"/>
      <c r="AG312" s="138"/>
      <c r="AH312" s="197">
        <f t="shared" si="156"/>
        <v>0</v>
      </c>
      <c r="AI312" s="125">
        <f t="shared" si="161"/>
        <v>22</v>
      </c>
      <c r="AJ312" s="126">
        <f t="shared" si="162"/>
        <v>0</v>
      </c>
      <c r="AK312" s="127">
        <f t="shared" si="163"/>
        <v>0</v>
      </c>
      <c r="AL312" s="188">
        <f t="shared" si="159"/>
        <v>10</v>
      </c>
      <c r="AM312" s="139">
        <f t="shared" si="160"/>
        <v>32</v>
      </c>
    </row>
    <row r="313" spans="2:39" outlineLevel="1">
      <c r="C313" s="420"/>
      <c r="D313" s="432">
        <v>1</v>
      </c>
      <c r="E313" s="433" t="s">
        <v>102</v>
      </c>
      <c r="F313" s="421">
        <v>17</v>
      </c>
      <c r="G313" s="110" t="s">
        <v>31</v>
      </c>
      <c r="H313" s="110">
        <v>0</v>
      </c>
      <c r="I313" s="110" t="s">
        <v>32</v>
      </c>
      <c r="J313" s="110">
        <v>19</v>
      </c>
      <c r="K313" s="110" t="s">
        <v>31</v>
      </c>
      <c r="L313" s="111">
        <v>0</v>
      </c>
      <c r="M313" s="112">
        <v>2</v>
      </c>
      <c r="N313" s="109"/>
      <c r="O313" s="110" t="s">
        <v>31</v>
      </c>
      <c r="P313" s="110"/>
      <c r="Q313" s="110" t="s">
        <v>32</v>
      </c>
      <c r="R313" s="110"/>
      <c r="S313" s="110" t="s">
        <v>31</v>
      </c>
      <c r="T313" s="111"/>
      <c r="U313" s="112"/>
      <c r="V313" s="130">
        <v>1360</v>
      </c>
      <c r="W313" s="114">
        <f t="shared" si="157"/>
        <v>2720</v>
      </c>
      <c r="X313" s="131"/>
      <c r="Y313" s="132">
        <v>7</v>
      </c>
      <c r="Z313" s="133"/>
      <c r="AA313" s="134"/>
      <c r="AB313" s="135">
        <v>7</v>
      </c>
      <c r="AC313" s="120">
        <f t="shared" si="158"/>
        <v>14</v>
      </c>
      <c r="AD313" s="136"/>
      <c r="AE313" s="136"/>
      <c r="AF313" s="137"/>
      <c r="AG313" s="138"/>
      <c r="AH313" s="197">
        <f t="shared" si="156"/>
        <v>0</v>
      </c>
      <c r="AI313" s="125">
        <f t="shared" si="161"/>
        <v>7</v>
      </c>
      <c r="AJ313" s="126">
        <f t="shared" si="162"/>
        <v>0</v>
      </c>
      <c r="AK313" s="127">
        <f t="shared" si="163"/>
        <v>0</v>
      </c>
      <c r="AL313" s="188">
        <f t="shared" si="159"/>
        <v>7</v>
      </c>
      <c r="AM313" s="139">
        <f t="shared" si="160"/>
        <v>14</v>
      </c>
    </row>
    <row r="314" spans="2:39" outlineLevel="1">
      <c r="C314" s="420">
        <v>43079</v>
      </c>
      <c r="D314" s="432">
        <v>1</v>
      </c>
      <c r="E314" s="433" t="s">
        <v>102</v>
      </c>
      <c r="F314" s="421">
        <v>9</v>
      </c>
      <c r="G314" s="110" t="s">
        <v>31</v>
      </c>
      <c r="H314" s="110">
        <v>0</v>
      </c>
      <c r="I314" s="110" t="s">
        <v>32</v>
      </c>
      <c r="J314" s="110">
        <v>13</v>
      </c>
      <c r="K314" s="110" t="s">
        <v>31</v>
      </c>
      <c r="L314" s="111">
        <v>0</v>
      </c>
      <c r="M314" s="112">
        <v>4</v>
      </c>
      <c r="N314" s="109"/>
      <c r="O314" s="110" t="s">
        <v>31</v>
      </c>
      <c r="P314" s="110"/>
      <c r="Q314" s="110" t="s">
        <v>32</v>
      </c>
      <c r="R314" s="110"/>
      <c r="S314" s="110" t="s">
        <v>31</v>
      </c>
      <c r="T314" s="111"/>
      <c r="U314" s="112"/>
      <c r="V314" s="130">
        <v>1360</v>
      </c>
      <c r="W314" s="114">
        <f t="shared" si="157"/>
        <v>5440</v>
      </c>
      <c r="X314" s="131"/>
      <c r="Y314" s="132">
        <v>22</v>
      </c>
      <c r="Z314" s="133"/>
      <c r="AA314" s="134"/>
      <c r="AB314" s="135">
        <v>10</v>
      </c>
      <c r="AC314" s="120">
        <f t="shared" si="158"/>
        <v>32</v>
      </c>
      <c r="AD314" s="136"/>
      <c r="AE314" s="136"/>
      <c r="AF314" s="137"/>
      <c r="AG314" s="138"/>
      <c r="AH314" s="197">
        <f t="shared" si="156"/>
        <v>0</v>
      </c>
      <c r="AI314" s="125">
        <f t="shared" si="161"/>
        <v>22</v>
      </c>
      <c r="AJ314" s="126">
        <f t="shared" si="162"/>
        <v>0</v>
      </c>
      <c r="AK314" s="127">
        <f t="shared" si="163"/>
        <v>0</v>
      </c>
      <c r="AL314" s="188">
        <f t="shared" si="159"/>
        <v>10</v>
      </c>
      <c r="AM314" s="139">
        <f t="shared" si="160"/>
        <v>32</v>
      </c>
    </row>
    <row r="315" spans="2:39" outlineLevel="1">
      <c r="C315" s="420"/>
      <c r="D315" s="432">
        <v>1</v>
      </c>
      <c r="E315" s="108" t="s">
        <v>102</v>
      </c>
      <c r="F315" s="421">
        <v>13</v>
      </c>
      <c r="G315" s="110" t="s">
        <v>31</v>
      </c>
      <c r="H315" s="110">
        <v>0</v>
      </c>
      <c r="I315" s="110" t="s">
        <v>32</v>
      </c>
      <c r="J315" s="110">
        <v>16</v>
      </c>
      <c r="K315" s="110" t="s">
        <v>31</v>
      </c>
      <c r="L315" s="111">
        <v>0</v>
      </c>
      <c r="M315" s="112">
        <v>3</v>
      </c>
      <c r="N315" s="109"/>
      <c r="O315" s="110" t="s">
        <v>31</v>
      </c>
      <c r="P315" s="110"/>
      <c r="Q315" s="110" t="s">
        <v>32</v>
      </c>
      <c r="R315" s="110"/>
      <c r="S315" s="110" t="s">
        <v>31</v>
      </c>
      <c r="T315" s="111"/>
      <c r="U315" s="112"/>
      <c r="V315" s="130">
        <v>1360</v>
      </c>
      <c r="W315" s="114">
        <f t="shared" si="157"/>
        <v>4080</v>
      </c>
      <c r="X315" s="131"/>
      <c r="Y315" s="132">
        <v>25</v>
      </c>
      <c r="Z315" s="133"/>
      <c r="AA315" s="134"/>
      <c r="AB315" s="135">
        <v>12</v>
      </c>
      <c r="AC315" s="120">
        <f t="shared" si="158"/>
        <v>37</v>
      </c>
      <c r="AD315" s="136"/>
      <c r="AE315" s="136"/>
      <c r="AF315" s="137"/>
      <c r="AG315" s="138"/>
      <c r="AH315" s="197">
        <f t="shared" si="156"/>
        <v>0</v>
      </c>
      <c r="AI315" s="125">
        <f t="shared" si="161"/>
        <v>25</v>
      </c>
      <c r="AJ315" s="126">
        <f t="shared" si="162"/>
        <v>0</v>
      </c>
      <c r="AK315" s="127">
        <f t="shared" si="163"/>
        <v>0</v>
      </c>
      <c r="AL315" s="188">
        <f t="shared" si="159"/>
        <v>12</v>
      </c>
      <c r="AM315" s="139">
        <f t="shared" si="160"/>
        <v>37</v>
      </c>
    </row>
    <row r="316" spans="2:39" outlineLevel="1">
      <c r="C316" s="420"/>
      <c r="D316" s="432">
        <v>1</v>
      </c>
      <c r="E316" s="419" t="s">
        <v>191</v>
      </c>
      <c r="F316" s="421">
        <v>16</v>
      </c>
      <c r="G316" s="110" t="s">
        <v>31</v>
      </c>
      <c r="H316" s="110">
        <v>0</v>
      </c>
      <c r="I316" s="110" t="s">
        <v>32</v>
      </c>
      <c r="J316" s="110">
        <v>19</v>
      </c>
      <c r="K316" s="110" t="s">
        <v>31</v>
      </c>
      <c r="L316" s="111">
        <v>0</v>
      </c>
      <c r="M316" s="112">
        <v>3</v>
      </c>
      <c r="N316" s="109"/>
      <c r="O316" s="110" t="s">
        <v>31</v>
      </c>
      <c r="P316" s="110"/>
      <c r="Q316" s="110" t="s">
        <v>32</v>
      </c>
      <c r="R316" s="110"/>
      <c r="S316" s="110" t="s">
        <v>31</v>
      </c>
      <c r="T316" s="111"/>
      <c r="U316" s="112"/>
      <c r="V316" s="130">
        <v>1360</v>
      </c>
      <c r="W316" s="114">
        <f t="shared" si="157"/>
        <v>4080</v>
      </c>
      <c r="X316" s="131"/>
      <c r="Y316" s="132"/>
      <c r="Z316" s="133">
        <v>20</v>
      </c>
      <c r="AA316" s="134"/>
      <c r="AB316" s="135">
        <v>8</v>
      </c>
      <c r="AC316" s="120">
        <f t="shared" si="158"/>
        <v>28</v>
      </c>
      <c r="AD316" s="136"/>
      <c r="AE316" s="136"/>
      <c r="AF316" s="137"/>
      <c r="AG316" s="138"/>
      <c r="AH316" s="153">
        <f t="shared" si="156"/>
        <v>0</v>
      </c>
      <c r="AI316" s="125">
        <f t="shared" si="161"/>
        <v>0</v>
      </c>
      <c r="AJ316" s="126">
        <f t="shared" si="162"/>
        <v>20</v>
      </c>
      <c r="AK316" s="127">
        <f t="shared" si="163"/>
        <v>0</v>
      </c>
      <c r="AL316" s="188">
        <f t="shared" si="159"/>
        <v>8</v>
      </c>
      <c r="AM316" s="139">
        <f t="shared" si="160"/>
        <v>28</v>
      </c>
    </row>
    <row r="317" spans="2:39" outlineLevel="1">
      <c r="C317" s="420"/>
      <c r="D317" s="432">
        <v>1</v>
      </c>
      <c r="E317" s="419" t="s">
        <v>102</v>
      </c>
      <c r="F317" s="421">
        <v>19</v>
      </c>
      <c r="G317" s="110" t="s">
        <v>31</v>
      </c>
      <c r="H317" s="110">
        <v>0</v>
      </c>
      <c r="I317" s="110" t="s">
        <v>32</v>
      </c>
      <c r="J317" s="110">
        <v>21</v>
      </c>
      <c r="K317" s="110" t="s">
        <v>31</v>
      </c>
      <c r="L317" s="111">
        <v>0</v>
      </c>
      <c r="M317" s="112">
        <v>2</v>
      </c>
      <c r="N317" s="109"/>
      <c r="O317" s="110" t="s">
        <v>31</v>
      </c>
      <c r="P317" s="110"/>
      <c r="Q317" s="110" t="s">
        <v>32</v>
      </c>
      <c r="R317" s="110"/>
      <c r="S317" s="110" t="s">
        <v>31</v>
      </c>
      <c r="T317" s="111"/>
      <c r="U317" s="112"/>
      <c r="V317" s="130">
        <v>1360</v>
      </c>
      <c r="W317" s="114">
        <f t="shared" si="157"/>
        <v>2720</v>
      </c>
      <c r="X317" s="131"/>
      <c r="Y317" s="132"/>
      <c r="Z317" s="133"/>
      <c r="AA317" s="134"/>
      <c r="AB317" s="135">
        <v>7</v>
      </c>
      <c r="AC317" s="120">
        <f t="shared" si="158"/>
        <v>7</v>
      </c>
      <c r="AD317" s="136"/>
      <c r="AE317" s="136"/>
      <c r="AF317" s="137"/>
      <c r="AG317" s="138"/>
      <c r="AH317" s="153">
        <f t="shared" si="156"/>
        <v>0</v>
      </c>
      <c r="AI317" s="125">
        <f t="shared" si="161"/>
        <v>0</v>
      </c>
      <c r="AJ317" s="126">
        <f t="shared" si="162"/>
        <v>0</v>
      </c>
      <c r="AK317" s="127">
        <f t="shared" si="163"/>
        <v>0</v>
      </c>
      <c r="AL317" s="188">
        <f t="shared" si="159"/>
        <v>7</v>
      </c>
      <c r="AM317" s="139">
        <f t="shared" si="160"/>
        <v>7</v>
      </c>
    </row>
    <row r="318" spans="2:39" outlineLevel="1">
      <c r="C318" s="420">
        <v>43080</v>
      </c>
      <c r="D318" s="432">
        <v>1</v>
      </c>
      <c r="E318" s="419" t="s">
        <v>102</v>
      </c>
      <c r="F318" s="421">
        <v>16</v>
      </c>
      <c r="G318" s="110" t="s">
        <v>31</v>
      </c>
      <c r="H318" s="110">
        <v>0</v>
      </c>
      <c r="I318" s="110" t="s">
        <v>32</v>
      </c>
      <c r="J318" s="110">
        <v>17</v>
      </c>
      <c r="K318" s="110" t="s">
        <v>31</v>
      </c>
      <c r="L318" s="111">
        <v>30</v>
      </c>
      <c r="M318" s="112"/>
      <c r="N318" s="109"/>
      <c r="O318" s="110" t="s">
        <v>31</v>
      </c>
      <c r="P318" s="110"/>
      <c r="Q318" s="110" t="s">
        <v>32</v>
      </c>
      <c r="R318" s="110"/>
      <c r="S318" s="110" t="s">
        <v>31</v>
      </c>
      <c r="T318" s="111"/>
      <c r="U318" s="112"/>
      <c r="V318" s="130"/>
      <c r="W318" s="114">
        <f t="shared" si="157"/>
        <v>0</v>
      </c>
      <c r="X318" s="131"/>
      <c r="Y318" s="132"/>
      <c r="Z318" s="133"/>
      <c r="AA318" s="134"/>
      <c r="AB318" s="135"/>
      <c r="AC318" s="120">
        <f t="shared" si="158"/>
        <v>0</v>
      </c>
      <c r="AD318" s="136"/>
      <c r="AE318" s="136">
        <v>9</v>
      </c>
      <c r="AF318" s="137"/>
      <c r="AG318" s="138">
        <v>1</v>
      </c>
      <c r="AH318" s="197">
        <f t="shared" si="156"/>
        <v>10</v>
      </c>
      <c r="AI318" s="125">
        <f t="shared" si="161"/>
        <v>0</v>
      </c>
      <c r="AJ318" s="126">
        <f t="shared" si="162"/>
        <v>9</v>
      </c>
      <c r="AK318" s="127">
        <f t="shared" si="163"/>
        <v>0</v>
      </c>
      <c r="AL318" s="188">
        <f t="shared" si="159"/>
        <v>1</v>
      </c>
      <c r="AM318" s="139">
        <f t="shared" si="160"/>
        <v>10</v>
      </c>
    </row>
    <row r="319" spans="2:39" outlineLevel="1">
      <c r="C319" s="420"/>
      <c r="D319" s="432">
        <v>1</v>
      </c>
      <c r="E319" s="433" t="s">
        <v>192</v>
      </c>
      <c r="F319" s="421">
        <v>17</v>
      </c>
      <c r="G319" s="110" t="s">
        <v>31</v>
      </c>
      <c r="H319" s="110">
        <v>30</v>
      </c>
      <c r="I319" s="110" t="s">
        <v>32</v>
      </c>
      <c r="J319" s="110">
        <v>19</v>
      </c>
      <c r="K319" s="110" t="s">
        <v>31</v>
      </c>
      <c r="L319" s="111">
        <v>0</v>
      </c>
      <c r="M319" s="112">
        <v>2</v>
      </c>
      <c r="N319" s="140"/>
      <c r="O319" s="141" t="s">
        <v>31</v>
      </c>
      <c r="P319" s="141"/>
      <c r="Q319" s="141" t="s">
        <v>32</v>
      </c>
      <c r="R319" s="141"/>
      <c r="S319" s="141" t="s">
        <v>31</v>
      </c>
      <c r="T319" s="142"/>
      <c r="U319" s="143"/>
      <c r="V319" s="130">
        <v>1360</v>
      </c>
      <c r="W319" s="114">
        <f t="shared" si="157"/>
        <v>2720</v>
      </c>
      <c r="X319" s="131"/>
      <c r="Y319" s="132">
        <v>14</v>
      </c>
      <c r="Z319" s="133"/>
      <c r="AA319" s="134"/>
      <c r="AB319" s="135">
        <v>3</v>
      </c>
      <c r="AC319" s="120">
        <f t="shared" si="158"/>
        <v>17</v>
      </c>
      <c r="AD319" s="136"/>
      <c r="AE319" s="136"/>
      <c r="AF319" s="137"/>
      <c r="AG319" s="138"/>
      <c r="AH319" s="197">
        <f t="shared" si="156"/>
        <v>0</v>
      </c>
      <c r="AI319" s="125">
        <f t="shared" si="161"/>
        <v>14</v>
      </c>
      <c r="AJ319" s="126">
        <f t="shared" si="162"/>
        <v>0</v>
      </c>
      <c r="AK319" s="127">
        <f t="shared" si="163"/>
        <v>0</v>
      </c>
      <c r="AL319" s="188">
        <f t="shared" si="159"/>
        <v>3</v>
      </c>
      <c r="AM319" s="139">
        <f t="shared" si="160"/>
        <v>17</v>
      </c>
    </row>
    <row r="320" spans="2:39" outlineLevel="1">
      <c r="C320" s="420">
        <v>43081</v>
      </c>
      <c r="D320" s="432">
        <v>1</v>
      </c>
      <c r="E320" s="419" t="s">
        <v>193</v>
      </c>
      <c r="F320" s="421"/>
      <c r="G320" s="110" t="s">
        <v>31</v>
      </c>
      <c r="H320" s="110">
        <v>0</v>
      </c>
      <c r="I320" s="110" t="s">
        <v>32</v>
      </c>
      <c r="J320" s="110"/>
      <c r="K320" s="110" t="s">
        <v>31</v>
      </c>
      <c r="L320" s="111">
        <v>0</v>
      </c>
      <c r="M320" s="112"/>
      <c r="N320" s="109">
        <v>10</v>
      </c>
      <c r="O320" s="110" t="s">
        <v>31</v>
      </c>
      <c r="P320" s="110">
        <v>30</v>
      </c>
      <c r="Q320" s="110" t="s">
        <v>32</v>
      </c>
      <c r="R320" s="110">
        <v>12</v>
      </c>
      <c r="S320" s="110" t="s">
        <v>31</v>
      </c>
      <c r="T320" s="111">
        <v>30</v>
      </c>
      <c r="U320" s="112">
        <v>2</v>
      </c>
      <c r="V320" s="130">
        <v>690</v>
      </c>
      <c r="W320" s="114">
        <f>SUM(U320*V320)</f>
        <v>1380</v>
      </c>
      <c r="X320" s="131"/>
      <c r="Y320" s="132"/>
      <c r="Z320" s="133"/>
      <c r="AA320" s="134"/>
      <c r="AB320" s="135">
        <v>5</v>
      </c>
      <c r="AC320" s="120">
        <f>SUM(Y320:AB320)</f>
        <v>5</v>
      </c>
      <c r="AD320" s="136"/>
      <c r="AE320" s="136"/>
      <c r="AF320" s="137"/>
      <c r="AG320" s="138"/>
      <c r="AH320" s="197">
        <f t="shared" si="156"/>
        <v>0</v>
      </c>
      <c r="AI320" s="125">
        <f>Y320+AD320</f>
        <v>0</v>
      </c>
      <c r="AJ320" s="126">
        <f>Z320+AE320</f>
        <v>0</v>
      </c>
      <c r="AK320" s="127">
        <f>AA320+AF320</f>
        <v>0</v>
      </c>
      <c r="AL320" s="188">
        <f t="shared" si="159"/>
        <v>5</v>
      </c>
      <c r="AM320" s="139">
        <f>SUM(AI320:AL320)</f>
        <v>5</v>
      </c>
    </row>
    <row r="321" spans="3:39" outlineLevel="1">
      <c r="C321" s="420"/>
      <c r="D321" s="432">
        <v>1</v>
      </c>
      <c r="E321" s="419" t="s">
        <v>102</v>
      </c>
      <c r="F321" s="421">
        <v>16</v>
      </c>
      <c r="G321" s="110" t="s">
        <v>31</v>
      </c>
      <c r="H321" s="110">
        <v>0</v>
      </c>
      <c r="I321" s="110" t="s">
        <v>32</v>
      </c>
      <c r="J321" s="110">
        <v>17</v>
      </c>
      <c r="K321" s="110" t="s">
        <v>31</v>
      </c>
      <c r="L321" s="111">
        <v>30</v>
      </c>
      <c r="M321" s="112">
        <v>1.5</v>
      </c>
      <c r="N321" s="109"/>
      <c r="O321" s="110" t="s">
        <v>31</v>
      </c>
      <c r="P321" s="110"/>
      <c r="Q321" s="110" t="s">
        <v>32</v>
      </c>
      <c r="R321" s="110"/>
      <c r="S321" s="110" t="s">
        <v>31</v>
      </c>
      <c r="T321" s="111"/>
      <c r="U321" s="112"/>
      <c r="V321" s="130"/>
      <c r="W321" s="114">
        <f t="shared" si="157"/>
        <v>0</v>
      </c>
      <c r="X321" s="131"/>
      <c r="Y321" s="132"/>
      <c r="Z321" s="133"/>
      <c r="AA321" s="134"/>
      <c r="AB321" s="135"/>
      <c r="AC321" s="120">
        <f t="shared" si="158"/>
        <v>0</v>
      </c>
      <c r="AD321" s="136"/>
      <c r="AE321" s="136">
        <v>8</v>
      </c>
      <c r="AF321" s="137"/>
      <c r="AG321" s="138">
        <v>3</v>
      </c>
      <c r="AH321" s="124">
        <f t="shared" si="156"/>
        <v>11</v>
      </c>
      <c r="AI321" s="125">
        <f t="shared" si="161"/>
        <v>0</v>
      </c>
      <c r="AJ321" s="126">
        <f t="shared" si="162"/>
        <v>8</v>
      </c>
      <c r="AK321" s="127">
        <f t="shared" si="163"/>
        <v>0</v>
      </c>
      <c r="AL321" s="188">
        <f t="shared" si="159"/>
        <v>3</v>
      </c>
      <c r="AM321" s="139">
        <f t="shared" si="160"/>
        <v>11</v>
      </c>
    </row>
    <row r="322" spans="3:39" outlineLevel="1">
      <c r="C322" s="420">
        <v>43082</v>
      </c>
      <c r="D322" s="432">
        <v>1</v>
      </c>
      <c r="E322" s="419" t="s">
        <v>102</v>
      </c>
      <c r="F322" s="140">
        <v>16</v>
      </c>
      <c r="G322" s="110" t="s">
        <v>31</v>
      </c>
      <c r="H322" s="141">
        <v>0</v>
      </c>
      <c r="I322" s="141" t="s">
        <v>32</v>
      </c>
      <c r="J322" s="141">
        <v>17</v>
      </c>
      <c r="K322" s="141" t="s">
        <v>31</v>
      </c>
      <c r="L322" s="142">
        <v>30</v>
      </c>
      <c r="M322" s="143">
        <v>1.5</v>
      </c>
      <c r="N322" s="109"/>
      <c r="O322" s="110" t="s">
        <v>31</v>
      </c>
      <c r="P322" s="110"/>
      <c r="Q322" s="110" t="s">
        <v>32</v>
      </c>
      <c r="R322" s="110"/>
      <c r="S322" s="110" t="s">
        <v>31</v>
      </c>
      <c r="T322" s="111"/>
      <c r="U322" s="112"/>
      <c r="V322" s="130"/>
      <c r="W322" s="114">
        <f t="shared" si="157"/>
        <v>0</v>
      </c>
      <c r="X322" s="131"/>
      <c r="Y322" s="132"/>
      <c r="Z322" s="133"/>
      <c r="AA322" s="134"/>
      <c r="AB322" s="135"/>
      <c r="AC322" s="120">
        <f t="shared" si="158"/>
        <v>0</v>
      </c>
      <c r="AD322" s="136"/>
      <c r="AE322" s="136">
        <v>8</v>
      </c>
      <c r="AF322" s="137"/>
      <c r="AG322" s="138">
        <v>2</v>
      </c>
      <c r="AH322" s="197">
        <f t="shared" si="156"/>
        <v>10</v>
      </c>
      <c r="AI322" s="125">
        <f t="shared" si="161"/>
        <v>0</v>
      </c>
      <c r="AJ322" s="126">
        <f t="shared" si="162"/>
        <v>8</v>
      </c>
      <c r="AK322" s="127">
        <f t="shared" si="163"/>
        <v>0</v>
      </c>
      <c r="AL322" s="188">
        <f t="shared" si="159"/>
        <v>2</v>
      </c>
      <c r="AM322" s="139">
        <f t="shared" si="160"/>
        <v>10</v>
      </c>
    </row>
    <row r="323" spans="3:39" outlineLevel="1">
      <c r="C323" s="420"/>
      <c r="D323" s="432">
        <v>1</v>
      </c>
      <c r="E323" s="108" t="s">
        <v>195</v>
      </c>
      <c r="F323" s="421"/>
      <c r="G323" s="110" t="s">
        <v>31</v>
      </c>
      <c r="H323" s="110">
        <v>0</v>
      </c>
      <c r="I323" s="110" t="s">
        <v>32</v>
      </c>
      <c r="J323" s="110"/>
      <c r="K323" s="110" t="s">
        <v>31</v>
      </c>
      <c r="L323" s="111">
        <v>0</v>
      </c>
      <c r="M323" s="112"/>
      <c r="N323" s="109">
        <v>19</v>
      </c>
      <c r="O323" s="110" t="s">
        <v>31</v>
      </c>
      <c r="P323" s="110">
        <v>0</v>
      </c>
      <c r="Q323" s="110" t="s">
        <v>32</v>
      </c>
      <c r="R323" s="110">
        <v>21</v>
      </c>
      <c r="S323" s="110" t="s">
        <v>31</v>
      </c>
      <c r="T323" s="111">
        <v>0</v>
      </c>
      <c r="U323" s="112">
        <v>2</v>
      </c>
      <c r="V323" s="130">
        <v>690</v>
      </c>
      <c r="W323" s="114">
        <f>SUM(U323*V323)</f>
        <v>1380</v>
      </c>
      <c r="X323" s="131"/>
      <c r="Y323" s="132"/>
      <c r="Z323" s="133"/>
      <c r="AA323" s="134"/>
      <c r="AB323" s="135">
        <v>4</v>
      </c>
      <c r="AC323" s="120">
        <f t="shared" si="158"/>
        <v>4</v>
      </c>
      <c r="AD323" s="136"/>
      <c r="AE323" s="136"/>
      <c r="AF323" s="137"/>
      <c r="AG323" s="138"/>
      <c r="AH323" s="197">
        <f t="shared" si="156"/>
        <v>0</v>
      </c>
      <c r="AI323" s="125">
        <f t="shared" si="161"/>
        <v>0</v>
      </c>
      <c r="AJ323" s="126">
        <f t="shared" si="162"/>
        <v>0</v>
      </c>
      <c r="AK323" s="127">
        <f t="shared" si="163"/>
        <v>0</v>
      </c>
      <c r="AL323" s="188">
        <f t="shared" si="159"/>
        <v>4</v>
      </c>
      <c r="AM323" s="139">
        <f t="shared" si="160"/>
        <v>4</v>
      </c>
    </row>
    <row r="324" spans="3:39" outlineLevel="1">
      <c r="C324" s="420">
        <v>43083</v>
      </c>
      <c r="D324" s="432">
        <v>1</v>
      </c>
      <c r="E324" s="108" t="s">
        <v>102</v>
      </c>
      <c r="F324" s="421">
        <v>15</v>
      </c>
      <c r="G324" s="110" t="s">
        <v>31</v>
      </c>
      <c r="H324" s="110">
        <v>0</v>
      </c>
      <c r="I324" s="110" t="s">
        <v>32</v>
      </c>
      <c r="J324" s="110">
        <v>17</v>
      </c>
      <c r="K324" s="110" t="s">
        <v>31</v>
      </c>
      <c r="L324" s="111">
        <v>30</v>
      </c>
      <c r="M324" s="112">
        <v>2.5</v>
      </c>
      <c r="N324" s="109"/>
      <c r="O324" s="110" t="s">
        <v>31</v>
      </c>
      <c r="P324" s="110"/>
      <c r="Q324" s="110" t="s">
        <v>32</v>
      </c>
      <c r="R324" s="110"/>
      <c r="S324" s="110" t="s">
        <v>31</v>
      </c>
      <c r="T324" s="111"/>
      <c r="U324" s="112"/>
      <c r="V324" s="130"/>
      <c r="W324" s="114">
        <f t="shared" si="157"/>
        <v>0</v>
      </c>
      <c r="X324" s="131"/>
      <c r="Y324" s="132"/>
      <c r="Z324" s="133"/>
      <c r="AA324" s="134"/>
      <c r="AB324" s="135"/>
      <c r="AC324" s="120">
        <f t="shared" si="158"/>
        <v>0</v>
      </c>
      <c r="AD324" s="136"/>
      <c r="AE324" s="136">
        <v>8</v>
      </c>
      <c r="AF324" s="137"/>
      <c r="AG324" s="138">
        <v>2</v>
      </c>
      <c r="AH324" s="197">
        <f t="shared" si="156"/>
        <v>10</v>
      </c>
      <c r="AI324" s="125">
        <f t="shared" si="161"/>
        <v>0</v>
      </c>
      <c r="AJ324" s="126">
        <f t="shared" si="162"/>
        <v>8</v>
      </c>
      <c r="AK324" s="127">
        <f t="shared" si="163"/>
        <v>0</v>
      </c>
      <c r="AL324" s="188">
        <f t="shared" si="159"/>
        <v>2</v>
      </c>
      <c r="AM324" s="139">
        <f t="shared" si="160"/>
        <v>10</v>
      </c>
    </row>
    <row r="325" spans="3:39" outlineLevel="1">
      <c r="C325" s="420">
        <v>43084</v>
      </c>
      <c r="D325" s="432">
        <v>1</v>
      </c>
      <c r="E325" s="108" t="s">
        <v>102</v>
      </c>
      <c r="F325" s="140">
        <v>16</v>
      </c>
      <c r="G325" s="110" t="s">
        <v>31</v>
      </c>
      <c r="H325" s="141">
        <v>0</v>
      </c>
      <c r="I325" s="141" t="s">
        <v>32</v>
      </c>
      <c r="J325" s="141">
        <v>17</v>
      </c>
      <c r="K325" s="141" t="s">
        <v>31</v>
      </c>
      <c r="L325" s="142">
        <v>30</v>
      </c>
      <c r="M325" s="143">
        <v>1.5</v>
      </c>
      <c r="N325" s="109"/>
      <c r="O325" s="110" t="s">
        <v>31</v>
      </c>
      <c r="P325" s="110"/>
      <c r="Q325" s="110" t="s">
        <v>32</v>
      </c>
      <c r="R325" s="110"/>
      <c r="S325" s="110" t="s">
        <v>31</v>
      </c>
      <c r="T325" s="111"/>
      <c r="U325" s="112"/>
      <c r="V325" s="130"/>
      <c r="W325" s="114">
        <f t="shared" si="157"/>
        <v>0</v>
      </c>
      <c r="X325" s="131"/>
      <c r="Y325" s="132"/>
      <c r="Z325" s="133"/>
      <c r="AA325" s="134"/>
      <c r="AB325" s="135"/>
      <c r="AC325" s="120">
        <f t="shared" si="158"/>
        <v>0</v>
      </c>
      <c r="AD325" s="136"/>
      <c r="AE325" s="136">
        <v>9</v>
      </c>
      <c r="AF325" s="137"/>
      <c r="AG325" s="138">
        <v>3</v>
      </c>
      <c r="AH325" s="124">
        <f t="shared" si="156"/>
        <v>12</v>
      </c>
      <c r="AI325" s="125">
        <f t="shared" si="161"/>
        <v>0</v>
      </c>
      <c r="AJ325" s="126">
        <f t="shared" si="162"/>
        <v>9</v>
      </c>
      <c r="AK325" s="127">
        <f t="shared" si="163"/>
        <v>0</v>
      </c>
      <c r="AL325" s="188">
        <f t="shared" si="159"/>
        <v>3</v>
      </c>
      <c r="AM325" s="139">
        <f t="shared" si="160"/>
        <v>12</v>
      </c>
    </row>
    <row r="326" spans="3:39" outlineLevel="1">
      <c r="C326" s="420">
        <v>43085</v>
      </c>
      <c r="D326" s="432">
        <v>1</v>
      </c>
      <c r="E326" s="108" t="s">
        <v>102</v>
      </c>
      <c r="F326" s="421">
        <v>9</v>
      </c>
      <c r="G326" s="110" t="s">
        <v>31</v>
      </c>
      <c r="H326" s="110">
        <v>0</v>
      </c>
      <c r="I326" s="110" t="s">
        <v>32</v>
      </c>
      <c r="J326" s="110">
        <v>12</v>
      </c>
      <c r="K326" s="110" t="s">
        <v>31</v>
      </c>
      <c r="L326" s="111">
        <v>0</v>
      </c>
      <c r="M326" s="112">
        <v>3</v>
      </c>
      <c r="N326" s="109"/>
      <c r="O326" s="110" t="s">
        <v>31</v>
      </c>
      <c r="P326" s="110"/>
      <c r="Q326" s="110" t="s">
        <v>32</v>
      </c>
      <c r="R326" s="110"/>
      <c r="S326" s="110" t="s">
        <v>31</v>
      </c>
      <c r="T326" s="111"/>
      <c r="U326" s="112"/>
      <c r="V326" s="130"/>
      <c r="W326" s="114">
        <f t="shared" si="157"/>
        <v>0</v>
      </c>
      <c r="X326" s="131"/>
      <c r="Y326" s="132"/>
      <c r="Z326" s="133"/>
      <c r="AA326" s="134"/>
      <c r="AB326" s="135"/>
      <c r="AC326" s="120">
        <f t="shared" si="158"/>
        <v>0</v>
      </c>
      <c r="AD326" s="136"/>
      <c r="AE326" s="136">
        <v>9</v>
      </c>
      <c r="AF326" s="137"/>
      <c r="AG326" s="138">
        <v>3</v>
      </c>
      <c r="AH326" s="197">
        <f t="shared" si="156"/>
        <v>12</v>
      </c>
      <c r="AI326" s="125">
        <f t="shared" si="161"/>
        <v>0</v>
      </c>
      <c r="AJ326" s="126">
        <f t="shared" si="162"/>
        <v>9</v>
      </c>
      <c r="AK326" s="127">
        <f t="shared" si="163"/>
        <v>0</v>
      </c>
      <c r="AL326" s="188">
        <f t="shared" si="159"/>
        <v>3</v>
      </c>
      <c r="AM326" s="139">
        <f t="shared" si="160"/>
        <v>12</v>
      </c>
    </row>
    <row r="327" spans="3:39" outlineLevel="1">
      <c r="C327" s="420"/>
      <c r="D327" s="432">
        <v>1</v>
      </c>
      <c r="E327" s="108" t="s">
        <v>197</v>
      </c>
      <c r="F327" s="421">
        <v>12</v>
      </c>
      <c r="G327" s="110" t="s">
        <v>31</v>
      </c>
      <c r="H327" s="110">
        <v>0</v>
      </c>
      <c r="I327" s="110" t="s">
        <v>32</v>
      </c>
      <c r="J327" s="110">
        <v>16</v>
      </c>
      <c r="K327" s="110" t="s">
        <v>31</v>
      </c>
      <c r="L327" s="111">
        <v>0</v>
      </c>
      <c r="M327" s="112">
        <v>4</v>
      </c>
      <c r="N327" s="140"/>
      <c r="O327" s="141" t="s">
        <v>31</v>
      </c>
      <c r="P327" s="141"/>
      <c r="Q327" s="141" t="s">
        <v>32</v>
      </c>
      <c r="R327" s="141"/>
      <c r="S327" s="141" t="s">
        <v>31</v>
      </c>
      <c r="T327" s="142"/>
      <c r="U327" s="143"/>
      <c r="V327" s="130">
        <v>1360</v>
      </c>
      <c r="W327" s="114">
        <f t="shared" si="157"/>
        <v>5440</v>
      </c>
      <c r="X327" s="131"/>
      <c r="Y327" s="132"/>
      <c r="Z327" s="133">
        <v>15</v>
      </c>
      <c r="AA327" s="134">
        <v>10</v>
      </c>
      <c r="AB327" s="135">
        <v>8</v>
      </c>
      <c r="AC327" s="120">
        <f t="shared" si="158"/>
        <v>33</v>
      </c>
      <c r="AD327" s="136"/>
      <c r="AE327" s="136"/>
      <c r="AF327" s="137"/>
      <c r="AG327" s="138"/>
      <c r="AH327" s="124">
        <f t="shared" si="156"/>
        <v>0</v>
      </c>
      <c r="AI327" s="125">
        <f t="shared" si="161"/>
        <v>0</v>
      </c>
      <c r="AJ327" s="126">
        <f t="shared" si="162"/>
        <v>15</v>
      </c>
      <c r="AK327" s="127">
        <f t="shared" si="163"/>
        <v>10</v>
      </c>
      <c r="AL327" s="188">
        <f t="shared" si="159"/>
        <v>8</v>
      </c>
      <c r="AM327" s="139">
        <f t="shared" si="160"/>
        <v>33</v>
      </c>
    </row>
    <row r="328" spans="3:39" outlineLevel="1">
      <c r="C328" s="420"/>
      <c r="D328" s="432">
        <v>1</v>
      </c>
      <c r="E328" s="419" t="s">
        <v>102</v>
      </c>
      <c r="F328" s="421">
        <v>16</v>
      </c>
      <c r="G328" s="110" t="s">
        <v>31</v>
      </c>
      <c r="H328" s="110">
        <v>0</v>
      </c>
      <c r="I328" s="110" t="s">
        <v>32</v>
      </c>
      <c r="J328" s="110">
        <v>19</v>
      </c>
      <c r="K328" s="110" t="s">
        <v>31</v>
      </c>
      <c r="L328" s="111">
        <v>0</v>
      </c>
      <c r="M328" s="112">
        <v>3</v>
      </c>
      <c r="N328" s="109"/>
      <c r="O328" s="110" t="s">
        <v>31</v>
      </c>
      <c r="P328" s="110"/>
      <c r="Q328" s="110" t="s">
        <v>32</v>
      </c>
      <c r="R328" s="110"/>
      <c r="S328" s="110" t="s">
        <v>31</v>
      </c>
      <c r="T328" s="111"/>
      <c r="U328" s="112"/>
      <c r="V328" s="130">
        <v>1360</v>
      </c>
      <c r="W328" s="114">
        <f t="shared" si="157"/>
        <v>4080</v>
      </c>
      <c r="X328" s="131"/>
      <c r="Y328" s="132"/>
      <c r="Z328" s="133">
        <v>20</v>
      </c>
      <c r="AA328" s="134"/>
      <c r="AB328" s="135">
        <v>5</v>
      </c>
      <c r="AC328" s="120">
        <f>SUM(Y328:AB328)</f>
        <v>25</v>
      </c>
      <c r="AD328" s="136"/>
      <c r="AE328" s="136"/>
      <c r="AF328" s="137"/>
      <c r="AG328" s="138"/>
      <c r="AH328" s="197">
        <f t="shared" si="156"/>
        <v>0</v>
      </c>
      <c r="AI328" s="125">
        <f t="shared" si="161"/>
        <v>0</v>
      </c>
      <c r="AJ328" s="126">
        <f t="shared" si="162"/>
        <v>20</v>
      </c>
      <c r="AK328" s="127">
        <f t="shared" si="163"/>
        <v>0</v>
      </c>
      <c r="AL328" s="188">
        <f t="shared" si="159"/>
        <v>5</v>
      </c>
      <c r="AM328" s="139">
        <f t="shared" si="160"/>
        <v>25</v>
      </c>
    </row>
    <row r="329" spans="3:39" outlineLevel="1">
      <c r="C329" s="420"/>
      <c r="D329" s="432">
        <v>1</v>
      </c>
      <c r="E329" s="433" t="s">
        <v>115</v>
      </c>
      <c r="F329" s="421">
        <v>19</v>
      </c>
      <c r="G329" s="110" t="s">
        <v>31</v>
      </c>
      <c r="H329" s="110">
        <v>0</v>
      </c>
      <c r="I329" s="110" t="s">
        <v>32</v>
      </c>
      <c r="J329" s="110">
        <v>22</v>
      </c>
      <c r="K329" s="110" t="s">
        <v>31</v>
      </c>
      <c r="L329" s="111">
        <v>0</v>
      </c>
      <c r="M329" s="112">
        <v>3</v>
      </c>
      <c r="N329" s="140"/>
      <c r="O329" s="141" t="s">
        <v>31</v>
      </c>
      <c r="P329" s="141"/>
      <c r="Q329" s="141" t="s">
        <v>32</v>
      </c>
      <c r="R329" s="141"/>
      <c r="S329" s="141" t="s">
        <v>31</v>
      </c>
      <c r="T329" s="142"/>
      <c r="U329" s="143"/>
      <c r="V329" s="130">
        <v>1360</v>
      </c>
      <c r="W329" s="114">
        <f t="shared" si="157"/>
        <v>4080</v>
      </c>
      <c r="X329" s="131"/>
      <c r="Y329" s="132">
        <v>1</v>
      </c>
      <c r="Z329" s="133">
        <v>1</v>
      </c>
      <c r="AA329" s="134"/>
      <c r="AB329" s="135">
        <v>8</v>
      </c>
      <c r="AC329" s="120">
        <f>SUM(Y329:AB329)</f>
        <v>10</v>
      </c>
      <c r="AD329" s="136"/>
      <c r="AE329" s="136"/>
      <c r="AF329" s="137"/>
      <c r="AG329" s="138"/>
      <c r="AH329" s="197">
        <f t="shared" ref="AH329:AH341" si="164">SUM(AD329:AG329)</f>
        <v>0</v>
      </c>
      <c r="AI329" s="125">
        <f t="shared" ref="AI329:AI341" si="165">Y329+AD329</f>
        <v>1</v>
      </c>
      <c r="AJ329" s="126">
        <f t="shared" ref="AJ329:AJ341" si="166">Z329+AE329</f>
        <v>1</v>
      </c>
      <c r="AK329" s="127">
        <f t="shared" ref="AK329:AK341" si="167">AA329+AF329</f>
        <v>0</v>
      </c>
      <c r="AL329" s="188">
        <f t="shared" si="159"/>
        <v>8</v>
      </c>
      <c r="AM329" s="139">
        <f t="shared" ref="AM329:AM341" si="168">SUM(AI329:AL329)</f>
        <v>10</v>
      </c>
    </row>
    <row r="330" spans="3:39" outlineLevel="1">
      <c r="C330" s="420">
        <v>43086</v>
      </c>
      <c r="D330" s="432">
        <v>1</v>
      </c>
      <c r="E330" s="419" t="s">
        <v>102</v>
      </c>
      <c r="F330" s="421">
        <v>9</v>
      </c>
      <c r="G330" s="110" t="s">
        <v>31</v>
      </c>
      <c r="H330" s="110">
        <v>0</v>
      </c>
      <c r="I330" s="110" t="s">
        <v>32</v>
      </c>
      <c r="J330" s="110">
        <v>12</v>
      </c>
      <c r="K330" s="110" t="s">
        <v>31</v>
      </c>
      <c r="L330" s="111">
        <v>0</v>
      </c>
      <c r="M330" s="112">
        <v>3</v>
      </c>
      <c r="N330" s="109"/>
      <c r="O330" s="110" t="s">
        <v>31</v>
      </c>
      <c r="P330" s="110"/>
      <c r="Q330" s="110" t="s">
        <v>32</v>
      </c>
      <c r="R330" s="110"/>
      <c r="S330" s="110" t="s">
        <v>31</v>
      </c>
      <c r="T330" s="111"/>
      <c r="U330" s="112"/>
      <c r="V330" s="130">
        <v>1360</v>
      </c>
      <c r="W330" s="114">
        <f t="shared" si="157"/>
        <v>4080</v>
      </c>
      <c r="X330" s="131"/>
      <c r="Y330" s="132">
        <v>24</v>
      </c>
      <c r="Z330" s="133"/>
      <c r="AA330" s="134"/>
      <c r="AB330" s="135">
        <v>4</v>
      </c>
      <c r="AC330" s="120">
        <f t="shared" si="158"/>
        <v>28</v>
      </c>
      <c r="AD330" s="136"/>
      <c r="AE330" s="136"/>
      <c r="AF330" s="137"/>
      <c r="AG330" s="138"/>
      <c r="AH330" s="197">
        <f t="shared" si="164"/>
        <v>0</v>
      </c>
      <c r="AI330" s="125">
        <f t="shared" si="165"/>
        <v>24</v>
      </c>
      <c r="AJ330" s="126">
        <f t="shared" si="166"/>
        <v>0</v>
      </c>
      <c r="AK330" s="127">
        <f t="shared" si="167"/>
        <v>0</v>
      </c>
      <c r="AL330" s="188">
        <f t="shared" si="159"/>
        <v>4</v>
      </c>
      <c r="AM330" s="139">
        <f t="shared" si="168"/>
        <v>28</v>
      </c>
    </row>
    <row r="331" spans="3:39" outlineLevel="1">
      <c r="C331" s="420"/>
      <c r="D331" s="432">
        <v>1</v>
      </c>
      <c r="E331" s="108" t="s">
        <v>198</v>
      </c>
      <c r="F331" s="421">
        <v>13</v>
      </c>
      <c r="G331" s="110" t="s">
        <v>31</v>
      </c>
      <c r="H331" s="110">
        <v>0</v>
      </c>
      <c r="I331" s="110" t="s">
        <v>32</v>
      </c>
      <c r="J331" s="110">
        <v>17</v>
      </c>
      <c r="K331" s="110" t="s">
        <v>31</v>
      </c>
      <c r="L331" s="111">
        <v>0</v>
      </c>
      <c r="M331" s="112">
        <v>4</v>
      </c>
      <c r="N331" s="109"/>
      <c r="O331" s="110" t="s">
        <v>31</v>
      </c>
      <c r="P331" s="110"/>
      <c r="Q331" s="110" t="s">
        <v>32</v>
      </c>
      <c r="R331" s="110"/>
      <c r="S331" s="110" t="s">
        <v>31</v>
      </c>
      <c r="T331" s="111"/>
      <c r="U331" s="112"/>
      <c r="V331" s="130"/>
      <c r="W331" s="114">
        <f t="shared" si="157"/>
        <v>0</v>
      </c>
      <c r="X331" s="131"/>
      <c r="Y331" s="132"/>
      <c r="Z331" s="133"/>
      <c r="AA331" s="134"/>
      <c r="AB331" s="135"/>
      <c r="AC331" s="120">
        <f t="shared" si="158"/>
        <v>0</v>
      </c>
      <c r="AD331" s="136"/>
      <c r="AE331" s="136">
        <v>12</v>
      </c>
      <c r="AF331" s="137"/>
      <c r="AG331" s="138">
        <v>3</v>
      </c>
      <c r="AH331" s="197">
        <f t="shared" si="164"/>
        <v>15</v>
      </c>
      <c r="AI331" s="125">
        <f t="shared" si="165"/>
        <v>0</v>
      </c>
      <c r="AJ331" s="126">
        <f t="shared" si="166"/>
        <v>12</v>
      </c>
      <c r="AK331" s="127">
        <f t="shared" si="167"/>
        <v>0</v>
      </c>
      <c r="AL331" s="188">
        <f t="shared" si="159"/>
        <v>3</v>
      </c>
      <c r="AM331" s="139">
        <f t="shared" si="168"/>
        <v>15</v>
      </c>
    </row>
    <row r="332" spans="3:39" outlineLevel="1">
      <c r="C332" s="420"/>
      <c r="D332" s="432">
        <v>1</v>
      </c>
      <c r="E332" s="419" t="s">
        <v>102</v>
      </c>
      <c r="F332" s="140">
        <v>17</v>
      </c>
      <c r="G332" s="110" t="s">
        <v>31</v>
      </c>
      <c r="H332" s="141">
        <v>0</v>
      </c>
      <c r="I332" s="141" t="s">
        <v>32</v>
      </c>
      <c r="J332" s="141">
        <v>19</v>
      </c>
      <c r="K332" s="141" t="s">
        <v>31</v>
      </c>
      <c r="L332" s="142">
        <v>0</v>
      </c>
      <c r="M332" s="143">
        <v>2</v>
      </c>
      <c r="N332" s="109"/>
      <c r="O332" s="110" t="s">
        <v>31</v>
      </c>
      <c r="P332" s="110"/>
      <c r="Q332" s="110" t="s">
        <v>32</v>
      </c>
      <c r="R332" s="110"/>
      <c r="S332" s="110" t="s">
        <v>31</v>
      </c>
      <c r="T332" s="111"/>
      <c r="U332" s="112"/>
      <c r="V332" s="130">
        <v>1360</v>
      </c>
      <c r="W332" s="114">
        <f t="shared" si="157"/>
        <v>2720</v>
      </c>
      <c r="X332" s="131"/>
      <c r="Y332" s="132">
        <v>9</v>
      </c>
      <c r="Z332" s="133"/>
      <c r="AA332" s="134"/>
      <c r="AB332" s="135">
        <v>10</v>
      </c>
      <c r="AC332" s="120">
        <f t="shared" si="158"/>
        <v>19</v>
      </c>
      <c r="AD332" s="136"/>
      <c r="AE332" s="136"/>
      <c r="AF332" s="137"/>
      <c r="AG332" s="138"/>
      <c r="AH332" s="197">
        <f t="shared" si="164"/>
        <v>0</v>
      </c>
      <c r="AI332" s="125">
        <f t="shared" si="165"/>
        <v>9</v>
      </c>
      <c r="AJ332" s="126">
        <f t="shared" si="166"/>
        <v>0</v>
      </c>
      <c r="AK332" s="127">
        <f t="shared" si="167"/>
        <v>0</v>
      </c>
      <c r="AL332" s="188">
        <f t="shared" si="159"/>
        <v>10</v>
      </c>
      <c r="AM332" s="139">
        <f t="shared" si="168"/>
        <v>19</v>
      </c>
    </row>
    <row r="333" spans="3:39" outlineLevel="1">
      <c r="C333" s="420"/>
      <c r="D333" s="432">
        <v>1</v>
      </c>
      <c r="E333" s="108" t="s">
        <v>102</v>
      </c>
      <c r="F333" s="421">
        <v>19</v>
      </c>
      <c r="G333" s="110" t="s">
        <v>31</v>
      </c>
      <c r="H333" s="110">
        <v>0</v>
      </c>
      <c r="I333" s="110" t="s">
        <v>32</v>
      </c>
      <c r="J333" s="110">
        <v>22</v>
      </c>
      <c r="K333" s="110" t="s">
        <v>31</v>
      </c>
      <c r="L333" s="111">
        <v>0</v>
      </c>
      <c r="M333" s="112">
        <v>3</v>
      </c>
      <c r="N333" s="109"/>
      <c r="O333" s="110" t="s">
        <v>31</v>
      </c>
      <c r="P333" s="110"/>
      <c r="Q333" s="110" t="s">
        <v>32</v>
      </c>
      <c r="R333" s="110"/>
      <c r="S333" s="110" t="s">
        <v>31</v>
      </c>
      <c r="T333" s="111"/>
      <c r="U333" s="112"/>
      <c r="V333" s="130">
        <v>1360</v>
      </c>
      <c r="W333" s="114">
        <f t="shared" si="157"/>
        <v>4080</v>
      </c>
      <c r="X333" s="131"/>
      <c r="Y333" s="132"/>
      <c r="Z333" s="133"/>
      <c r="AA333" s="134"/>
      <c r="AB333" s="135">
        <v>5</v>
      </c>
      <c r="AC333" s="120">
        <f t="shared" si="158"/>
        <v>5</v>
      </c>
      <c r="AD333" s="136"/>
      <c r="AE333" s="136"/>
      <c r="AF333" s="137"/>
      <c r="AG333" s="138"/>
      <c r="AH333" s="197">
        <f t="shared" si="164"/>
        <v>0</v>
      </c>
      <c r="AI333" s="125">
        <f t="shared" si="165"/>
        <v>0</v>
      </c>
      <c r="AJ333" s="126">
        <f t="shared" si="166"/>
        <v>0</v>
      </c>
      <c r="AK333" s="127">
        <f t="shared" si="167"/>
        <v>0</v>
      </c>
      <c r="AL333" s="188">
        <f t="shared" si="159"/>
        <v>5</v>
      </c>
      <c r="AM333" s="139">
        <f t="shared" si="168"/>
        <v>5</v>
      </c>
    </row>
    <row r="334" spans="3:39" outlineLevel="1">
      <c r="C334" s="420">
        <v>43087</v>
      </c>
      <c r="D334" s="432">
        <v>1</v>
      </c>
      <c r="E334" s="108" t="s">
        <v>102</v>
      </c>
      <c r="F334" s="140">
        <v>16</v>
      </c>
      <c r="G334" s="110" t="s">
        <v>31</v>
      </c>
      <c r="H334" s="141">
        <v>0</v>
      </c>
      <c r="I334" s="141" t="s">
        <v>32</v>
      </c>
      <c r="J334" s="141">
        <v>17</v>
      </c>
      <c r="K334" s="141" t="s">
        <v>31</v>
      </c>
      <c r="L334" s="142">
        <v>30</v>
      </c>
      <c r="M334" s="143">
        <v>1.5</v>
      </c>
      <c r="N334" s="109"/>
      <c r="O334" s="110" t="s">
        <v>31</v>
      </c>
      <c r="P334" s="110"/>
      <c r="Q334" s="110" t="s">
        <v>32</v>
      </c>
      <c r="R334" s="110"/>
      <c r="S334" s="110" t="s">
        <v>31</v>
      </c>
      <c r="T334" s="111"/>
      <c r="U334" s="112"/>
      <c r="V334" s="130"/>
      <c r="W334" s="114">
        <f t="shared" si="157"/>
        <v>0</v>
      </c>
      <c r="X334" s="131"/>
      <c r="Y334" s="132"/>
      <c r="Z334" s="133"/>
      <c r="AA334" s="134"/>
      <c r="AB334" s="135"/>
      <c r="AC334" s="120">
        <f t="shared" si="158"/>
        <v>0</v>
      </c>
      <c r="AD334" s="136"/>
      <c r="AE334" s="136">
        <v>8</v>
      </c>
      <c r="AF334" s="137"/>
      <c r="AG334" s="138">
        <v>2</v>
      </c>
      <c r="AH334" s="197">
        <f t="shared" si="164"/>
        <v>10</v>
      </c>
      <c r="AI334" s="125">
        <f t="shared" si="165"/>
        <v>0</v>
      </c>
      <c r="AJ334" s="126">
        <f t="shared" si="166"/>
        <v>8</v>
      </c>
      <c r="AK334" s="127">
        <f t="shared" si="167"/>
        <v>0</v>
      </c>
      <c r="AL334" s="188">
        <f t="shared" si="159"/>
        <v>2</v>
      </c>
      <c r="AM334" s="139">
        <f t="shared" si="168"/>
        <v>10</v>
      </c>
    </row>
    <row r="335" spans="3:39" outlineLevel="1">
      <c r="C335" s="420"/>
      <c r="D335" s="432">
        <v>1</v>
      </c>
      <c r="E335" s="433" t="s">
        <v>199</v>
      </c>
      <c r="F335" s="421"/>
      <c r="G335" s="110" t="s">
        <v>31</v>
      </c>
      <c r="H335" s="110">
        <v>0</v>
      </c>
      <c r="I335" s="110" t="s">
        <v>32</v>
      </c>
      <c r="J335" s="110"/>
      <c r="K335" s="110" t="s">
        <v>31</v>
      </c>
      <c r="L335" s="111">
        <v>0</v>
      </c>
      <c r="M335" s="112"/>
      <c r="N335" s="109">
        <v>18</v>
      </c>
      <c r="O335" s="110" t="s">
        <v>31</v>
      </c>
      <c r="P335" s="110">
        <v>0</v>
      </c>
      <c r="Q335" s="110" t="s">
        <v>32</v>
      </c>
      <c r="R335" s="110">
        <v>20</v>
      </c>
      <c r="S335" s="110" t="s">
        <v>31</v>
      </c>
      <c r="T335" s="111">
        <v>0</v>
      </c>
      <c r="U335" s="112">
        <v>2</v>
      </c>
      <c r="V335" s="130">
        <v>690</v>
      </c>
      <c r="W335" s="114">
        <f>SUM(U335*V335)</f>
        <v>1380</v>
      </c>
      <c r="X335" s="131"/>
      <c r="Y335" s="132"/>
      <c r="Z335" s="133"/>
      <c r="AA335" s="134"/>
      <c r="AB335" s="135">
        <v>4</v>
      </c>
      <c r="AC335" s="120">
        <f t="shared" si="158"/>
        <v>4</v>
      </c>
      <c r="AD335" s="136"/>
      <c r="AE335" s="136"/>
      <c r="AF335" s="137"/>
      <c r="AG335" s="138"/>
      <c r="AH335" s="197">
        <f t="shared" si="164"/>
        <v>0</v>
      </c>
      <c r="AI335" s="125">
        <f t="shared" si="165"/>
        <v>0</v>
      </c>
      <c r="AJ335" s="126">
        <f t="shared" si="166"/>
        <v>0</v>
      </c>
      <c r="AK335" s="127">
        <f t="shared" si="167"/>
        <v>0</v>
      </c>
      <c r="AL335" s="188">
        <f t="shared" si="159"/>
        <v>4</v>
      </c>
      <c r="AM335" s="139">
        <f t="shared" si="168"/>
        <v>4</v>
      </c>
    </row>
    <row r="336" spans="3:39" outlineLevel="1">
      <c r="C336" s="420">
        <v>43088</v>
      </c>
      <c r="D336" s="432">
        <v>1</v>
      </c>
      <c r="E336" s="419" t="s">
        <v>199</v>
      </c>
      <c r="F336" s="140"/>
      <c r="G336" s="110" t="s">
        <v>31</v>
      </c>
      <c r="H336" s="141">
        <v>0</v>
      </c>
      <c r="I336" s="141" t="s">
        <v>32</v>
      </c>
      <c r="J336" s="141"/>
      <c r="K336" s="141" t="s">
        <v>31</v>
      </c>
      <c r="L336" s="142">
        <v>0</v>
      </c>
      <c r="M336" s="143"/>
      <c r="N336" s="109">
        <v>10</v>
      </c>
      <c r="O336" s="110" t="s">
        <v>31</v>
      </c>
      <c r="P336" s="110">
        <v>30</v>
      </c>
      <c r="Q336" s="110" t="s">
        <v>32</v>
      </c>
      <c r="R336" s="110">
        <v>12</v>
      </c>
      <c r="S336" s="110" t="s">
        <v>31</v>
      </c>
      <c r="T336" s="111">
        <v>30</v>
      </c>
      <c r="U336" s="112">
        <v>2</v>
      </c>
      <c r="V336" s="130">
        <v>690</v>
      </c>
      <c r="W336" s="114">
        <f>SUM(U336*V336)</f>
        <v>1380</v>
      </c>
      <c r="X336" s="131"/>
      <c r="Y336" s="132"/>
      <c r="Z336" s="133"/>
      <c r="AA336" s="134"/>
      <c r="AB336" s="135"/>
      <c r="AC336" s="120">
        <f t="shared" si="158"/>
        <v>0</v>
      </c>
      <c r="AD336" s="136"/>
      <c r="AE336" s="136"/>
      <c r="AF336" s="137"/>
      <c r="AG336" s="138"/>
      <c r="AH336" s="197">
        <f t="shared" si="164"/>
        <v>0</v>
      </c>
      <c r="AI336" s="125">
        <f t="shared" si="165"/>
        <v>0</v>
      </c>
      <c r="AJ336" s="126">
        <f t="shared" si="166"/>
        <v>0</v>
      </c>
      <c r="AK336" s="127">
        <f t="shared" si="167"/>
        <v>0</v>
      </c>
      <c r="AL336" s="188">
        <f t="shared" si="159"/>
        <v>0</v>
      </c>
      <c r="AM336" s="139">
        <f t="shared" si="168"/>
        <v>0</v>
      </c>
    </row>
    <row r="337" spans="3:39" outlineLevel="1">
      <c r="C337" s="420"/>
      <c r="D337" s="432">
        <v>1</v>
      </c>
      <c r="E337" s="419" t="s">
        <v>102</v>
      </c>
      <c r="F337" s="140">
        <v>16</v>
      </c>
      <c r="G337" s="110" t="s">
        <v>31</v>
      </c>
      <c r="H337" s="141">
        <v>0</v>
      </c>
      <c r="I337" s="141" t="s">
        <v>32</v>
      </c>
      <c r="J337" s="141">
        <v>17</v>
      </c>
      <c r="K337" s="141" t="s">
        <v>31</v>
      </c>
      <c r="L337" s="142">
        <v>30</v>
      </c>
      <c r="M337" s="143">
        <v>1.5</v>
      </c>
      <c r="N337" s="109"/>
      <c r="O337" s="110" t="s">
        <v>31</v>
      </c>
      <c r="P337" s="110"/>
      <c r="Q337" s="110" t="s">
        <v>32</v>
      </c>
      <c r="R337" s="110"/>
      <c r="S337" s="110" t="s">
        <v>31</v>
      </c>
      <c r="T337" s="111"/>
      <c r="U337" s="112"/>
      <c r="V337" s="130"/>
      <c r="W337" s="114">
        <f t="shared" si="157"/>
        <v>0</v>
      </c>
      <c r="X337" s="131"/>
      <c r="Y337" s="132"/>
      <c r="Z337" s="133"/>
      <c r="AA337" s="134"/>
      <c r="AB337" s="135"/>
      <c r="AC337" s="120">
        <f t="shared" si="158"/>
        <v>0</v>
      </c>
      <c r="AD337" s="136"/>
      <c r="AE337" s="136">
        <v>9</v>
      </c>
      <c r="AF337" s="137"/>
      <c r="AG337" s="138">
        <v>2</v>
      </c>
      <c r="AH337" s="197">
        <f t="shared" si="164"/>
        <v>11</v>
      </c>
      <c r="AI337" s="125">
        <f t="shared" si="165"/>
        <v>0</v>
      </c>
      <c r="AJ337" s="126">
        <f t="shared" si="166"/>
        <v>9</v>
      </c>
      <c r="AK337" s="127">
        <f t="shared" si="167"/>
        <v>0</v>
      </c>
      <c r="AL337" s="188">
        <f>AB337+AG337</f>
        <v>2</v>
      </c>
      <c r="AM337" s="139">
        <f t="shared" si="168"/>
        <v>11</v>
      </c>
    </row>
    <row r="338" spans="3:39" outlineLevel="1">
      <c r="C338" s="420">
        <v>43089</v>
      </c>
      <c r="D338" s="432">
        <v>1</v>
      </c>
      <c r="E338" s="419" t="s">
        <v>102</v>
      </c>
      <c r="F338" s="140">
        <v>16</v>
      </c>
      <c r="G338" s="110" t="s">
        <v>31</v>
      </c>
      <c r="H338" s="141">
        <v>0</v>
      </c>
      <c r="I338" s="141" t="s">
        <v>32</v>
      </c>
      <c r="J338" s="141">
        <v>17</v>
      </c>
      <c r="K338" s="141" t="s">
        <v>31</v>
      </c>
      <c r="L338" s="142">
        <v>30</v>
      </c>
      <c r="M338" s="143">
        <v>1.5</v>
      </c>
      <c r="N338" s="109"/>
      <c r="O338" s="110" t="s">
        <v>31</v>
      </c>
      <c r="P338" s="110"/>
      <c r="Q338" s="110" t="s">
        <v>32</v>
      </c>
      <c r="R338" s="110"/>
      <c r="S338" s="110" t="s">
        <v>31</v>
      </c>
      <c r="T338" s="111"/>
      <c r="U338" s="112"/>
      <c r="V338" s="130"/>
      <c r="W338" s="114">
        <f t="shared" si="157"/>
        <v>0</v>
      </c>
      <c r="X338" s="131"/>
      <c r="Y338" s="132"/>
      <c r="Z338" s="133"/>
      <c r="AA338" s="134"/>
      <c r="AB338" s="135"/>
      <c r="AC338" s="120">
        <f t="shared" si="158"/>
        <v>0</v>
      </c>
      <c r="AD338" s="136"/>
      <c r="AE338" s="136">
        <v>9</v>
      </c>
      <c r="AF338" s="137"/>
      <c r="AG338" s="138">
        <v>2</v>
      </c>
      <c r="AH338" s="197">
        <f t="shared" si="164"/>
        <v>11</v>
      </c>
      <c r="AI338" s="125">
        <f t="shared" si="165"/>
        <v>0</v>
      </c>
      <c r="AJ338" s="126">
        <f t="shared" si="166"/>
        <v>9</v>
      </c>
      <c r="AK338" s="127">
        <f t="shared" si="167"/>
        <v>0</v>
      </c>
      <c r="AL338" s="188">
        <f t="shared" si="159"/>
        <v>2</v>
      </c>
      <c r="AM338" s="139">
        <f t="shared" si="168"/>
        <v>11</v>
      </c>
    </row>
    <row r="339" spans="3:39" outlineLevel="1">
      <c r="C339" s="420"/>
      <c r="D339" s="432">
        <v>1</v>
      </c>
      <c r="E339" s="108" t="s">
        <v>200</v>
      </c>
      <c r="F339" s="421"/>
      <c r="G339" s="110" t="s">
        <v>31</v>
      </c>
      <c r="H339" s="110">
        <v>0</v>
      </c>
      <c r="I339" s="110" t="s">
        <v>32</v>
      </c>
      <c r="J339" s="110"/>
      <c r="K339" s="110" t="s">
        <v>31</v>
      </c>
      <c r="L339" s="111">
        <v>0</v>
      </c>
      <c r="M339" s="112"/>
      <c r="N339" s="421">
        <v>19</v>
      </c>
      <c r="O339" s="110" t="s">
        <v>31</v>
      </c>
      <c r="P339" s="110">
        <v>0</v>
      </c>
      <c r="Q339" s="110" t="s">
        <v>32</v>
      </c>
      <c r="R339" s="110">
        <v>21</v>
      </c>
      <c r="S339" s="110" t="s">
        <v>31</v>
      </c>
      <c r="T339" s="111">
        <v>0</v>
      </c>
      <c r="U339" s="112">
        <v>2</v>
      </c>
      <c r="V339" s="130">
        <v>690</v>
      </c>
      <c r="W339" s="114">
        <f>SUM(U339*V339)</f>
        <v>1380</v>
      </c>
      <c r="X339" s="131"/>
      <c r="Y339" s="132"/>
      <c r="Z339" s="133"/>
      <c r="AA339" s="134"/>
      <c r="AB339" s="135">
        <v>4</v>
      </c>
      <c r="AC339" s="120">
        <f t="shared" si="158"/>
        <v>4</v>
      </c>
      <c r="AD339" s="136"/>
      <c r="AE339" s="136"/>
      <c r="AF339" s="137"/>
      <c r="AG339" s="138"/>
      <c r="AH339" s="197">
        <f t="shared" si="164"/>
        <v>0</v>
      </c>
      <c r="AI339" s="125">
        <f t="shared" si="165"/>
        <v>0</v>
      </c>
      <c r="AJ339" s="126">
        <f t="shared" si="166"/>
        <v>0</v>
      </c>
      <c r="AK339" s="127">
        <f t="shared" si="167"/>
        <v>0</v>
      </c>
      <c r="AL339" s="188">
        <f t="shared" si="159"/>
        <v>4</v>
      </c>
      <c r="AM339" s="139">
        <f t="shared" si="168"/>
        <v>4</v>
      </c>
    </row>
    <row r="340" spans="3:39" outlineLevel="1">
      <c r="C340" s="420">
        <v>43090</v>
      </c>
      <c r="D340" s="432">
        <v>1</v>
      </c>
      <c r="E340" s="108" t="s">
        <v>102</v>
      </c>
      <c r="F340" s="421">
        <v>15</v>
      </c>
      <c r="G340" s="110" t="s">
        <v>31</v>
      </c>
      <c r="H340" s="110">
        <v>0</v>
      </c>
      <c r="I340" s="110" t="s">
        <v>32</v>
      </c>
      <c r="J340" s="110">
        <v>17</v>
      </c>
      <c r="K340" s="110" t="s">
        <v>31</v>
      </c>
      <c r="L340" s="111">
        <v>0</v>
      </c>
      <c r="M340" s="112">
        <v>2.5</v>
      </c>
      <c r="N340" s="109"/>
      <c r="O340" s="110" t="s">
        <v>31</v>
      </c>
      <c r="P340" s="110"/>
      <c r="Q340" s="110" t="s">
        <v>32</v>
      </c>
      <c r="R340" s="110"/>
      <c r="S340" s="110" t="s">
        <v>31</v>
      </c>
      <c r="T340" s="111"/>
      <c r="U340" s="112"/>
      <c r="V340" s="130"/>
      <c r="W340" s="114">
        <f t="shared" si="157"/>
        <v>0</v>
      </c>
      <c r="X340" s="131"/>
      <c r="Y340" s="132"/>
      <c r="Z340" s="133"/>
      <c r="AA340" s="134"/>
      <c r="AB340" s="135"/>
      <c r="AC340" s="120">
        <f t="shared" si="158"/>
        <v>0</v>
      </c>
      <c r="AD340" s="136"/>
      <c r="AE340" s="136">
        <v>11</v>
      </c>
      <c r="AF340" s="137"/>
      <c r="AG340" s="138">
        <v>2</v>
      </c>
      <c r="AH340" s="197">
        <f t="shared" si="164"/>
        <v>13</v>
      </c>
      <c r="AI340" s="125">
        <f t="shared" si="165"/>
        <v>0</v>
      </c>
      <c r="AJ340" s="126">
        <f t="shared" si="166"/>
        <v>11</v>
      </c>
      <c r="AK340" s="127">
        <f t="shared" si="167"/>
        <v>0</v>
      </c>
      <c r="AL340" s="188">
        <f>AB340+AG340</f>
        <v>2</v>
      </c>
      <c r="AM340" s="139">
        <f t="shared" si="168"/>
        <v>13</v>
      </c>
    </row>
    <row r="341" spans="3:39" outlineLevel="1">
      <c r="C341" s="420">
        <v>43091</v>
      </c>
      <c r="D341" s="432">
        <v>1</v>
      </c>
      <c r="E341" s="419" t="s">
        <v>201</v>
      </c>
      <c r="F341" s="421">
        <v>13</v>
      </c>
      <c r="G341" s="110" t="s">
        <v>31</v>
      </c>
      <c r="H341" s="110">
        <v>0</v>
      </c>
      <c r="I341" s="110" t="s">
        <v>32</v>
      </c>
      <c r="J341" s="110">
        <v>15</v>
      </c>
      <c r="K341" s="110" t="s">
        <v>31</v>
      </c>
      <c r="L341" s="111">
        <v>0</v>
      </c>
      <c r="M341" s="112">
        <v>2</v>
      </c>
      <c r="N341" s="109"/>
      <c r="O341" s="110" t="s">
        <v>31</v>
      </c>
      <c r="P341" s="110"/>
      <c r="Q341" s="110" t="s">
        <v>32</v>
      </c>
      <c r="R341" s="110"/>
      <c r="S341" s="110" t="s">
        <v>31</v>
      </c>
      <c r="T341" s="111"/>
      <c r="U341" s="112"/>
      <c r="V341" s="130">
        <v>1360</v>
      </c>
      <c r="W341" s="114">
        <f t="shared" si="157"/>
        <v>2720</v>
      </c>
      <c r="X341" s="131" t="s">
        <v>103</v>
      </c>
      <c r="Y341" s="132"/>
      <c r="Z341" s="133"/>
      <c r="AA341" s="134"/>
      <c r="AB341" s="135">
        <v>22</v>
      </c>
      <c r="AC341" s="120">
        <f t="shared" si="158"/>
        <v>22</v>
      </c>
      <c r="AD341" s="136"/>
      <c r="AE341" s="136"/>
      <c r="AF341" s="137"/>
      <c r="AG341" s="138"/>
      <c r="AH341" s="197">
        <f t="shared" si="164"/>
        <v>0</v>
      </c>
      <c r="AI341" s="125">
        <f t="shared" si="165"/>
        <v>0</v>
      </c>
      <c r="AJ341" s="126">
        <f t="shared" si="166"/>
        <v>0</v>
      </c>
      <c r="AK341" s="127">
        <f t="shared" si="167"/>
        <v>0</v>
      </c>
      <c r="AL341" s="188">
        <f t="shared" si="159"/>
        <v>22</v>
      </c>
      <c r="AM341" s="139">
        <f t="shared" si="168"/>
        <v>22</v>
      </c>
    </row>
    <row r="342" spans="3:39" outlineLevel="1">
      <c r="C342" s="420">
        <v>43092</v>
      </c>
      <c r="D342" s="432">
        <v>1</v>
      </c>
      <c r="E342" s="419" t="s">
        <v>102</v>
      </c>
      <c r="F342" s="421">
        <v>9</v>
      </c>
      <c r="G342" s="110" t="s">
        <v>31</v>
      </c>
      <c r="H342" s="110">
        <v>0</v>
      </c>
      <c r="I342" s="110" t="s">
        <v>32</v>
      </c>
      <c r="J342" s="110">
        <v>12</v>
      </c>
      <c r="K342" s="110" t="s">
        <v>31</v>
      </c>
      <c r="L342" s="111">
        <v>0</v>
      </c>
      <c r="M342" s="112">
        <v>3</v>
      </c>
      <c r="N342" s="109"/>
      <c r="O342" s="110" t="s">
        <v>31</v>
      </c>
      <c r="P342" s="110"/>
      <c r="Q342" s="110" t="s">
        <v>32</v>
      </c>
      <c r="R342" s="110"/>
      <c r="S342" s="110" t="s">
        <v>31</v>
      </c>
      <c r="T342" s="111"/>
      <c r="U342" s="112"/>
      <c r="V342" s="130"/>
      <c r="W342" s="114">
        <f t="shared" ref="W342:W357" si="169">SUM(M342*V342)</f>
        <v>0</v>
      </c>
      <c r="X342" s="131"/>
      <c r="Y342" s="132"/>
      <c r="Z342" s="133"/>
      <c r="AA342" s="134"/>
      <c r="AB342" s="135"/>
      <c r="AC342" s="120">
        <f t="shared" ref="AC342:AC357" si="170">SUM(Y342:AB342)</f>
        <v>0</v>
      </c>
      <c r="AD342" s="136"/>
      <c r="AE342" s="136">
        <v>9</v>
      </c>
      <c r="AF342" s="137"/>
      <c r="AG342" s="138">
        <v>3</v>
      </c>
      <c r="AH342" s="197">
        <f t="shared" ref="AH342:AH357" si="171">SUM(AD342:AG342)</f>
        <v>12</v>
      </c>
      <c r="AI342" s="125">
        <f t="shared" ref="AI342:AI357" si="172">Y342+AD342</f>
        <v>0</v>
      </c>
      <c r="AJ342" s="126">
        <f t="shared" ref="AJ342:AJ357" si="173">Z342+AE342</f>
        <v>9</v>
      </c>
      <c r="AK342" s="127">
        <f t="shared" ref="AK342:AK357" si="174">AA342+AF342</f>
        <v>0</v>
      </c>
      <c r="AL342" s="188">
        <f t="shared" si="159"/>
        <v>3</v>
      </c>
      <c r="AM342" s="139">
        <f t="shared" ref="AM342:AM357" si="175">SUM(AI342:AL342)</f>
        <v>12</v>
      </c>
    </row>
    <row r="343" spans="3:39" outlineLevel="1">
      <c r="C343" s="420"/>
      <c r="D343" s="432">
        <v>1</v>
      </c>
      <c r="E343" s="419" t="s">
        <v>102</v>
      </c>
      <c r="F343" s="421">
        <v>12</v>
      </c>
      <c r="G343" s="110" t="s">
        <v>31</v>
      </c>
      <c r="H343" s="110">
        <v>0</v>
      </c>
      <c r="I343" s="110" t="s">
        <v>32</v>
      </c>
      <c r="J343" s="110">
        <v>14</v>
      </c>
      <c r="K343" s="110" t="s">
        <v>31</v>
      </c>
      <c r="L343" s="111">
        <v>0</v>
      </c>
      <c r="M343" s="112">
        <v>2</v>
      </c>
      <c r="N343" s="109"/>
      <c r="O343" s="110" t="s">
        <v>31</v>
      </c>
      <c r="P343" s="110"/>
      <c r="Q343" s="110" t="s">
        <v>32</v>
      </c>
      <c r="R343" s="110"/>
      <c r="S343" s="110" t="s">
        <v>31</v>
      </c>
      <c r="T343" s="111"/>
      <c r="U343" s="112"/>
      <c r="V343" s="130">
        <v>1360</v>
      </c>
      <c r="W343" s="114">
        <f t="shared" si="169"/>
        <v>2720</v>
      </c>
      <c r="X343" s="131"/>
      <c r="Y343" s="132">
        <v>20</v>
      </c>
      <c r="Z343" s="133"/>
      <c r="AA343" s="134"/>
      <c r="AB343" s="135">
        <v>10</v>
      </c>
      <c r="AC343" s="120">
        <f t="shared" si="170"/>
        <v>30</v>
      </c>
      <c r="AD343" s="136"/>
      <c r="AE343" s="136"/>
      <c r="AF343" s="137"/>
      <c r="AG343" s="138"/>
      <c r="AH343" s="197">
        <f t="shared" si="171"/>
        <v>0</v>
      </c>
      <c r="AI343" s="125">
        <f t="shared" si="172"/>
        <v>20</v>
      </c>
      <c r="AJ343" s="126">
        <f t="shared" si="173"/>
        <v>0</v>
      </c>
      <c r="AK343" s="127">
        <f t="shared" si="174"/>
        <v>0</v>
      </c>
      <c r="AL343" s="188">
        <f t="shared" si="159"/>
        <v>10</v>
      </c>
      <c r="AM343" s="139">
        <f t="shared" si="175"/>
        <v>30</v>
      </c>
    </row>
    <row r="344" spans="3:39" outlineLevel="1">
      <c r="C344" s="420"/>
      <c r="D344" s="432">
        <v>1</v>
      </c>
      <c r="E344" s="419" t="s">
        <v>102</v>
      </c>
      <c r="F344" s="421">
        <v>14</v>
      </c>
      <c r="G344" s="110" t="s">
        <v>31</v>
      </c>
      <c r="H344" s="110">
        <v>0</v>
      </c>
      <c r="I344" s="110" t="s">
        <v>32</v>
      </c>
      <c r="J344" s="110">
        <v>17</v>
      </c>
      <c r="K344" s="110" t="s">
        <v>31</v>
      </c>
      <c r="L344" s="111">
        <v>0</v>
      </c>
      <c r="M344" s="112">
        <v>3</v>
      </c>
      <c r="N344" s="109"/>
      <c r="O344" s="110" t="s">
        <v>31</v>
      </c>
      <c r="P344" s="110"/>
      <c r="Q344" s="110" t="s">
        <v>32</v>
      </c>
      <c r="R344" s="110"/>
      <c r="S344" s="110" t="s">
        <v>31</v>
      </c>
      <c r="T344" s="111"/>
      <c r="U344" s="112"/>
      <c r="V344" s="130">
        <v>1360</v>
      </c>
      <c r="W344" s="114">
        <f t="shared" si="169"/>
        <v>4080</v>
      </c>
      <c r="X344" s="131"/>
      <c r="Y344" s="132">
        <v>15</v>
      </c>
      <c r="Z344" s="133"/>
      <c r="AA344" s="134"/>
      <c r="AB344" s="135">
        <v>8</v>
      </c>
      <c r="AC344" s="120">
        <f t="shared" si="170"/>
        <v>23</v>
      </c>
      <c r="AD344" s="136"/>
      <c r="AE344" s="136"/>
      <c r="AF344" s="137"/>
      <c r="AG344" s="138"/>
      <c r="AH344" s="197">
        <f t="shared" si="171"/>
        <v>0</v>
      </c>
      <c r="AI344" s="125">
        <f t="shared" si="172"/>
        <v>15</v>
      </c>
      <c r="AJ344" s="126">
        <f t="shared" si="173"/>
        <v>0</v>
      </c>
      <c r="AK344" s="127">
        <f t="shared" si="174"/>
        <v>0</v>
      </c>
      <c r="AL344" s="188">
        <f t="shared" si="159"/>
        <v>8</v>
      </c>
      <c r="AM344" s="139">
        <f t="shared" si="175"/>
        <v>23</v>
      </c>
    </row>
    <row r="345" spans="3:39" outlineLevel="1">
      <c r="C345" s="420"/>
      <c r="D345" s="432">
        <v>1</v>
      </c>
      <c r="E345" s="419" t="s">
        <v>102</v>
      </c>
      <c r="F345" s="421"/>
      <c r="G345" s="110" t="s">
        <v>31</v>
      </c>
      <c r="H345" s="110">
        <v>0</v>
      </c>
      <c r="I345" s="110" t="s">
        <v>32</v>
      </c>
      <c r="J345" s="110"/>
      <c r="K345" s="110" t="s">
        <v>31</v>
      </c>
      <c r="L345" s="111">
        <v>0</v>
      </c>
      <c r="M345" s="112"/>
      <c r="N345" s="109">
        <v>17</v>
      </c>
      <c r="O345" s="110" t="s">
        <v>31</v>
      </c>
      <c r="P345" s="110">
        <v>0</v>
      </c>
      <c r="Q345" s="110" t="s">
        <v>32</v>
      </c>
      <c r="R345" s="110">
        <v>18</v>
      </c>
      <c r="S345" s="110" t="s">
        <v>31</v>
      </c>
      <c r="T345" s="111">
        <v>0</v>
      </c>
      <c r="U345" s="112">
        <v>1</v>
      </c>
      <c r="V345" s="130">
        <v>690</v>
      </c>
      <c r="W345" s="114">
        <f>SUM(U345*V345)</f>
        <v>690</v>
      </c>
      <c r="X345" s="131"/>
      <c r="Y345" s="132">
        <v>1</v>
      </c>
      <c r="Z345" s="133"/>
      <c r="AA345" s="134"/>
      <c r="AB345" s="135">
        <v>2</v>
      </c>
      <c r="AC345" s="120">
        <f t="shared" si="170"/>
        <v>3</v>
      </c>
      <c r="AD345" s="136"/>
      <c r="AE345" s="136"/>
      <c r="AF345" s="137"/>
      <c r="AG345" s="138"/>
      <c r="AH345" s="197">
        <f t="shared" si="171"/>
        <v>0</v>
      </c>
      <c r="AI345" s="125">
        <f t="shared" si="172"/>
        <v>1</v>
      </c>
      <c r="AJ345" s="126">
        <f t="shared" si="173"/>
        <v>0</v>
      </c>
      <c r="AK345" s="127">
        <f t="shared" si="174"/>
        <v>0</v>
      </c>
      <c r="AL345" s="188">
        <f t="shared" si="159"/>
        <v>2</v>
      </c>
      <c r="AM345" s="139">
        <f t="shared" si="175"/>
        <v>3</v>
      </c>
    </row>
    <row r="346" spans="3:39" outlineLevel="1">
      <c r="C346" s="420"/>
      <c r="D346" s="432">
        <v>1</v>
      </c>
      <c r="E346" s="419" t="s">
        <v>102</v>
      </c>
      <c r="F346" s="421">
        <v>18</v>
      </c>
      <c r="G346" s="110" t="s">
        <v>31</v>
      </c>
      <c r="H346" s="110">
        <v>0</v>
      </c>
      <c r="I346" s="110" t="s">
        <v>32</v>
      </c>
      <c r="J346" s="110">
        <v>20</v>
      </c>
      <c r="K346" s="110" t="s">
        <v>31</v>
      </c>
      <c r="L346" s="111">
        <v>0</v>
      </c>
      <c r="M346" s="112">
        <v>2</v>
      </c>
      <c r="N346" s="109"/>
      <c r="O346" s="110" t="s">
        <v>31</v>
      </c>
      <c r="P346" s="110"/>
      <c r="Q346" s="110" t="s">
        <v>32</v>
      </c>
      <c r="R346" s="110"/>
      <c r="S346" s="110" t="s">
        <v>31</v>
      </c>
      <c r="T346" s="111"/>
      <c r="U346" s="112"/>
      <c r="V346" s="130">
        <v>1360</v>
      </c>
      <c r="W346" s="114">
        <f t="shared" si="169"/>
        <v>2720</v>
      </c>
      <c r="X346" s="131"/>
      <c r="Y346" s="132">
        <v>8</v>
      </c>
      <c r="Z346" s="133"/>
      <c r="AA346" s="134"/>
      <c r="AB346" s="135">
        <v>8</v>
      </c>
      <c r="AC346" s="120">
        <f t="shared" si="170"/>
        <v>16</v>
      </c>
      <c r="AD346" s="136"/>
      <c r="AE346" s="136"/>
      <c r="AF346" s="137"/>
      <c r="AG346" s="138"/>
      <c r="AH346" s="197">
        <f t="shared" si="171"/>
        <v>0</v>
      </c>
      <c r="AI346" s="125">
        <f t="shared" si="172"/>
        <v>8</v>
      </c>
      <c r="AJ346" s="126">
        <f t="shared" si="173"/>
        <v>0</v>
      </c>
      <c r="AK346" s="127">
        <f t="shared" si="174"/>
        <v>0</v>
      </c>
      <c r="AL346" s="188">
        <f t="shared" si="159"/>
        <v>8</v>
      </c>
      <c r="AM346" s="139">
        <f t="shared" si="175"/>
        <v>16</v>
      </c>
    </row>
    <row r="347" spans="3:39" outlineLevel="1">
      <c r="C347" s="420">
        <v>43093</v>
      </c>
      <c r="D347" s="432">
        <v>1</v>
      </c>
      <c r="E347" s="419" t="s">
        <v>202</v>
      </c>
      <c r="F347" s="421">
        <v>9</v>
      </c>
      <c r="G347" s="110" t="s">
        <v>31</v>
      </c>
      <c r="H347" s="110">
        <v>0</v>
      </c>
      <c r="I347" s="110" t="s">
        <v>32</v>
      </c>
      <c r="J347" s="110">
        <v>12</v>
      </c>
      <c r="K347" s="110" t="s">
        <v>31</v>
      </c>
      <c r="L347" s="111">
        <v>0</v>
      </c>
      <c r="M347" s="112">
        <v>3</v>
      </c>
      <c r="N347" s="109"/>
      <c r="O347" s="110" t="s">
        <v>31</v>
      </c>
      <c r="P347" s="110"/>
      <c r="Q347" s="110" t="s">
        <v>32</v>
      </c>
      <c r="R347" s="110"/>
      <c r="S347" s="110" t="s">
        <v>31</v>
      </c>
      <c r="T347" s="111"/>
      <c r="U347" s="112"/>
      <c r="V347" s="130">
        <v>1360</v>
      </c>
      <c r="W347" s="114">
        <f t="shared" si="169"/>
        <v>4080</v>
      </c>
      <c r="X347" s="131"/>
      <c r="Y347" s="132"/>
      <c r="Z347" s="133">
        <v>30</v>
      </c>
      <c r="AA347" s="134"/>
      <c r="AB347" s="135">
        <v>8</v>
      </c>
      <c r="AC347" s="120">
        <f t="shared" si="170"/>
        <v>38</v>
      </c>
      <c r="AD347" s="136"/>
      <c r="AE347" s="136"/>
      <c r="AF347" s="137"/>
      <c r="AG347" s="138"/>
      <c r="AH347" s="197">
        <f t="shared" si="171"/>
        <v>0</v>
      </c>
      <c r="AI347" s="125">
        <f t="shared" si="172"/>
        <v>0</v>
      </c>
      <c r="AJ347" s="126">
        <f t="shared" si="173"/>
        <v>30</v>
      </c>
      <c r="AK347" s="127">
        <f t="shared" si="174"/>
        <v>0</v>
      </c>
      <c r="AL347" s="188">
        <f t="shared" si="159"/>
        <v>8</v>
      </c>
      <c r="AM347" s="139">
        <f t="shared" si="175"/>
        <v>38</v>
      </c>
    </row>
    <row r="348" spans="3:39" outlineLevel="1">
      <c r="C348" s="420"/>
      <c r="D348" s="432">
        <v>1</v>
      </c>
      <c r="E348" s="419" t="s">
        <v>203</v>
      </c>
      <c r="F348" s="421">
        <v>12</v>
      </c>
      <c r="G348" s="110" t="s">
        <v>31</v>
      </c>
      <c r="H348" s="110">
        <v>0</v>
      </c>
      <c r="I348" s="110" t="s">
        <v>32</v>
      </c>
      <c r="J348" s="110">
        <v>16</v>
      </c>
      <c r="K348" s="110" t="s">
        <v>31</v>
      </c>
      <c r="L348" s="111">
        <v>0</v>
      </c>
      <c r="M348" s="112">
        <v>4</v>
      </c>
      <c r="N348" s="109"/>
      <c r="O348" s="110" t="s">
        <v>31</v>
      </c>
      <c r="P348" s="110"/>
      <c r="Q348" s="110" t="s">
        <v>32</v>
      </c>
      <c r="R348" s="110"/>
      <c r="S348" s="110" t="s">
        <v>31</v>
      </c>
      <c r="T348" s="111"/>
      <c r="U348" s="112"/>
      <c r="V348" s="130"/>
      <c r="W348" s="114">
        <f t="shared" si="169"/>
        <v>0</v>
      </c>
      <c r="X348" s="131"/>
      <c r="Y348" s="132"/>
      <c r="Z348" s="133"/>
      <c r="AA348" s="134"/>
      <c r="AB348" s="135"/>
      <c r="AC348" s="120">
        <f t="shared" si="170"/>
        <v>0</v>
      </c>
      <c r="AD348" s="136"/>
      <c r="AE348" s="136">
        <v>18</v>
      </c>
      <c r="AF348" s="137"/>
      <c r="AG348" s="138">
        <v>4</v>
      </c>
      <c r="AH348" s="197">
        <f t="shared" si="171"/>
        <v>22</v>
      </c>
      <c r="AI348" s="125">
        <f t="shared" si="172"/>
        <v>0</v>
      </c>
      <c r="AJ348" s="126">
        <f t="shared" si="173"/>
        <v>18</v>
      </c>
      <c r="AK348" s="127">
        <f t="shared" si="174"/>
        <v>0</v>
      </c>
      <c r="AL348" s="188">
        <f t="shared" si="159"/>
        <v>4</v>
      </c>
      <c r="AM348" s="139">
        <f t="shared" si="175"/>
        <v>22</v>
      </c>
    </row>
    <row r="349" spans="3:39" outlineLevel="1">
      <c r="C349" s="420"/>
      <c r="D349" s="432">
        <v>1</v>
      </c>
      <c r="E349" s="419" t="s">
        <v>102</v>
      </c>
      <c r="F349" s="421">
        <v>16</v>
      </c>
      <c r="G349" s="110" t="s">
        <v>31</v>
      </c>
      <c r="H349" s="110">
        <v>0</v>
      </c>
      <c r="I349" s="110" t="s">
        <v>32</v>
      </c>
      <c r="J349" s="110">
        <v>19</v>
      </c>
      <c r="K349" s="110" t="s">
        <v>31</v>
      </c>
      <c r="L349" s="111">
        <v>0</v>
      </c>
      <c r="M349" s="112">
        <v>3</v>
      </c>
      <c r="N349" s="109"/>
      <c r="O349" s="110" t="s">
        <v>31</v>
      </c>
      <c r="P349" s="110"/>
      <c r="Q349" s="110" t="s">
        <v>32</v>
      </c>
      <c r="R349" s="110"/>
      <c r="S349" s="110" t="s">
        <v>31</v>
      </c>
      <c r="T349" s="111"/>
      <c r="U349" s="112"/>
      <c r="V349" s="130">
        <v>1360</v>
      </c>
      <c r="W349" s="114">
        <f t="shared" si="169"/>
        <v>4080</v>
      </c>
      <c r="X349" s="131"/>
      <c r="Y349" s="132">
        <v>15</v>
      </c>
      <c r="Z349" s="133"/>
      <c r="AA349" s="134"/>
      <c r="AB349" s="135">
        <v>5</v>
      </c>
      <c r="AC349" s="120">
        <f t="shared" si="170"/>
        <v>20</v>
      </c>
      <c r="AD349" s="136"/>
      <c r="AE349" s="136"/>
      <c r="AF349" s="137"/>
      <c r="AG349" s="138"/>
      <c r="AH349" s="197">
        <f t="shared" si="171"/>
        <v>0</v>
      </c>
      <c r="AI349" s="125">
        <f t="shared" si="172"/>
        <v>15</v>
      </c>
      <c r="AJ349" s="126">
        <f t="shared" si="173"/>
        <v>0</v>
      </c>
      <c r="AK349" s="127">
        <f t="shared" si="174"/>
        <v>0</v>
      </c>
      <c r="AL349" s="188">
        <f t="shared" si="159"/>
        <v>5</v>
      </c>
      <c r="AM349" s="139">
        <f t="shared" si="175"/>
        <v>20</v>
      </c>
    </row>
    <row r="350" spans="3:39" outlineLevel="1">
      <c r="C350" s="420">
        <v>43094</v>
      </c>
      <c r="D350" s="432">
        <v>1</v>
      </c>
      <c r="E350" s="419" t="s">
        <v>203</v>
      </c>
      <c r="F350" s="421">
        <v>9</v>
      </c>
      <c r="G350" s="110" t="s">
        <v>31</v>
      </c>
      <c r="H350" s="110">
        <v>0</v>
      </c>
      <c r="I350" s="110" t="s">
        <v>32</v>
      </c>
      <c r="J350" s="110">
        <v>12</v>
      </c>
      <c r="K350" s="110" t="s">
        <v>31</v>
      </c>
      <c r="L350" s="111">
        <v>0</v>
      </c>
      <c r="M350" s="112">
        <v>3</v>
      </c>
      <c r="N350" s="109"/>
      <c r="O350" s="110" t="s">
        <v>31</v>
      </c>
      <c r="P350" s="110"/>
      <c r="Q350" s="110" t="s">
        <v>32</v>
      </c>
      <c r="R350" s="110"/>
      <c r="S350" s="110" t="s">
        <v>31</v>
      </c>
      <c r="T350" s="111"/>
      <c r="U350" s="112"/>
      <c r="V350" s="130"/>
      <c r="W350" s="114">
        <f t="shared" si="169"/>
        <v>0</v>
      </c>
      <c r="X350" s="131"/>
      <c r="Y350" s="132"/>
      <c r="Z350" s="133"/>
      <c r="AA350" s="134"/>
      <c r="AB350" s="135"/>
      <c r="AC350" s="120">
        <f t="shared" si="170"/>
        <v>0</v>
      </c>
      <c r="AD350" s="136"/>
      <c r="AE350" s="136">
        <v>9</v>
      </c>
      <c r="AF350" s="137"/>
      <c r="AG350" s="138">
        <v>1</v>
      </c>
      <c r="AH350" s="197">
        <f t="shared" si="171"/>
        <v>10</v>
      </c>
      <c r="AI350" s="125">
        <f t="shared" si="172"/>
        <v>0</v>
      </c>
      <c r="AJ350" s="126">
        <f t="shared" si="173"/>
        <v>9</v>
      </c>
      <c r="AK350" s="127">
        <f t="shared" si="174"/>
        <v>0</v>
      </c>
      <c r="AL350" s="188">
        <f t="shared" si="159"/>
        <v>1</v>
      </c>
      <c r="AM350" s="139">
        <f t="shared" si="175"/>
        <v>10</v>
      </c>
    </row>
    <row r="351" spans="3:39" outlineLevel="1">
      <c r="C351" s="420"/>
      <c r="D351" s="432">
        <v>1</v>
      </c>
      <c r="E351" s="419" t="s">
        <v>102</v>
      </c>
      <c r="F351" s="421">
        <v>19</v>
      </c>
      <c r="G351" s="110" t="s">
        <v>31</v>
      </c>
      <c r="H351" s="110">
        <v>0</v>
      </c>
      <c r="I351" s="110" t="s">
        <v>32</v>
      </c>
      <c r="J351" s="110">
        <v>21</v>
      </c>
      <c r="K351" s="110" t="s">
        <v>31</v>
      </c>
      <c r="L351" s="111">
        <v>0</v>
      </c>
      <c r="M351" s="112">
        <v>2</v>
      </c>
      <c r="N351" s="109"/>
      <c r="O351" s="110" t="s">
        <v>31</v>
      </c>
      <c r="P351" s="110"/>
      <c r="Q351" s="110" t="s">
        <v>32</v>
      </c>
      <c r="R351" s="110"/>
      <c r="S351" s="110" t="s">
        <v>31</v>
      </c>
      <c r="T351" s="111"/>
      <c r="U351" s="112"/>
      <c r="V351" s="130">
        <v>1360</v>
      </c>
      <c r="W351" s="114">
        <f t="shared" si="169"/>
        <v>2720</v>
      </c>
      <c r="X351" s="131"/>
      <c r="Y351" s="132"/>
      <c r="Z351" s="133"/>
      <c r="AA351" s="134">
        <v>1</v>
      </c>
      <c r="AB351" s="135">
        <v>2</v>
      </c>
      <c r="AC351" s="120">
        <f t="shared" si="170"/>
        <v>3</v>
      </c>
      <c r="AD351" s="136"/>
      <c r="AE351" s="136"/>
      <c r="AF351" s="137"/>
      <c r="AG351" s="138"/>
      <c r="AH351" s="197">
        <f t="shared" si="171"/>
        <v>0</v>
      </c>
      <c r="AI351" s="125">
        <f t="shared" si="172"/>
        <v>0</v>
      </c>
      <c r="AJ351" s="126">
        <f t="shared" si="173"/>
        <v>0</v>
      </c>
      <c r="AK351" s="127">
        <f t="shared" si="174"/>
        <v>1</v>
      </c>
      <c r="AL351" s="188">
        <f t="shared" si="159"/>
        <v>2</v>
      </c>
      <c r="AM351" s="139">
        <f t="shared" si="175"/>
        <v>3</v>
      </c>
    </row>
    <row r="352" spans="3:39" outlineLevel="1">
      <c r="C352" s="420">
        <v>43095</v>
      </c>
      <c r="D352" s="432">
        <v>1</v>
      </c>
      <c r="E352" s="419" t="s">
        <v>102</v>
      </c>
      <c r="F352" s="421">
        <v>9</v>
      </c>
      <c r="G352" s="110" t="s">
        <v>31</v>
      </c>
      <c r="H352" s="110">
        <v>0</v>
      </c>
      <c r="I352" s="110" t="s">
        <v>32</v>
      </c>
      <c r="J352" s="110">
        <v>12</v>
      </c>
      <c r="K352" s="110" t="s">
        <v>31</v>
      </c>
      <c r="L352" s="111">
        <v>0</v>
      </c>
      <c r="M352" s="112">
        <v>3</v>
      </c>
      <c r="N352" s="109"/>
      <c r="O352" s="110" t="s">
        <v>31</v>
      </c>
      <c r="P352" s="110"/>
      <c r="Q352" s="110" t="s">
        <v>32</v>
      </c>
      <c r="R352" s="110"/>
      <c r="S352" s="110" t="s">
        <v>31</v>
      </c>
      <c r="T352" s="111"/>
      <c r="U352" s="112"/>
      <c r="V352" s="130"/>
      <c r="W352" s="114">
        <f t="shared" si="169"/>
        <v>0</v>
      </c>
      <c r="X352" s="131"/>
      <c r="Y352" s="132"/>
      <c r="Z352" s="133"/>
      <c r="AA352" s="134"/>
      <c r="AB352" s="135"/>
      <c r="AC352" s="120">
        <f t="shared" si="170"/>
        <v>0</v>
      </c>
      <c r="AD352" s="136"/>
      <c r="AE352" s="136">
        <v>9</v>
      </c>
      <c r="AF352" s="137"/>
      <c r="AG352" s="138">
        <v>3</v>
      </c>
      <c r="AH352" s="197">
        <f t="shared" si="171"/>
        <v>12</v>
      </c>
      <c r="AI352" s="125">
        <f t="shared" si="172"/>
        <v>0</v>
      </c>
      <c r="AJ352" s="126">
        <f t="shared" si="173"/>
        <v>9</v>
      </c>
      <c r="AK352" s="127">
        <f t="shared" si="174"/>
        <v>0</v>
      </c>
      <c r="AL352" s="188">
        <f t="shared" si="159"/>
        <v>3</v>
      </c>
      <c r="AM352" s="139">
        <f t="shared" si="175"/>
        <v>12</v>
      </c>
    </row>
    <row r="353" spans="2:39" outlineLevel="1">
      <c r="C353" s="420">
        <v>43096</v>
      </c>
      <c r="D353" s="432">
        <v>1</v>
      </c>
      <c r="E353" s="419" t="s">
        <v>102</v>
      </c>
      <c r="F353" s="421">
        <v>9</v>
      </c>
      <c r="G353" s="110" t="s">
        <v>31</v>
      </c>
      <c r="H353" s="110">
        <v>0</v>
      </c>
      <c r="I353" s="110" t="s">
        <v>32</v>
      </c>
      <c r="J353" s="110">
        <v>12</v>
      </c>
      <c r="K353" s="110" t="s">
        <v>31</v>
      </c>
      <c r="L353" s="111">
        <v>0</v>
      </c>
      <c r="M353" s="112">
        <v>2</v>
      </c>
      <c r="N353" s="109"/>
      <c r="O353" s="110" t="s">
        <v>31</v>
      </c>
      <c r="P353" s="110"/>
      <c r="Q353" s="110" t="s">
        <v>32</v>
      </c>
      <c r="R353" s="110"/>
      <c r="S353" s="110" t="s">
        <v>31</v>
      </c>
      <c r="T353" s="111"/>
      <c r="U353" s="112"/>
      <c r="V353" s="130"/>
      <c r="W353" s="114">
        <f t="shared" si="169"/>
        <v>0</v>
      </c>
      <c r="X353" s="131"/>
      <c r="Y353" s="132"/>
      <c r="Z353" s="133"/>
      <c r="AA353" s="134"/>
      <c r="AB353" s="135"/>
      <c r="AC353" s="120">
        <f t="shared" si="170"/>
        <v>0</v>
      </c>
      <c r="AD353" s="136"/>
      <c r="AE353" s="136">
        <v>9</v>
      </c>
      <c r="AF353" s="137"/>
      <c r="AG353" s="138">
        <v>3</v>
      </c>
      <c r="AH353" s="197">
        <f t="shared" si="171"/>
        <v>12</v>
      </c>
      <c r="AI353" s="125">
        <f t="shared" si="172"/>
        <v>0</v>
      </c>
      <c r="AJ353" s="126">
        <f t="shared" si="173"/>
        <v>9</v>
      </c>
      <c r="AK353" s="127">
        <f t="shared" si="174"/>
        <v>0</v>
      </c>
      <c r="AL353" s="188">
        <f t="shared" si="159"/>
        <v>3</v>
      </c>
      <c r="AM353" s="139">
        <f t="shared" si="175"/>
        <v>12</v>
      </c>
    </row>
    <row r="354" spans="2:39" outlineLevel="1">
      <c r="C354" s="420"/>
      <c r="D354" s="432">
        <v>1</v>
      </c>
      <c r="E354" s="419" t="s">
        <v>204</v>
      </c>
      <c r="F354" s="421"/>
      <c r="G354" s="110" t="s">
        <v>31</v>
      </c>
      <c r="H354" s="110">
        <v>0</v>
      </c>
      <c r="I354" s="110" t="s">
        <v>32</v>
      </c>
      <c r="J354" s="110"/>
      <c r="K354" s="110" t="s">
        <v>31</v>
      </c>
      <c r="L354" s="111">
        <v>0</v>
      </c>
      <c r="M354" s="112"/>
      <c r="N354" s="109">
        <v>19</v>
      </c>
      <c r="O354" s="110" t="s">
        <v>31</v>
      </c>
      <c r="P354" s="110">
        <v>0</v>
      </c>
      <c r="Q354" s="110" t="s">
        <v>32</v>
      </c>
      <c r="R354" s="110">
        <v>21</v>
      </c>
      <c r="S354" s="110" t="s">
        <v>31</v>
      </c>
      <c r="T354" s="111">
        <v>0</v>
      </c>
      <c r="U354" s="112">
        <v>2</v>
      </c>
      <c r="V354" s="130">
        <v>690</v>
      </c>
      <c r="W354" s="114">
        <f>SUM(U354*V354)</f>
        <v>1380</v>
      </c>
      <c r="X354" s="131"/>
      <c r="Y354" s="132"/>
      <c r="Z354" s="133"/>
      <c r="AA354" s="134"/>
      <c r="AB354" s="135">
        <v>4</v>
      </c>
      <c r="AC354" s="120">
        <f t="shared" si="170"/>
        <v>4</v>
      </c>
      <c r="AD354" s="136"/>
      <c r="AE354" s="136"/>
      <c r="AF354" s="137"/>
      <c r="AG354" s="138"/>
      <c r="AH354" s="197">
        <f t="shared" si="171"/>
        <v>0</v>
      </c>
      <c r="AI354" s="125">
        <f t="shared" si="172"/>
        <v>0</v>
      </c>
      <c r="AJ354" s="126">
        <f t="shared" si="173"/>
        <v>0</v>
      </c>
      <c r="AK354" s="127">
        <f t="shared" si="174"/>
        <v>0</v>
      </c>
      <c r="AL354" s="188">
        <f t="shared" si="159"/>
        <v>4</v>
      </c>
      <c r="AM354" s="139">
        <f t="shared" si="175"/>
        <v>4</v>
      </c>
    </row>
    <row r="355" spans="2:39" outlineLevel="1">
      <c r="C355" s="420"/>
      <c r="D355" s="432">
        <v>1</v>
      </c>
      <c r="E355" s="419" t="s">
        <v>102</v>
      </c>
      <c r="F355" s="421"/>
      <c r="G355" s="110" t="s">
        <v>31</v>
      </c>
      <c r="H355" s="110">
        <v>0</v>
      </c>
      <c r="I355" s="110" t="s">
        <v>32</v>
      </c>
      <c r="J355" s="110"/>
      <c r="K355" s="110" t="s">
        <v>31</v>
      </c>
      <c r="L355" s="111">
        <v>0</v>
      </c>
      <c r="M355" s="112"/>
      <c r="N355" s="109">
        <v>19</v>
      </c>
      <c r="O355" s="110" t="s">
        <v>31</v>
      </c>
      <c r="P355" s="110">
        <v>0</v>
      </c>
      <c r="Q355" s="110" t="s">
        <v>32</v>
      </c>
      <c r="R355" s="110">
        <v>21</v>
      </c>
      <c r="S355" s="110" t="s">
        <v>31</v>
      </c>
      <c r="T355" s="111">
        <v>0</v>
      </c>
      <c r="U355" s="112">
        <v>2</v>
      </c>
      <c r="V355" s="130">
        <v>690</v>
      </c>
      <c r="W355" s="114">
        <f>SUM(U355*V355)</f>
        <v>1380</v>
      </c>
      <c r="X355" s="131"/>
      <c r="Y355" s="132"/>
      <c r="Z355" s="133"/>
      <c r="AA355" s="134">
        <v>1</v>
      </c>
      <c r="AB355" s="135">
        <v>2</v>
      </c>
      <c r="AC355" s="120">
        <f t="shared" si="170"/>
        <v>3</v>
      </c>
      <c r="AD355" s="136"/>
      <c r="AE355" s="136"/>
      <c r="AF355" s="137"/>
      <c r="AG355" s="138"/>
      <c r="AH355" s="197">
        <f t="shared" si="171"/>
        <v>0</v>
      </c>
      <c r="AI355" s="125">
        <f t="shared" si="172"/>
        <v>0</v>
      </c>
      <c r="AJ355" s="126">
        <f t="shared" si="173"/>
        <v>0</v>
      </c>
      <c r="AK355" s="127">
        <f t="shared" si="174"/>
        <v>1</v>
      </c>
      <c r="AL355" s="188">
        <f t="shared" si="159"/>
        <v>2</v>
      </c>
      <c r="AM355" s="139">
        <f t="shared" si="175"/>
        <v>3</v>
      </c>
    </row>
    <row r="356" spans="2:39" outlineLevel="1">
      <c r="C356" s="420">
        <v>43097</v>
      </c>
      <c r="D356" s="432">
        <v>1</v>
      </c>
      <c r="E356" s="419" t="s">
        <v>102</v>
      </c>
      <c r="F356" s="421">
        <v>12</v>
      </c>
      <c r="G356" s="110" t="s">
        <v>31</v>
      </c>
      <c r="H356" s="110">
        <v>0</v>
      </c>
      <c r="I356" s="110" t="s">
        <v>32</v>
      </c>
      <c r="J356" s="110">
        <v>15</v>
      </c>
      <c r="K356" s="110" t="s">
        <v>31</v>
      </c>
      <c r="L356" s="111">
        <v>0</v>
      </c>
      <c r="M356" s="112">
        <v>3</v>
      </c>
      <c r="N356" s="109"/>
      <c r="O356" s="110" t="s">
        <v>31</v>
      </c>
      <c r="P356" s="110"/>
      <c r="Q356" s="110" t="s">
        <v>32</v>
      </c>
      <c r="R356" s="110"/>
      <c r="S356" s="110" t="s">
        <v>31</v>
      </c>
      <c r="T356" s="111"/>
      <c r="U356" s="112"/>
      <c r="V356" s="130"/>
      <c r="W356" s="114">
        <f t="shared" si="169"/>
        <v>0</v>
      </c>
      <c r="X356" s="131"/>
      <c r="Y356" s="132"/>
      <c r="Z356" s="133"/>
      <c r="AA356" s="134"/>
      <c r="AB356" s="135"/>
      <c r="AC356" s="120">
        <f t="shared" si="170"/>
        <v>0</v>
      </c>
      <c r="AD356" s="136"/>
      <c r="AE356" s="136">
        <v>7</v>
      </c>
      <c r="AF356" s="137"/>
      <c r="AG356" s="138">
        <v>3</v>
      </c>
      <c r="AH356" s="197">
        <f t="shared" si="171"/>
        <v>10</v>
      </c>
      <c r="AI356" s="125">
        <f t="shared" si="172"/>
        <v>0</v>
      </c>
      <c r="AJ356" s="126">
        <f t="shared" si="173"/>
        <v>7</v>
      </c>
      <c r="AK356" s="127">
        <f t="shared" si="174"/>
        <v>0</v>
      </c>
      <c r="AL356" s="188">
        <f t="shared" si="159"/>
        <v>3</v>
      </c>
      <c r="AM356" s="139">
        <f t="shared" si="175"/>
        <v>10</v>
      </c>
    </row>
    <row r="357" spans="2:39" outlineLevel="1">
      <c r="C357" s="420">
        <v>43464</v>
      </c>
      <c r="D357" s="432">
        <v>1</v>
      </c>
      <c r="E357" s="419" t="s">
        <v>102</v>
      </c>
      <c r="F357" s="421">
        <v>9</v>
      </c>
      <c r="G357" s="110" t="s">
        <v>31</v>
      </c>
      <c r="H357" s="110">
        <v>0</v>
      </c>
      <c r="I357" s="110" t="s">
        <v>32</v>
      </c>
      <c r="J357" s="110">
        <v>17</v>
      </c>
      <c r="K357" s="110" t="s">
        <v>31</v>
      </c>
      <c r="L357" s="111">
        <v>0</v>
      </c>
      <c r="M357" s="112">
        <v>8</v>
      </c>
      <c r="N357" s="109"/>
      <c r="O357" s="110" t="s">
        <v>31</v>
      </c>
      <c r="P357" s="110"/>
      <c r="Q357" s="110" t="s">
        <v>32</v>
      </c>
      <c r="R357" s="110"/>
      <c r="S357" s="110" t="s">
        <v>31</v>
      </c>
      <c r="T357" s="111"/>
      <c r="U357" s="112"/>
      <c r="V357" s="130">
        <v>1360</v>
      </c>
      <c r="W357" s="114">
        <f t="shared" si="169"/>
        <v>10880</v>
      </c>
      <c r="X357" s="131"/>
      <c r="Y357" s="132">
        <v>10</v>
      </c>
      <c r="Z357" s="133"/>
      <c r="AA357" s="134"/>
      <c r="AB357" s="135">
        <v>4</v>
      </c>
      <c r="AC357" s="120">
        <f t="shared" si="170"/>
        <v>14</v>
      </c>
      <c r="AD357" s="136"/>
      <c r="AE357" s="136"/>
      <c r="AF357" s="137"/>
      <c r="AG357" s="138"/>
      <c r="AH357" s="197">
        <f t="shared" si="171"/>
        <v>0</v>
      </c>
      <c r="AI357" s="125">
        <f t="shared" si="172"/>
        <v>10</v>
      </c>
      <c r="AJ357" s="126">
        <f t="shared" si="173"/>
        <v>0</v>
      </c>
      <c r="AK357" s="127">
        <f t="shared" si="174"/>
        <v>0</v>
      </c>
      <c r="AL357" s="188">
        <f t="shared" si="159"/>
        <v>4</v>
      </c>
      <c r="AM357" s="139">
        <f t="shared" si="175"/>
        <v>14</v>
      </c>
    </row>
    <row r="358" spans="2:39" ht="12.75" outlineLevel="1" thickBot="1">
      <c r="B358" s="156" t="s">
        <v>45</v>
      </c>
      <c r="C358" s="157">
        <f>COUNTA(C294:C357)</f>
        <v>29</v>
      </c>
      <c r="D358" s="157">
        <f>COUNTA(D294:D357)</f>
        <v>64</v>
      </c>
      <c r="E358" s="181"/>
      <c r="F358" s="159"/>
      <c r="G358" s="160"/>
      <c r="H358" s="160"/>
      <c r="I358" s="160"/>
      <c r="J358" s="160"/>
      <c r="K358" s="160"/>
      <c r="L358" s="161"/>
      <c r="M358" s="162"/>
      <c r="N358" s="159"/>
      <c r="O358" s="160"/>
      <c r="P358" s="160"/>
      <c r="Q358" s="160"/>
      <c r="R358" s="160"/>
      <c r="S358" s="160"/>
      <c r="T358" s="161"/>
      <c r="U358" s="162"/>
      <c r="V358" s="163">
        <f>COUNT(V294:V357)</f>
        <v>41</v>
      </c>
      <c r="W358" s="164">
        <f>SUM(W294:W357)</f>
        <v>136220</v>
      </c>
      <c r="X358" s="165"/>
      <c r="Y358" s="166">
        <f t="shared" ref="Y358:AH358" si="176">SUM(Y294:Y357)</f>
        <v>278</v>
      </c>
      <c r="Z358" s="167">
        <f t="shared" si="176"/>
        <v>112</v>
      </c>
      <c r="AA358" s="167">
        <f t="shared" si="176"/>
        <v>12</v>
      </c>
      <c r="AB358" s="168">
        <f t="shared" si="176"/>
        <v>269</v>
      </c>
      <c r="AC358" s="169">
        <f t="shared" si="176"/>
        <v>664</v>
      </c>
      <c r="AD358" s="192">
        <f t="shared" si="176"/>
        <v>0</v>
      </c>
      <c r="AE358" s="171">
        <f t="shared" si="176"/>
        <v>203</v>
      </c>
      <c r="AF358" s="171">
        <f t="shared" si="176"/>
        <v>0</v>
      </c>
      <c r="AG358" s="171">
        <f t="shared" si="176"/>
        <v>60</v>
      </c>
      <c r="AH358" s="173">
        <f t="shared" si="176"/>
        <v>263</v>
      </c>
      <c r="AI358" s="174">
        <f t="shared" ref="AI358:AI371" si="177">Y358+AD358</f>
        <v>278</v>
      </c>
      <c r="AJ358" s="196">
        <f t="shared" ref="AJ358:AJ371" si="178">Z358+AE358</f>
        <v>315</v>
      </c>
      <c r="AK358" s="186">
        <f t="shared" ref="AK358:AK371" si="179">AA358+AF358</f>
        <v>12</v>
      </c>
      <c r="AL358" s="177">
        <f>AB358+AG358</f>
        <v>329</v>
      </c>
      <c r="AM358" s="178">
        <f>SUM(AI358:AL358)</f>
        <v>934</v>
      </c>
    </row>
    <row r="359" spans="2:39" outlineLevel="1">
      <c r="C359" s="420">
        <v>43106</v>
      </c>
      <c r="D359" s="432">
        <v>1</v>
      </c>
      <c r="E359" s="419" t="s">
        <v>102</v>
      </c>
      <c r="F359" s="421">
        <v>9</v>
      </c>
      <c r="G359" s="110" t="s">
        <v>31</v>
      </c>
      <c r="H359" s="110">
        <v>0</v>
      </c>
      <c r="I359" s="110" t="s">
        <v>32</v>
      </c>
      <c r="J359" s="110">
        <v>12</v>
      </c>
      <c r="K359" s="110" t="s">
        <v>31</v>
      </c>
      <c r="L359" s="111">
        <v>0</v>
      </c>
      <c r="M359" s="112">
        <v>3</v>
      </c>
      <c r="N359" s="109"/>
      <c r="O359" s="110" t="s">
        <v>31</v>
      </c>
      <c r="P359" s="110"/>
      <c r="Q359" s="110" t="s">
        <v>32</v>
      </c>
      <c r="R359" s="110"/>
      <c r="S359" s="110" t="s">
        <v>31</v>
      </c>
      <c r="T359" s="111"/>
      <c r="U359" s="112"/>
      <c r="V359" s="130"/>
      <c r="W359" s="114">
        <f>SUM(M359*V359)</f>
        <v>0</v>
      </c>
      <c r="X359" s="131"/>
      <c r="Y359" s="132"/>
      <c r="Z359" s="133"/>
      <c r="AA359" s="134"/>
      <c r="AB359" s="135"/>
      <c r="AC359" s="120">
        <f>SUM(Y359:AB359)</f>
        <v>0</v>
      </c>
      <c r="AD359" s="136"/>
      <c r="AE359" s="136">
        <v>9</v>
      </c>
      <c r="AF359" s="137"/>
      <c r="AG359" s="138">
        <v>2</v>
      </c>
      <c r="AH359" s="124">
        <f t="shared" ref="AH359:AH409" si="180">SUM(AD359:AG359)</f>
        <v>11</v>
      </c>
      <c r="AI359" s="125">
        <f t="shared" si="177"/>
        <v>0</v>
      </c>
      <c r="AJ359" s="126">
        <f t="shared" si="178"/>
        <v>9</v>
      </c>
      <c r="AK359" s="127">
        <f t="shared" si="179"/>
        <v>0</v>
      </c>
      <c r="AL359" s="188">
        <f>AB359+AG359</f>
        <v>2</v>
      </c>
      <c r="AM359" s="139">
        <f t="shared" ref="AM359:AM384" si="181">SUM(AI359:AL359)</f>
        <v>11</v>
      </c>
    </row>
    <row r="360" spans="2:39" outlineLevel="1">
      <c r="C360" s="420"/>
      <c r="D360" s="432">
        <v>1</v>
      </c>
      <c r="E360" s="419" t="s">
        <v>102</v>
      </c>
      <c r="F360" s="140">
        <v>13</v>
      </c>
      <c r="G360" s="110" t="s">
        <v>31</v>
      </c>
      <c r="H360" s="141">
        <v>0</v>
      </c>
      <c r="I360" s="141" t="s">
        <v>32</v>
      </c>
      <c r="J360" s="141">
        <v>16</v>
      </c>
      <c r="K360" s="141" t="s">
        <v>31</v>
      </c>
      <c r="L360" s="142">
        <v>0</v>
      </c>
      <c r="M360" s="143">
        <v>3</v>
      </c>
      <c r="N360" s="109"/>
      <c r="O360" s="110" t="s">
        <v>31</v>
      </c>
      <c r="P360" s="110"/>
      <c r="Q360" s="110" t="s">
        <v>32</v>
      </c>
      <c r="R360" s="110"/>
      <c r="S360" s="110" t="s">
        <v>31</v>
      </c>
      <c r="T360" s="111"/>
      <c r="U360" s="112"/>
      <c r="V360" s="130">
        <v>1360</v>
      </c>
      <c r="W360" s="114">
        <f t="shared" ref="W360:W417" si="182">SUM(M360*V360)</f>
        <v>4080</v>
      </c>
      <c r="X360" s="131"/>
      <c r="Y360" s="132"/>
      <c r="Z360" s="133">
        <v>15</v>
      </c>
      <c r="AA360" s="134"/>
      <c r="AB360" s="135">
        <v>3</v>
      </c>
      <c r="AC360" s="120">
        <f t="shared" ref="AC360:AC407" si="183">SUM(Y360:AB360)</f>
        <v>18</v>
      </c>
      <c r="AD360" s="136"/>
      <c r="AE360" s="136"/>
      <c r="AF360" s="137"/>
      <c r="AG360" s="138"/>
      <c r="AH360" s="124">
        <f t="shared" si="180"/>
        <v>0</v>
      </c>
      <c r="AI360" s="125">
        <f t="shared" si="177"/>
        <v>0</v>
      </c>
      <c r="AJ360" s="126">
        <f t="shared" si="178"/>
        <v>15</v>
      </c>
      <c r="AK360" s="127">
        <f t="shared" si="179"/>
        <v>0</v>
      </c>
      <c r="AL360" s="188">
        <f>AB360+AG360</f>
        <v>3</v>
      </c>
      <c r="AM360" s="139">
        <f t="shared" si="181"/>
        <v>18</v>
      </c>
    </row>
    <row r="361" spans="2:39" outlineLevel="1">
      <c r="C361" s="420"/>
      <c r="D361" s="432">
        <v>1</v>
      </c>
      <c r="E361" s="108" t="s">
        <v>205</v>
      </c>
      <c r="F361" s="421">
        <v>16</v>
      </c>
      <c r="G361" s="110" t="s">
        <v>31</v>
      </c>
      <c r="H361" s="110">
        <v>0</v>
      </c>
      <c r="I361" s="110" t="s">
        <v>32</v>
      </c>
      <c r="J361" s="110">
        <v>19</v>
      </c>
      <c r="K361" s="110" t="s">
        <v>31</v>
      </c>
      <c r="L361" s="111">
        <v>0</v>
      </c>
      <c r="M361" s="112">
        <v>3</v>
      </c>
      <c r="N361" s="109"/>
      <c r="O361" s="110" t="s">
        <v>31</v>
      </c>
      <c r="P361" s="110"/>
      <c r="Q361" s="110" t="s">
        <v>32</v>
      </c>
      <c r="R361" s="110"/>
      <c r="S361" s="110" t="s">
        <v>31</v>
      </c>
      <c r="T361" s="111"/>
      <c r="U361" s="112"/>
      <c r="V361" s="130">
        <v>1360</v>
      </c>
      <c r="W361" s="114">
        <f t="shared" si="182"/>
        <v>4080</v>
      </c>
      <c r="X361" s="131"/>
      <c r="Y361" s="132"/>
      <c r="Z361" s="133">
        <v>30</v>
      </c>
      <c r="AA361" s="134"/>
      <c r="AB361" s="135">
        <v>8</v>
      </c>
      <c r="AC361" s="120">
        <f t="shared" si="183"/>
        <v>38</v>
      </c>
      <c r="AD361" s="136"/>
      <c r="AE361" s="136"/>
      <c r="AF361" s="137"/>
      <c r="AG361" s="138"/>
      <c r="AH361" s="124">
        <f t="shared" si="180"/>
        <v>0</v>
      </c>
      <c r="AI361" s="125">
        <f t="shared" si="177"/>
        <v>0</v>
      </c>
      <c r="AJ361" s="126">
        <f t="shared" si="178"/>
        <v>30</v>
      </c>
      <c r="AK361" s="127">
        <f t="shared" si="179"/>
        <v>0</v>
      </c>
      <c r="AL361" s="188">
        <f t="shared" ref="AL361:AL420" si="184">AB361+AG361</f>
        <v>8</v>
      </c>
      <c r="AM361" s="139">
        <f t="shared" si="181"/>
        <v>38</v>
      </c>
    </row>
    <row r="362" spans="2:39" outlineLevel="1">
      <c r="C362" s="420">
        <v>43107</v>
      </c>
      <c r="D362" s="432">
        <v>1</v>
      </c>
      <c r="E362" s="108" t="s">
        <v>102</v>
      </c>
      <c r="F362" s="421">
        <v>10</v>
      </c>
      <c r="G362" s="110" t="s">
        <v>31</v>
      </c>
      <c r="H362" s="110">
        <v>0</v>
      </c>
      <c r="I362" s="110" t="s">
        <v>32</v>
      </c>
      <c r="J362" s="110">
        <v>13</v>
      </c>
      <c r="K362" s="110" t="s">
        <v>31</v>
      </c>
      <c r="L362" s="111">
        <v>0</v>
      </c>
      <c r="M362" s="112">
        <v>3</v>
      </c>
      <c r="N362" s="109"/>
      <c r="O362" s="110" t="s">
        <v>31</v>
      </c>
      <c r="P362" s="110"/>
      <c r="Q362" s="110" t="s">
        <v>32</v>
      </c>
      <c r="R362" s="110"/>
      <c r="S362" s="110" t="s">
        <v>31</v>
      </c>
      <c r="T362" s="111"/>
      <c r="U362" s="112"/>
      <c r="V362" s="130">
        <v>1360</v>
      </c>
      <c r="W362" s="114">
        <f t="shared" si="182"/>
        <v>4080</v>
      </c>
      <c r="X362" s="131"/>
      <c r="Y362" s="132"/>
      <c r="Z362" s="133">
        <v>15</v>
      </c>
      <c r="AA362" s="134"/>
      <c r="AB362" s="135">
        <v>6</v>
      </c>
      <c r="AC362" s="120">
        <f t="shared" si="183"/>
        <v>21</v>
      </c>
      <c r="AD362" s="136"/>
      <c r="AE362" s="136"/>
      <c r="AF362" s="137"/>
      <c r="AG362" s="138"/>
      <c r="AH362" s="197">
        <f t="shared" si="180"/>
        <v>0</v>
      </c>
      <c r="AI362" s="125">
        <f t="shared" si="177"/>
        <v>0</v>
      </c>
      <c r="AJ362" s="126">
        <f t="shared" si="178"/>
        <v>15</v>
      </c>
      <c r="AK362" s="127">
        <f t="shared" si="179"/>
        <v>0</v>
      </c>
      <c r="AL362" s="188">
        <f t="shared" si="184"/>
        <v>6</v>
      </c>
      <c r="AM362" s="139">
        <f t="shared" si="181"/>
        <v>21</v>
      </c>
    </row>
    <row r="363" spans="2:39" outlineLevel="1">
      <c r="C363" s="420"/>
      <c r="D363" s="432">
        <v>1</v>
      </c>
      <c r="E363" s="108" t="s">
        <v>206</v>
      </c>
      <c r="F363" s="421">
        <v>13</v>
      </c>
      <c r="G363" s="110" t="s">
        <v>31</v>
      </c>
      <c r="H363" s="110">
        <v>0</v>
      </c>
      <c r="I363" s="110" t="s">
        <v>32</v>
      </c>
      <c r="J363" s="110">
        <v>17</v>
      </c>
      <c r="K363" s="110" t="s">
        <v>31</v>
      </c>
      <c r="L363" s="111">
        <v>0</v>
      </c>
      <c r="M363" s="112">
        <v>4</v>
      </c>
      <c r="N363" s="109"/>
      <c r="O363" s="110" t="s">
        <v>31</v>
      </c>
      <c r="P363" s="110"/>
      <c r="Q363" s="110" t="s">
        <v>32</v>
      </c>
      <c r="R363" s="110"/>
      <c r="S363" s="110" t="s">
        <v>31</v>
      </c>
      <c r="T363" s="111"/>
      <c r="U363" s="112"/>
      <c r="V363" s="130"/>
      <c r="W363" s="114">
        <f t="shared" si="182"/>
        <v>0</v>
      </c>
      <c r="X363" s="131"/>
      <c r="Y363" s="132"/>
      <c r="Z363" s="133"/>
      <c r="AA363" s="134"/>
      <c r="AB363" s="135"/>
      <c r="AC363" s="120">
        <f t="shared" si="183"/>
        <v>0</v>
      </c>
      <c r="AD363" s="136"/>
      <c r="AE363" s="136">
        <v>10</v>
      </c>
      <c r="AF363" s="137"/>
      <c r="AG363" s="138">
        <v>2</v>
      </c>
      <c r="AH363" s="197">
        <f t="shared" si="180"/>
        <v>12</v>
      </c>
      <c r="AI363" s="125">
        <f t="shared" si="177"/>
        <v>0</v>
      </c>
      <c r="AJ363" s="126">
        <f t="shared" si="178"/>
        <v>10</v>
      </c>
      <c r="AK363" s="127">
        <f t="shared" si="179"/>
        <v>0</v>
      </c>
      <c r="AL363" s="188">
        <f t="shared" si="184"/>
        <v>2</v>
      </c>
      <c r="AM363" s="139">
        <f t="shared" si="181"/>
        <v>12</v>
      </c>
    </row>
    <row r="364" spans="2:39" outlineLevel="1">
      <c r="C364" s="420"/>
      <c r="D364" s="432">
        <v>1</v>
      </c>
      <c r="E364" s="108" t="s">
        <v>102</v>
      </c>
      <c r="F364" s="140">
        <v>17</v>
      </c>
      <c r="G364" s="110" t="s">
        <v>31</v>
      </c>
      <c r="H364" s="141">
        <v>0</v>
      </c>
      <c r="I364" s="141" t="s">
        <v>32</v>
      </c>
      <c r="J364" s="141">
        <v>19</v>
      </c>
      <c r="K364" s="141" t="s">
        <v>31</v>
      </c>
      <c r="L364" s="142">
        <v>0</v>
      </c>
      <c r="M364" s="143">
        <v>2</v>
      </c>
      <c r="N364" s="109"/>
      <c r="O364" s="110" t="s">
        <v>31</v>
      </c>
      <c r="P364" s="110"/>
      <c r="Q364" s="110" t="s">
        <v>32</v>
      </c>
      <c r="R364" s="110"/>
      <c r="S364" s="110" t="s">
        <v>31</v>
      </c>
      <c r="T364" s="111"/>
      <c r="U364" s="112"/>
      <c r="V364" s="130">
        <v>1360</v>
      </c>
      <c r="W364" s="114">
        <f t="shared" si="182"/>
        <v>2720</v>
      </c>
      <c r="X364" s="131"/>
      <c r="Y364" s="132"/>
      <c r="Z364" s="133"/>
      <c r="AA364" s="134"/>
      <c r="AB364" s="135">
        <v>17</v>
      </c>
      <c r="AC364" s="120">
        <f t="shared" si="183"/>
        <v>17</v>
      </c>
      <c r="AD364" s="136"/>
      <c r="AE364" s="136"/>
      <c r="AF364" s="137"/>
      <c r="AG364" s="138"/>
      <c r="AH364" s="197">
        <f>SUM(AD364:AG364)</f>
        <v>0</v>
      </c>
      <c r="AI364" s="125">
        <f>Y364+AD364</f>
        <v>0</v>
      </c>
      <c r="AJ364" s="126">
        <f>Z364+AE364</f>
        <v>0</v>
      </c>
      <c r="AK364" s="127">
        <f>AA364+AF364</f>
        <v>0</v>
      </c>
      <c r="AL364" s="188">
        <f t="shared" si="184"/>
        <v>17</v>
      </c>
      <c r="AM364" s="139">
        <f>SUM(AI364:AL364)</f>
        <v>17</v>
      </c>
    </row>
    <row r="365" spans="2:39" outlineLevel="1">
      <c r="C365" s="420">
        <v>43108</v>
      </c>
      <c r="D365" s="432">
        <v>1</v>
      </c>
      <c r="E365" s="108" t="s">
        <v>102</v>
      </c>
      <c r="F365" s="421">
        <v>9</v>
      </c>
      <c r="G365" s="110" t="s">
        <v>31</v>
      </c>
      <c r="H365" s="110">
        <v>0</v>
      </c>
      <c r="I365" s="110" t="s">
        <v>32</v>
      </c>
      <c r="J365" s="110">
        <v>13</v>
      </c>
      <c r="K365" s="110" t="s">
        <v>31</v>
      </c>
      <c r="L365" s="111">
        <v>0</v>
      </c>
      <c r="M365" s="112">
        <v>4</v>
      </c>
      <c r="N365" s="109"/>
      <c r="O365" s="110" t="s">
        <v>31</v>
      </c>
      <c r="P365" s="110"/>
      <c r="Q365" s="110" t="s">
        <v>32</v>
      </c>
      <c r="R365" s="110"/>
      <c r="S365" s="110" t="s">
        <v>31</v>
      </c>
      <c r="T365" s="111"/>
      <c r="U365" s="112"/>
      <c r="V365" s="130">
        <v>1360</v>
      </c>
      <c r="W365" s="114">
        <f t="shared" si="182"/>
        <v>5440</v>
      </c>
      <c r="X365" s="131"/>
      <c r="Y365" s="132">
        <v>20</v>
      </c>
      <c r="Z365" s="133"/>
      <c r="AA365" s="134"/>
      <c r="AB365" s="135">
        <v>4</v>
      </c>
      <c r="AC365" s="120">
        <f t="shared" si="183"/>
        <v>24</v>
      </c>
      <c r="AD365" s="136"/>
      <c r="AE365" s="136"/>
      <c r="AF365" s="137"/>
      <c r="AG365" s="138"/>
      <c r="AH365" s="197">
        <f t="shared" si="180"/>
        <v>0</v>
      </c>
      <c r="AI365" s="125">
        <f t="shared" si="177"/>
        <v>20</v>
      </c>
      <c r="AJ365" s="126">
        <f t="shared" si="178"/>
        <v>0</v>
      </c>
      <c r="AK365" s="127">
        <f t="shared" si="179"/>
        <v>0</v>
      </c>
      <c r="AL365" s="188">
        <f t="shared" si="184"/>
        <v>4</v>
      </c>
      <c r="AM365" s="139">
        <f t="shared" si="181"/>
        <v>24</v>
      </c>
    </row>
    <row r="366" spans="2:39" outlineLevel="1">
      <c r="C366" s="420"/>
      <c r="D366" s="432">
        <v>1</v>
      </c>
      <c r="E366" s="419" t="s">
        <v>102</v>
      </c>
      <c r="F366" s="140">
        <v>13</v>
      </c>
      <c r="G366" s="110" t="s">
        <v>31</v>
      </c>
      <c r="H366" s="141">
        <v>0</v>
      </c>
      <c r="I366" s="141" t="s">
        <v>32</v>
      </c>
      <c r="J366" s="141">
        <v>16</v>
      </c>
      <c r="K366" s="141" t="s">
        <v>31</v>
      </c>
      <c r="L366" s="142">
        <v>0</v>
      </c>
      <c r="M366" s="143">
        <v>3</v>
      </c>
      <c r="N366" s="109"/>
      <c r="O366" s="110" t="s">
        <v>31</v>
      </c>
      <c r="P366" s="110"/>
      <c r="Q366" s="110" t="s">
        <v>32</v>
      </c>
      <c r="R366" s="110"/>
      <c r="S366" s="110" t="s">
        <v>31</v>
      </c>
      <c r="T366" s="111"/>
      <c r="U366" s="112"/>
      <c r="V366" s="130">
        <v>1360</v>
      </c>
      <c r="W366" s="114">
        <f t="shared" si="182"/>
        <v>4080</v>
      </c>
      <c r="X366" s="131"/>
      <c r="Y366" s="132">
        <v>15</v>
      </c>
      <c r="Z366" s="133"/>
      <c r="AA366" s="134"/>
      <c r="AB366" s="135">
        <v>10</v>
      </c>
      <c r="AC366" s="120">
        <f t="shared" si="183"/>
        <v>25</v>
      </c>
      <c r="AD366" s="136"/>
      <c r="AE366" s="136"/>
      <c r="AF366" s="137"/>
      <c r="AG366" s="138"/>
      <c r="AH366" s="124">
        <f t="shared" si="180"/>
        <v>0</v>
      </c>
      <c r="AI366" s="125">
        <f t="shared" si="177"/>
        <v>15</v>
      </c>
      <c r="AJ366" s="126">
        <f t="shared" si="178"/>
        <v>0</v>
      </c>
      <c r="AK366" s="127">
        <f t="shared" si="179"/>
        <v>0</v>
      </c>
      <c r="AL366" s="188">
        <f t="shared" si="184"/>
        <v>10</v>
      </c>
      <c r="AM366" s="139">
        <f t="shared" si="181"/>
        <v>25</v>
      </c>
    </row>
    <row r="367" spans="2:39" outlineLevel="1">
      <c r="C367" s="420">
        <v>43109</v>
      </c>
      <c r="D367" s="432">
        <v>1</v>
      </c>
      <c r="E367" s="419" t="s">
        <v>102</v>
      </c>
      <c r="F367" s="421">
        <v>9</v>
      </c>
      <c r="G367" s="110" t="s">
        <v>31</v>
      </c>
      <c r="H367" s="110">
        <v>0</v>
      </c>
      <c r="I367" s="110" t="s">
        <v>32</v>
      </c>
      <c r="J367" s="110">
        <v>12</v>
      </c>
      <c r="K367" s="110" t="s">
        <v>31</v>
      </c>
      <c r="L367" s="111">
        <v>0</v>
      </c>
      <c r="M367" s="112">
        <v>3</v>
      </c>
      <c r="N367" s="109"/>
      <c r="O367" s="110" t="s">
        <v>31</v>
      </c>
      <c r="P367" s="110"/>
      <c r="Q367" s="110" t="s">
        <v>32</v>
      </c>
      <c r="R367" s="110"/>
      <c r="S367" s="110" t="s">
        <v>31</v>
      </c>
      <c r="T367" s="111"/>
      <c r="U367" s="112"/>
      <c r="V367" s="130"/>
      <c r="W367" s="114">
        <f t="shared" si="182"/>
        <v>0</v>
      </c>
      <c r="X367" s="131"/>
      <c r="Y367" s="132"/>
      <c r="Z367" s="133"/>
      <c r="AA367" s="134"/>
      <c r="AB367" s="135"/>
      <c r="AC367" s="120">
        <f t="shared" si="183"/>
        <v>0</v>
      </c>
      <c r="AD367" s="136"/>
      <c r="AE367" s="136">
        <v>10</v>
      </c>
      <c r="AF367" s="137"/>
      <c r="AG367" s="138">
        <v>2</v>
      </c>
      <c r="AH367" s="124">
        <f t="shared" si="180"/>
        <v>12</v>
      </c>
      <c r="AI367" s="125">
        <f t="shared" si="177"/>
        <v>0</v>
      </c>
      <c r="AJ367" s="126">
        <f t="shared" si="178"/>
        <v>10</v>
      </c>
      <c r="AK367" s="127">
        <f t="shared" si="179"/>
        <v>0</v>
      </c>
      <c r="AL367" s="188">
        <f t="shared" si="184"/>
        <v>2</v>
      </c>
      <c r="AM367" s="139">
        <f t="shared" si="181"/>
        <v>12</v>
      </c>
    </row>
    <row r="368" spans="2:39" outlineLevel="1">
      <c r="C368" s="420">
        <v>43110</v>
      </c>
      <c r="D368" s="432">
        <v>1</v>
      </c>
      <c r="E368" s="108" t="s">
        <v>102</v>
      </c>
      <c r="F368" s="421">
        <v>9</v>
      </c>
      <c r="G368" s="110" t="s">
        <v>31</v>
      </c>
      <c r="H368" s="110">
        <v>0</v>
      </c>
      <c r="I368" s="110" t="s">
        <v>32</v>
      </c>
      <c r="J368" s="110">
        <v>12</v>
      </c>
      <c r="K368" s="110" t="s">
        <v>31</v>
      </c>
      <c r="L368" s="111">
        <v>0</v>
      </c>
      <c r="M368" s="112">
        <v>3</v>
      </c>
      <c r="N368" s="109"/>
      <c r="O368" s="110" t="s">
        <v>31</v>
      </c>
      <c r="P368" s="110"/>
      <c r="Q368" s="110" t="s">
        <v>32</v>
      </c>
      <c r="R368" s="110"/>
      <c r="S368" s="110" t="s">
        <v>31</v>
      </c>
      <c r="T368" s="111"/>
      <c r="U368" s="112"/>
      <c r="V368" s="130"/>
      <c r="W368" s="114">
        <f t="shared" si="182"/>
        <v>0</v>
      </c>
      <c r="X368" s="131"/>
      <c r="Y368" s="132"/>
      <c r="Z368" s="133"/>
      <c r="AA368" s="134"/>
      <c r="AB368" s="135"/>
      <c r="AC368" s="120">
        <f t="shared" si="183"/>
        <v>0</v>
      </c>
      <c r="AD368" s="136"/>
      <c r="AE368" s="136">
        <v>9</v>
      </c>
      <c r="AF368" s="137"/>
      <c r="AG368" s="138">
        <v>3</v>
      </c>
      <c r="AH368" s="197">
        <f t="shared" si="180"/>
        <v>12</v>
      </c>
      <c r="AI368" s="125">
        <f t="shared" si="177"/>
        <v>0</v>
      </c>
      <c r="AJ368" s="126">
        <f t="shared" si="178"/>
        <v>9</v>
      </c>
      <c r="AK368" s="127">
        <f t="shared" si="179"/>
        <v>0</v>
      </c>
      <c r="AL368" s="188">
        <f t="shared" si="184"/>
        <v>3</v>
      </c>
      <c r="AM368" s="139">
        <f t="shared" si="181"/>
        <v>12</v>
      </c>
    </row>
    <row r="369" spans="3:39" outlineLevel="1">
      <c r="C369" s="420"/>
      <c r="D369" s="432">
        <v>1</v>
      </c>
      <c r="E369" s="419" t="s">
        <v>207</v>
      </c>
      <c r="F369" s="140"/>
      <c r="G369" s="110" t="s">
        <v>31</v>
      </c>
      <c r="H369" s="141">
        <v>0</v>
      </c>
      <c r="I369" s="141" t="s">
        <v>32</v>
      </c>
      <c r="J369" s="141"/>
      <c r="K369" s="141" t="s">
        <v>31</v>
      </c>
      <c r="L369" s="142">
        <v>0</v>
      </c>
      <c r="M369" s="143"/>
      <c r="N369" s="109">
        <v>12</v>
      </c>
      <c r="O369" s="110" t="s">
        <v>31</v>
      </c>
      <c r="P369" s="110">
        <v>0</v>
      </c>
      <c r="Q369" s="110" t="s">
        <v>32</v>
      </c>
      <c r="R369" s="110">
        <v>15</v>
      </c>
      <c r="S369" s="110" t="s">
        <v>31</v>
      </c>
      <c r="T369" s="111">
        <v>0</v>
      </c>
      <c r="U369" s="112">
        <v>3</v>
      </c>
      <c r="V369" s="130">
        <v>690</v>
      </c>
      <c r="W369" s="114">
        <f>SUM(U369*V369)</f>
        <v>2070</v>
      </c>
      <c r="X369" s="131"/>
      <c r="Y369" s="132"/>
      <c r="Z369" s="133"/>
      <c r="AA369" s="134"/>
      <c r="AB369" s="135">
        <v>4</v>
      </c>
      <c r="AC369" s="120">
        <f t="shared" si="183"/>
        <v>4</v>
      </c>
      <c r="AD369" s="136"/>
      <c r="AE369" s="136"/>
      <c r="AF369" s="137"/>
      <c r="AG369" s="138"/>
      <c r="AH369" s="197">
        <f t="shared" si="180"/>
        <v>0</v>
      </c>
      <c r="AI369" s="125">
        <f t="shared" si="177"/>
        <v>0</v>
      </c>
      <c r="AJ369" s="126">
        <f t="shared" si="178"/>
        <v>0</v>
      </c>
      <c r="AK369" s="127">
        <f t="shared" si="179"/>
        <v>0</v>
      </c>
      <c r="AL369" s="188">
        <f t="shared" si="184"/>
        <v>4</v>
      </c>
      <c r="AM369" s="139">
        <f t="shared" si="181"/>
        <v>4</v>
      </c>
    </row>
    <row r="370" spans="3:39" outlineLevel="1">
      <c r="C370" s="420"/>
      <c r="D370" s="432">
        <v>1</v>
      </c>
      <c r="E370" s="419" t="s">
        <v>102</v>
      </c>
      <c r="F370" s="421">
        <v>19</v>
      </c>
      <c r="G370" s="110" t="s">
        <v>31</v>
      </c>
      <c r="H370" s="110">
        <v>0</v>
      </c>
      <c r="I370" s="110" t="s">
        <v>32</v>
      </c>
      <c r="J370" s="110">
        <v>21</v>
      </c>
      <c r="K370" s="110" t="s">
        <v>31</v>
      </c>
      <c r="L370" s="111">
        <v>0</v>
      </c>
      <c r="M370" s="112">
        <v>2</v>
      </c>
      <c r="N370" s="109"/>
      <c r="O370" s="110" t="s">
        <v>31</v>
      </c>
      <c r="P370" s="110"/>
      <c r="Q370" s="110" t="s">
        <v>32</v>
      </c>
      <c r="R370" s="110"/>
      <c r="S370" s="110" t="s">
        <v>31</v>
      </c>
      <c r="T370" s="111"/>
      <c r="U370" s="112"/>
      <c r="V370" s="130">
        <v>1360</v>
      </c>
      <c r="W370" s="114">
        <f t="shared" si="182"/>
        <v>2720</v>
      </c>
      <c r="X370" s="131"/>
      <c r="Y370" s="132"/>
      <c r="Z370" s="133"/>
      <c r="AA370" s="134"/>
      <c r="AB370" s="135">
        <v>5</v>
      </c>
      <c r="AC370" s="120">
        <f t="shared" si="183"/>
        <v>5</v>
      </c>
      <c r="AD370" s="136"/>
      <c r="AE370" s="136"/>
      <c r="AF370" s="137"/>
      <c r="AG370" s="138"/>
      <c r="AH370" s="197">
        <f t="shared" si="180"/>
        <v>0</v>
      </c>
      <c r="AI370" s="125">
        <f t="shared" si="177"/>
        <v>0</v>
      </c>
      <c r="AJ370" s="126">
        <f t="shared" si="178"/>
        <v>0</v>
      </c>
      <c r="AK370" s="127">
        <f t="shared" si="179"/>
        <v>0</v>
      </c>
      <c r="AL370" s="188">
        <f t="shared" si="184"/>
        <v>5</v>
      </c>
      <c r="AM370" s="139">
        <f t="shared" si="181"/>
        <v>5</v>
      </c>
    </row>
    <row r="371" spans="3:39" outlineLevel="1">
      <c r="C371" s="420">
        <v>43111</v>
      </c>
      <c r="D371" s="432">
        <v>1</v>
      </c>
      <c r="E371" s="419" t="s">
        <v>102</v>
      </c>
      <c r="F371" s="140">
        <v>12</v>
      </c>
      <c r="G371" s="110" t="s">
        <v>31</v>
      </c>
      <c r="H371" s="141">
        <v>0</v>
      </c>
      <c r="I371" s="141" t="s">
        <v>32</v>
      </c>
      <c r="J371" s="141">
        <v>15</v>
      </c>
      <c r="K371" s="141" t="s">
        <v>31</v>
      </c>
      <c r="L371" s="142">
        <v>0</v>
      </c>
      <c r="M371" s="143">
        <v>3</v>
      </c>
      <c r="N371" s="109"/>
      <c r="O371" s="110" t="s">
        <v>31</v>
      </c>
      <c r="P371" s="110"/>
      <c r="Q371" s="110" t="s">
        <v>32</v>
      </c>
      <c r="R371" s="110"/>
      <c r="S371" s="110" t="s">
        <v>31</v>
      </c>
      <c r="T371" s="111"/>
      <c r="U371" s="112"/>
      <c r="V371" s="130"/>
      <c r="W371" s="114">
        <f t="shared" si="182"/>
        <v>0</v>
      </c>
      <c r="X371" s="131"/>
      <c r="Y371" s="132"/>
      <c r="Z371" s="133"/>
      <c r="AA371" s="134"/>
      <c r="AB371" s="135"/>
      <c r="AC371" s="120">
        <f t="shared" si="183"/>
        <v>0</v>
      </c>
      <c r="AD371" s="136"/>
      <c r="AE371" s="136">
        <v>9</v>
      </c>
      <c r="AF371" s="137"/>
      <c r="AG371" s="138">
        <v>2</v>
      </c>
      <c r="AH371" s="197">
        <f t="shared" si="180"/>
        <v>11</v>
      </c>
      <c r="AI371" s="125">
        <f t="shared" si="177"/>
        <v>0</v>
      </c>
      <c r="AJ371" s="126">
        <f t="shared" si="178"/>
        <v>9</v>
      </c>
      <c r="AK371" s="127">
        <f t="shared" si="179"/>
        <v>0</v>
      </c>
      <c r="AL371" s="188">
        <f t="shared" si="184"/>
        <v>2</v>
      </c>
      <c r="AM371" s="139">
        <f t="shared" si="181"/>
        <v>11</v>
      </c>
    </row>
    <row r="372" spans="3:39" outlineLevel="1">
      <c r="C372" s="420">
        <v>43112</v>
      </c>
      <c r="D372" s="432">
        <v>1</v>
      </c>
      <c r="E372" s="419" t="s">
        <v>102</v>
      </c>
      <c r="F372" s="421">
        <v>15</v>
      </c>
      <c r="G372" s="110" t="s">
        <v>31</v>
      </c>
      <c r="H372" s="110">
        <v>0</v>
      </c>
      <c r="I372" s="110" t="s">
        <v>32</v>
      </c>
      <c r="J372" s="110">
        <v>18</v>
      </c>
      <c r="K372" s="110" t="s">
        <v>31</v>
      </c>
      <c r="L372" s="111">
        <v>0</v>
      </c>
      <c r="M372" s="112">
        <v>3</v>
      </c>
      <c r="N372" s="109"/>
      <c r="O372" s="110" t="s">
        <v>31</v>
      </c>
      <c r="P372" s="110"/>
      <c r="Q372" s="110" t="s">
        <v>32</v>
      </c>
      <c r="R372" s="110"/>
      <c r="S372" s="110" t="s">
        <v>31</v>
      </c>
      <c r="T372" s="111"/>
      <c r="U372" s="112"/>
      <c r="V372" s="130"/>
      <c r="W372" s="114">
        <f t="shared" si="182"/>
        <v>0</v>
      </c>
      <c r="X372" s="131"/>
      <c r="Y372" s="132"/>
      <c r="Z372" s="133"/>
      <c r="AA372" s="134"/>
      <c r="AB372" s="135"/>
      <c r="AC372" s="120">
        <f t="shared" si="183"/>
        <v>0</v>
      </c>
      <c r="AD372" s="136"/>
      <c r="AE372" s="136">
        <v>10</v>
      </c>
      <c r="AF372" s="137"/>
      <c r="AG372" s="138">
        <v>3</v>
      </c>
      <c r="AH372" s="197">
        <f t="shared" si="180"/>
        <v>13</v>
      </c>
      <c r="AI372" s="125">
        <f t="shared" ref="AI372:AI411" si="185">Y372+AD372</f>
        <v>0</v>
      </c>
      <c r="AJ372" s="126">
        <f t="shared" ref="AJ372:AJ411" si="186">Z372+AE372</f>
        <v>10</v>
      </c>
      <c r="AK372" s="127">
        <f t="shared" ref="AK372:AK411" si="187">AA372+AF372</f>
        <v>0</v>
      </c>
      <c r="AL372" s="188">
        <f t="shared" si="184"/>
        <v>3</v>
      </c>
      <c r="AM372" s="198">
        <f t="shared" si="181"/>
        <v>13</v>
      </c>
    </row>
    <row r="373" spans="3:39" outlineLevel="1">
      <c r="C373" s="420">
        <v>43113</v>
      </c>
      <c r="D373" s="432">
        <v>1</v>
      </c>
      <c r="E373" s="419" t="s">
        <v>102</v>
      </c>
      <c r="F373" s="109">
        <v>9</v>
      </c>
      <c r="G373" s="110" t="s">
        <v>31</v>
      </c>
      <c r="H373" s="110">
        <v>0</v>
      </c>
      <c r="I373" s="110" t="s">
        <v>32</v>
      </c>
      <c r="J373" s="110">
        <v>12</v>
      </c>
      <c r="K373" s="110" t="s">
        <v>31</v>
      </c>
      <c r="L373" s="111">
        <v>0</v>
      </c>
      <c r="M373" s="112">
        <v>3</v>
      </c>
      <c r="N373" s="109"/>
      <c r="O373" s="110" t="s">
        <v>31</v>
      </c>
      <c r="P373" s="110"/>
      <c r="Q373" s="110" t="s">
        <v>32</v>
      </c>
      <c r="R373" s="110"/>
      <c r="S373" s="110" t="s">
        <v>31</v>
      </c>
      <c r="T373" s="111"/>
      <c r="U373" s="112"/>
      <c r="V373" s="130"/>
      <c r="W373" s="114">
        <f t="shared" si="182"/>
        <v>0</v>
      </c>
      <c r="X373" s="131"/>
      <c r="Y373" s="132"/>
      <c r="Z373" s="133"/>
      <c r="AA373" s="134"/>
      <c r="AB373" s="135"/>
      <c r="AC373" s="120">
        <f t="shared" si="183"/>
        <v>0</v>
      </c>
      <c r="AD373" s="136"/>
      <c r="AE373" s="136">
        <v>9</v>
      </c>
      <c r="AF373" s="137"/>
      <c r="AG373" s="138">
        <v>3</v>
      </c>
      <c r="AH373" s="124">
        <f t="shared" si="180"/>
        <v>12</v>
      </c>
      <c r="AI373" s="125">
        <f t="shared" si="185"/>
        <v>0</v>
      </c>
      <c r="AJ373" s="126">
        <f t="shared" si="186"/>
        <v>9</v>
      </c>
      <c r="AK373" s="127">
        <f t="shared" si="187"/>
        <v>0</v>
      </c>
      <c r="AL373" s="188">
        <f t="shared" si="184"/>
        <v>3</v>
      </c>
      <c r="AM373" s="139">
        <f t="shared" si="181"/>
        <v>12</v>
      </c>
    </row>
    <row r="374" spans="3:39" outlineLevel="1">
      <c r="C374" s="420"/>
      <c r="D374" s="432">
        <v>1</v>
      </c>
      <c r="E374" s="419" t="s">
        <v>102</v>
      </c>
      <c r="F374" s="421">
        <v>12</v>
      </c>
      <c r="G374" s="110" t="s">
        <v>31</v>
      </c>
      <c r="H374" s="110">
        <v>0</v>
      </c>
      <c r="I374" s="110" t="s">
        <v>32</v>
      </c>
      <c r="J374" s="110">
        <v>14</v>
      </c>
      <c r="K374" s="110" t="s">
        <v>31</v>
      </c>
      <c r="L374" s="111">
        <v>0</v>
      </c>
      <c r="M374" s="112">
        <v>2</v>
      </c>
      <c r="N374" s="109"/>
      <c r="O374" s="110" t="s">
        <v>31</v>
      </c>
      <c r="P374" s="110"/>
      <c r="Q374" s="110" t="s">
        <v>32</v>
      </c>
      <c r="R374" s="110"/>
      <c r="S374" s="110" t="s">
        <v>31</v>
      </c>
      <c r="T374" s="111"/>
      <c r="U374" s="112"/>
      <c r="V374" s="130">
        <v>1360</v>
      </c>
      <c r="W374" s="114">
        <f t="shared" si="182"/>
        <v>2720</v>
      </c>
      <c r="X374" s="131"/>
      <c r="Y374" s="132"/>
      <c r="Z374" s="133">
        <v>20</v>
      </c>
      <c r="AA374" s="134"/>
      <c r="AB374" s="135">
        <v>10</v>
      </c>
      <c r="AC374" s="120">
        <f t="shared" si="183"/>
        <v>30</v>
      </c>
      <c r="AD374" s="136"/>
      <c r="AE374" s="136"/>
      <c r="AF374" s="137"/>
      <c r="AG374" s="138"/>
      <c r="AH374" s="124">
        <f t="shared" si="180"/>
        <v>0</v>
      </c>
      <c r="AI374" s="125">
        <f t="shared" si="185"/>
        <v>0</v>
      </c>
      <c r="AJ374" s="126">
        <f t="shared" si="186"/>
        <v>20</v>
      </c>
      <c r="AK374" s="127">
        <f t="shared" si="187"/>
        <v>0</v>
      </c>
      <c r="AL374" s="188">
        <f t="shared" si="184"/>
        <v>10</v>
      </c>
      <c r="AM374" s="139">
        <f t="shared" si="181"/>
        <v>30</v>
      </c>
    </row>
    <row r="375" spans="3:39" outlineLevel="1">
      <c r="C375" s="420"/>
      <c r="D375" s="432">
        <v>1</v>
      </c>
      <c r="E375" s="419" t="s">
        <v>102</v>
      </c>
      <c r="F375" s="140">
        <v>14</v>
      </c>
      <c r="G375" s="110" t="s">
        <v>31</v>
      </c>
      <c r="H375" s="141">
        <v>0</v>
      </c>
      <c r="I375" s="141" t="s">
        <v>32</v>
      </c>
      <c r="J375" s="141">
        <v>17</v>
      </c>
      <c r="K375" s="141" t="s">
        <v>31</v>
      </c>
      <c r="L375" s="142">
        <v>0</v>
      </c>
      <c r="M375" s="143">
        <v>3</v>
      </c>
      <c r="N375" s="109"/>
      <c r="O375" s="110" t="s">
        <v>31</v>
      </c>
      <c r="P375" s="110"/>
      <c r="Q375" s="110" t="s">
        <v>32</v>
      </c>
      <c r="R375" s="110"/>
      <c r="S375" s="110" t="s">
        <v>31</v>
      </c>
      <c r="T375" s="111"/>
      <c r="U375" s="112"/>
      <c r="V375" s="130">
        <v>1360</v>
      </c>
      <c r="W375" s="114">
        <f t="shared" si="182"/>
        <v>4080</v>
      </c>
      <c r="X375" s="131"/>
      <c r="Y375" s="132">
        <v>11</v>
      </c>
      <c r="Z375" s="133"/>
      <c r="AA375" s="134"/>
      <c r="AB375" s="135">
        <v>5</v>
      </c>
      <c r="AC375" s="120">
        <f t="shared" si="183"/>
        <v>16</v>
      </c>
      <c r="AD375" s="136"/>
      <c r="AE375" s="136"/>
      <c r="AF375" s="137"/>
      <c r="AG375" s="138"/>
      <c r="AH375" s="124">
        <f t="shared" si="180"/>
        <v>0</v>
      </c>
      <c r="AI375" s="125">
        <f t="shared" si="185"/>
        <v>11</v>
      </c>
      <c r="AJ375" s="126">
        <f t="shared" si="186"/>
        <v>0</v>
      </c>
      <c r="AK375" s="127">
        <f t="shared" si="187"/>
        <v>0</v>
      </c>
      <c r="AL375" s="188">
        <f t="shared" si="184"/>
        <v>5</v>
      </c>
      <c r="AM375" s="139">
        <f t="shared" si="181"/>
        <v>16</v>
      </c>
    </row>
    <row r="376" spans="3:39" outlineLevel="1">
      <c r="C376" s="420"/>
      <c r="D376" s="432">
        <v>1</v>
      </c>
      <c r="E376" s="108" t="s">
        <v>102</v>
      </c>
      <c r="F376" s="421">
        <v>17</v>
      </c>
      <c r="G376" s="110" t="s">
        <v>31</v>
      </c>
      <c r="H376" s="110">
        <v>0</v>
      </c>
      <c r="I376" s="110" t="s">
        <v>32</v>
      </c>
      <c r="J376" s="110">
        <v>19</v>
      </c>
      <c r="K376" s="110" t="s">
        <v>31</v>
      </c>
      <c r="L376" s="111">
        <v>0</v>
      </c>
      <c r="M376" s="112">
        <v>2</v>
      </c>
      <c r="N376" s="109"/>
      <c r="O376" s="110" t="s">
        <v>31</v>
      </c>
      <c r="P376" s="110"/>
      <c r="Q376" s="110" t="s">
        <v>32</v>
      </c>
      <c r="R376" s="110"/>
      <c r="S376" s="110" t="s">
        <v>31</v>
      </c>
      <c r="T376" s="111"/>
      <c r="U376" s="112"/>
      <c r="V376" s="130">
        <v>1360</v>
      </c>
      <c r="W376" s="114">
        <f t="shared" si="182"/>
        <v>2720</v>
      </c>
      <c r="X376" s="131"/>
      <c r="Y376" s="132"/>
      <c r="Z376" s="133"/>
      <c r="AA376" s="134"/>
      <c r="AB376" s="135">
        <v>7</v>
      </c>
      <c r="AC376" s="120">
        <f t="shared" si="183"/>
        <v>7</v>
      </c>
      <c r="AD376" s="136"/>
      <c r="AE376" s="136"/>
      <c r="AF376" s="137"/>
      <c r="AG376" s="138"/>
      <c r="AH376" s="197">
        <f t="shared" si="180"/>
        <v>0</v>
      </c>
      <c r="AI376" s="125">
        <f t="shared" si="185"/>
        <v>0</v>
      </c>
      <c r="AJ376" s="126">
        <f t="shared" si="186"/>
        <v>0</v>
      </c>
      <c r="AK376" s="127">
        <f t="shared" si="187"/>
        <v>0</v>
      </c>
      <c r="AL376" s="188">
        <f t="shared" si="184"/>
        <v>7</v>
      </c>
      <c r="AM376" s="139">
        <f t="shared" si="181"/>
        <v>7</v>
      </c>
    </row>
    <row r="377" spans="3:39" outlineLevel="1">
      <c r="C377" s="420"/>
      <c r="D377" s="432">
        <v>1</v>
      </c>
      <c r="E377" s="108" t="s">
        <v>102</v>
      </c>
      <c r="F377" s="421">
        <v>19</v>
      </c>
      <c r="G377" s="110" t="s">
        <v>31</v>
      </c>
      <c r="H377" s="110">
        <v>0</v>
      </c>
      <c r="I377" s="110" t="s">
        <v>32</v>
      </c>
      <c r="J377" s="110">
        <v>22</v>
      </c>
      <c r="K377" s="110" t="s">
        <v>31</v>
      </c>
      <c r="L377" s="111">
        <v>0</v>
      </c>
      <c r="M377" s="112">
        <v>3</v>
      </c>
      <c r="N377" s="109"/>
      <c r="O377" s="110" t="s">
        <v>31</v>
      </c>
      <c r="P377" s="110"/>
      <c r="Q377" s="110" t="s">
        <v>32</v>
      </c>
      <c r="R377" s="110"/>
      <c r="S377" s="110" t="s">
        <v>31</v>
      </c>
      <c r="T377" s="111"/>
      <c r="U377" s="112"/>
      <c r="V377" s="130">
        <v>1360</v>
      </c>
      <c r="W377" s="114">
        <f t="shared" si="182"/>
        <v>4080</v>
      </c>
      <c r="X377" s="131"/>
      <c r="Y377" s="132"/>
      <c r="Z377" s="133"/>
      <c r="AA377" s="134"/>
      <c r="AB377" s="135">
        <v>9</v>
      </c>
      <c r="AC377" s="120">
        <f t="shared" si="183"/>
        <v>9</v>
      </c>
      <c r="AD377" s="136"/>
      <c r="AE377" s="136"/>
      <c r="AF377" s="137"/>
      <c r="AG377" s="138"/>
      <c r="AH377" s="197">
        <f t="shared" si="180"/>
        <v>0</v>
      </c>
      <c r="AI377" s="125">
        <f t="shared" si="185"/>
        <v>0</v>
      </c>
      <c r="AJ377" s="126">
        <f t="shared" si="186"/>
        <v>0</v>
      </c>
      <c r="AK377" s="127">
        <f t="shared" si="187"/>
        <v>0</v>
      </c>
      <c r="AL377" s="188">
        <f t="shared" si="184"/>
        <v>9</v>
      </c>
      <c r="AM377" s="139">
        <f t="shared" si="181"/>
        <v>9</v>
      </c>
    </row>
    <row r="378" spans="3:39" outlineLevel="1">
      <c r="C378" s="420">
        <v>43114</v>
      </c>
      <c r="D378" s="432">
        <v>1</v>
      </c>
      <c r="E378" s="108" t="s">
        <v>210</v>
      </c>
      <c r="F378" s="421">
        <v>9</v>
      </c>
      <c r="G378" s="110" t="s">
        <v>31</v>
      </c>
      <c r="H378" s="110">
        <v>0</v>
      </c>
      <c r="I378" s="110" t="s">
        <v>32</v>
      </c>
      <c r="J378" s="110">
        <v>12</v>
      </c>
      <c r="K378" s="110" t="s">
        <v>31</v>
      </c>
      <c r="L378" s="111">
        <v>0</v>
      </c>
      <c r="M378" s="112">
        <v>3</v>
      </c>
      <c r="N378" s="109"/>
      <c r="O378" s="110" t="s">
        <v>31</v>
      </c>
      <c r="P378" s="110"/>
      <c r="Q378" s="110" t="s">
        <v>32</v>
      </c>
      <c r="R378" s="110"/>
      <c r="S378" s="110" t="s">
        <v>31</v>
      </c>
      <c r="T378" s="111"/>
      <c r="U378" s="112"/>
      <c r="V378" s="130">
        <v>1360</v>
      </c>
      <c r="W378" s="114">
        <f t="shared" si="182"/>
        <v>4080</v>
      </c>
      <c r="X378" s="131"/>
      <c r="Y378" s="132"/>
      <c r="Z378" s="133">
        <v>10</v>
      </c>
      <c r="AA378" s="134"/>
      <c r="AB378" s="135">
        <v>12</v>
      </c>
      <c r="AC378" s="120">
        <f t="shared" si="183"/>
        <v>22</v>
      </c>
      <c r="AD378" s="136"/>
      <c r="AE378" s="136"/>
      <c r="AF378" s="137"/>
      <c r="AG378" s="138"/>
      <c r="AH378" s="197">
        <f t="shared" si="180"/>
        <v>0</v>
      </c>
      <c r="AI378" s="125">
        <f t="shared" si="185"/>
        <v>0</v>
      </c>
      <c r="AJ378" s="126">
        <f t="shared" si="186"/>
        <v>10</v>
      </c>
      <c r="AK378" s="127">
        <f t="shared" si="187"/>
        <v>0</v>
      </c>
      <c r="AL378" s="188">
        <f t="shared" si="184"/>
        <v>12</v>
      </c>
      <c r="AM378" s="139">
        <f t="shared" si="181"/>
        <v>22</v>
      </c>
    </row>
    <row r="379" spans="3:39" outlineLevel="1">
      <c r="C379" s="420"/>
      <c r="D379" s="432">
        <v>1</v>
      </c>
      <c r="E379" s="419" t="s">
        <v>102</v>
      </c>
      <c r="F379" s="421">
        <v>12</v>
      </c>
      <c r="G379" s="110" t="s">
        <v>31</v>
      </c>
      <c r="H379" s="110">
        <v>0</v>
      </c>
      <c r="I379" s="110" t="s">
        <v>32</v>
      </c>
      <c r="J379" s="110">
        <v>15</v>
      </c>
      <c r="K379" s="110" t="s">
        <v>31</v>
      </c>
      <c r="L379" s="111">
        <v>0</v>
      </c>
      <c r="M379" s="112">
        <v>3</v>
      </c>
      <c r="N379" s="109"/>
      <c r="O379" s="110" t="s">
        <v>31</v>
      </c>
      <c r="P379" s="110"/>
      <c r="Q379" s="110" t="s">
        <v>32</v>
      </c>
      <c r="R379" s="110"/>
      <c r="S379" s="110" t="s">
        <v>31</v>
      </c>
      <c r="T379" s="111"/>
      <c r="U379" s="112"/>
      <c r="V379" s="130">
        <v>1360</v>
      </c>
      <c r="W379" s="114">
        <f t="shared" si="182"/>
        <v>4080</v>
      </c>
      <c r="X379" s="131"/>
      <c r="Y379" s="132">
        <v>20</v>
      </c>
      <c r="Z379" s="133"/>
      <c r="AA379" s="134"/>
      <c r="AB379" s="135">
        <v>10</v>
      </c>
      <c r="AC379" s="120">
        <f t="shared" si="183"/>
        <v>30</v>
      </c>
      <c r="AD379" s="136"/>
      <c r="AE379" s="136"/>
      <c r="AF379" s="137"/>
      <c r="AG379" s="138"/>
      <c r="AH379" s="197">
        <f t="shared" si="180"/>
        <v>0</v>
      </c>
      <c r="AI379" s="125">
        <f t="shared" si="185"/>
        <v>20</v>
      </c>
      <c r="AJ379" s="126">
        <f t="shared" si="186"/>
        <v>0</v>
      </c>
      <c r="AK379" s="127">
        <f t="shared" si="187"/>
        <v>0</v>
      </c>
      <c r="AL379" s="188">
        <f t="shared" si="184"/>
        <v>10</v>
      </c>
      <c r="AM379" s="139">
        <f t="shared" si="181"/>
        <v>30</v>
      </c>
    </row>
    <row r="380" spans="3:39" outlineLevel="1">
      <c r="C380" s="420"/>
      <c r="D380" s="432">
        <v>1</v>
      </c>
      <c r="E380" s="108" t="s">
        <v>102</v>
      </c>
      <c r="F380" s="421">
        <v>18</v>
      </c>
      <c r="G380" s="110" t="s">
        <v>31</v>
      </c>
      <c r="H380" s="110">
        <v>0</v>
      </c>
      <c r="I380" s="110" t="s">
        <v>32</v>
      </c>
      <c r="J380" s="110">
        <v>20</v>
      </c>
      <c r="K380" s="110" t="s">
        <v>31</v>
      </c>
      <c r="L380" s="111">
        <v>0</v>
      </c>
      <c r="M380" s="112">
        <v>2</v>
      </c>
      <c r="N380" s="109"/>
      <c r="O380" s="110" t="s">
        <v>31</v>
      </c>
      <c r="P380" s="110"/>
      <c r="Q380" s="110" t="s">
        <v>32</v>
      </c>
      <c r="R380" s="110"/>
      <c r="S380" s="110" t="s">
        <v>31</v>
      </c>
      <c r="T380" s="111"/>
      <c r="U380" s="112"/>
      <c r="V380" s="130">
        <v>1360</v>
      </c>
      <c r="W380" s="114">
        <f t="shared" si="182"/>
        <v>2720</v>
      </c>
      <c r="X380" s="131"/>
      <c r="Y380" s="132">
        <v>7</v>
      </c>
      <c r="Z380" s="133"/>
      <c r="AA380" s="134"/>
      <c r="AB380" s="135">
        <v>7</v>
      </c>
      <c r="AC380" s="120">
        <f t="shared" si="183"/>
        <v>14</v>
      </c>
      <c r="AD380" s="136"/>
      <c r="AE380" s="136"/>
      <c r="AF380" s="137"/>
      <c r="AG380" s="138"/>
      <c r="AH380" s="197">
        <f t="shared" si="180"/>
        <v>0</v>
      </c>
      <c r="AI380" s="125">
        <f t="shared" si="185"/>
        <v>7</v>
      </c>
      <c r="AJ380" s="126">
        <f t="shared" si="186"/>
        <v>0</v>
      </c>
      <c r="AK380" s="127">
        <f t="shared" si="187"/>
        <v>0</v>
      </c>
      <c r="AL380" s="188">
        <f t="shared" si="184"/>
        <v>7</v>
      </c>
      <c r="AM380" s="198">
        <f t="shared" si="181"/>
        <v>14</v>
      </c>
    </row>
    <row r="381" spans="3:39" outlineLevel="1">
      <c r="C381" s="420">
        <v>43115</v>
      </c>
      <c r="D381" s="432">
        <v>1</v>
      </c>
      <c r="E381" s="108" t="s">
        <v>102</v>
      </c>
      <c r="F381" s="140">
        <v>15</v>
      </c>
      <c r="G381" s="141" t="s">
        <v>31</v>
      </c>
      <c r="H381" s="141">
        <v>0</v>
      </c>
      <c r="I381" s="141" t="s">
        <v>32</v>
      </c>
      <c r="J381" s="141">
        <v>17</v>
      </c>
      <c r="K381" s="141" t="s">
        <v>31</v>
      </c>
      <c r="L381" s="142">
        <v>30</v>
      </c>
      <c r="M381" s="143">
        <v>2.5</v>
      </c>
      <c r="N381" s="109"/>
      <c r="O381" s="110" t="s">
        <v>31</v>
      </c>
      <c r="P381" s="110"/>
      <c r="Q381" s="110" t="s">
        <v>32</v>
      </c>
      <c r="R381" s="110"/>
      <c r="S381" s="110" t="s">
        <v>31</v>
      </c>
      <c r="T381" s="111"/>
      <c r="U381" s="112"/>
      <c r="V381" s="130"/>
      <c r="W381" s="114">
        <f t="shared" si="182"/>
        <v>0</v>
      </c>
      <c r="X381" s="131"/>
      <c r="Y381" s="132"/>
      <c r="Z381" s="133"/>
      <c r="AA381" s="134"/>
      <c r="AB381" s="135"/>
      <c r="AC381" s="120">
        <f t="shared" si="183"/>
        <v>0</v>
      </c>
      <c r="AD381" s="136"/>
      <c r="AE381" s="136">
        <v>9</v>
      </c>
      <c r="AF381" s="137"/>
      <c r="AG381" s="138">
        <v>3</v>
      </c>
      <c r="AH381" s="124">
        <f t="shared" si="180"/>
        <v>12</v>
      </c>
      <c r="AI381" s="125">
        <f t="shared" si="185"/>
        <v>0</v>
      </c>
      <c r="AJ381" s="126">
        <f t="shared" si="186"/>
        <v>9</v>
      </c>
      <c r="AK381" s="127">
        <f t="shared" si="187"/>
        <v>0</v>
      </c>
      <c r="AL381" s="188">
        <f t="shared" si="184"/>
        <v>3</v>
      </c>
      <c r="AM381" s="139">
        <f t="shared" si="181"/>
        <v>12</v>
      </c>
    </row>
    <row r="382" spans="3:39" outlineLevel="1">
      <c r="C382" s="420"/>
      <c r="D382" s="432">
        <v>1</v>
      </c>
      <c r="E382" s="419" t="s">
        <v>211</v>
      </c>
      <c r="F382" s="421"/>
      <c r="G382" s="110" t="s">
        <v>31</v>
      </c>
      <c r="H382" s="110">
        <v>0</v>
      </c>
      <c r="I382" s="110" t="s">
        <v>32</v>
      </c>
      <c r="J382" s="110"/>
      <c r="K382" s="110" t="s">
        <v>31</v>
      </c>
      <c r="L382" s="111">
        <v>0</v>
      </c>
      <c r="M382" s="112"/>
      <c r="N382" s="109">
        <v>19</v>
      </c>
      <c r="O382" s="110" t="s">
        <v>31</v>
      </c>
      <c r="P382" s="110">
        <v>0</v>
      </c>
      <c r="Q382" s="110" t="s">
        <v>32</v>
      </c>
      <c r="R382" s="110">
        <v>21</v>
      </c>
      <c r="S382" s="110" t="s">
        <v>31</v>
      </c>
      <c r="T382" s="111">
        <v>0</v>
      </c>
      <c r="U382" s="112">
        <v>2</v>
      </c>
      <c r="V382" s="130">
        <v>690</v>
      </c>
      <c r="W382" s="114">
        <f>SUM(U382*V382)</f>
        <v>1380</v>
      </c>
      <c r="X382" s="131"/>
      <c r="Y382" s="132"/>
      <c r="Z382" s="133"/>
      <c r="AA382" s="134"/>
      <c r="AB382" s="135">
        <v>4</v>
      </c>
      <c r="AC382" s="120">
        <f t="shared" si="183"/>
        <v>4</v>
      </c>
      <c r="AD382" s="136"/>
      <c r="AE382" s="136"/>
      <c r="AF382" s="137"/>
      <c r="AG382" s="138"/>
      <c r="AH382" s="197">
        <f t="shared" si="180"/>
        <v>0</v>
      </c>
      <c r="AI382" s="125">
        <f t="shared" si="185"/>
        <v>0</v>
      </c>
      <c r="AJ382" s="126">
        <f t="shared" si="186"/>
        <v>0</v>
      </c>
      <c r="AK382" s="127">
        <f t="shared" si="187"/>
        <v>0</v>
      </c>
      <c r="AL382" s="188">
        <f t="shared" si="184"/>
        <v>4</v>
      </c>
      <c r="AM382" s="139">
        <f t="shared" si="181"/>
        <v>4</v>
      </c>
    </row>
    <row r="383" spans="3:39" outlineLevel="1">
      <c r="C383" s="420">
        <v>43116</v>
      </c>
      <c r="D383" s="432">
        <v>1</v>
      </c>
      <c r="E383" s="419" t="s">
        <v>211</v>
      </c>
      <c r="F383" s="421"/>
      <c r="G383" s="110" t="s">
        <v>31</v>
      </c>
      <c r="H383" s="110">
        <v>0</v>
      </c>
      <c r="I383" s="110" t="s">
        <v>32</v>
      </c>
      <c r="J383" s="110"/>
      <c r="K383" s="110" t="s">
        <v>31</v>
      </c>
      <c r="L383" s="111">
        <v>0</v>
      </c>
      <c r="M383" s="112"/>
      <c r="N383" s="109">
        <v>10</v>
      </c>
      <c r="O383" s="110" t="s">
        <v>31</v>
      </c>
      <c r="P383" s="110">
        <v>30</v>
      </c>
      <c r="Q383" s="110" t="s">
        <v>32</v>
      </c>
      <c r="R383" s="110">
        <v>12</v>
      </c>
      <c r="S383" s="110" t="s">
        <v>31</v>
      </c>
      <c r="T383" s="111">
        <v>30</v>
      </c>
      <c r="U383" s="112">
        <v>2</v>
      </c>
      <c r="V383" s="130">
        <v>690</v>
      </c>
      <c r="W383" s="114">
        <f>SUM(U383*V383)</f>
        <v>1380</v>
      </c>
      <c r="X383" s="131"/>
      <c r="Y383" s="132"/>
      <c r="Z383" s="133"/>
      <c r="AA383" s="134"/>
      <c r="AB383" s="135">
        <v>6</v>
      </c>
      <c r="AC383" s="120">
        <f t="shared" si="183"/>
        <v>6</v>
      </c>
      <c r="AD383" s="136"/>
      <c r="AE383" s="136"/>
      <c r="AF383" s="137"/>
      <c r="AG383" s="138"/>
      <c r="AH383" s="197">
        <f t="shared" si="180"/>
        <v>0</v>
      </c>
      <c r="AI383" s="125">
        <f t="shared" si="185"/>
        <v>0</v>
      </c>
      <c r="AJ383" s="126">
        <f t="shared" si="186"/>
        <v>0</v>
      </c>
      <c r="AK383" s="127">
        <f t="shared" si="187"/>
        <v>0</v>
      </c>
      <c r="AL383" s="188">
        <f t="shared" si="184"/>
        <v>6</v>
      </c>
      <c r="AM383" s="139">
        <f t="shared" si="181"/>
        <v>6</v>
      </c>
    </row>
    <row r="384" spans="3:39" outlineLevel="1">
      <c r="C384" s="420"/>
      <c r="D384" s="432">
        <v>1</v>
      </c>
      <c r="E384" s="419" t="s">
        <v>212</v>
      </c>
      <c r="F384" s="421">
        <v>16</v>
      </c>
      <c r="G384" s="110" t="s">
        <v>31</v>
      </c>
      <c r="H384" s="110">
        <v>0</v>
      </c>
      <c r="I384" s="110" t="s">
        <v>32</v>
      </c>
      <c r="J384" s="110">
        <v>17</v>
      </c>
      <c r="K384" s="110" t="s">
        <v>31</v>
      </c>
      <c r="L384" s="111">
        <v>30</v>
      </c>
      <c r="M384" s="112">
        <v>1.5</v>
      </c>
      <c r="N384" s="109"/>
      <c r="O384" s="110" t="s">
        <v>31</v>
      </c>
      <c r="P384" s="110"/>
      <c r="Q384" s="110" t="s">
        <v>32</v>
      </c>
      <c r="R384" s="110"/>
      <c r="S384" s="110" t="s">
        <v>31</v>
      </c>
      <c r="T384" s="111"/>
      <c r="U384" s="112"/>
      <c r="V384" s="130"/>
      <c r="W384" s="114">
        <f t="shared" si="182"/>
        <v>0</v>
      </c>
      <c r="X384" s="131"/>
      <c r="Y384" s="132"/>
      <c r="Z384" s="133"/>
      <c r="AA384" s="134"/>
      <c r="AB384" s="135"/>
      <c r="AC384" s="120">
        <f t="shared" si="183"/>
        <v>0</v>
      </c>
      <c r="AD384" s="136"/>
      <c r="AE384" s="136">
        <v>7</v>
      </c>
      <c r="AF384" s="137"/>
      <c r="AG384" s="138">
        <v>3</v>
      </c>
      <c r="AH384" s="197">
        <f t="shared" si="180"/>
        <v>10</v>
      </c>
      <c r="AI384" s="125">
        <f t="shared" si="185"/>
        <v>0</v>
      </c>
      <c r="AJ384" s="126">
        <f t="shared" si="186"/>
        <v>7</v>
      </c>
      <c r="AK384" s="127">
        <f t="shared" si="187"/>
        <v>0</v>
      </c>
      <c r="AL384" s="188">
        <f t="shared" si="184"/>
        <v>3</v>
      </c>
      <c r="AM384" s="139">
        <f t="shared" si="181"/>
        <v>10</v>
      </c>
    </row>
    <row r="385" spans="3:39" outlineLevel="1">
      <c r="C385" s="420">
        <v>43117</v>
      </c>
      <c r="D385" s="432">
        <v>1</v>
      </c>
      <c r="E385" s="419" t="s">
        <v>102</v>
      </c>
      <c r="F385" s="421">
        <v>16</v>
      </c>
      <c r="G385" s="110" t="s">
        <v>31</v>
      </c>
      <c r="H385" s="110">
        <v>0</v>
      </c>
      <c r="I385" s="110" t="s">
        <v>32</v>
      </c>
      <c r="J385" s="110">
        <v>17</v>
      </c>
      <c r="K385" s="110" t="s">
        <v>31</v>
      </c>
      <c r="L385" s="111">
        <v>30</v>
      </c>
      <c r="M385" s="112">
        <v>1.5</v>
      </c>
      <c r="N385" s="109"/>
      <c r="O385" s="110" t="s">
        <v>31</v>
      </c>
      <c r="P385" s="110"/>
      <c r="Q385" s="110" t="s">
        <v>32</v>
      </c>
      <c r="R385" s="110"/>
      <c r="S385" s="110" t="s">
        <v>31</v>
      </c>
      <c r="T385" s="111"/>
      <c r="U385" s="112"/>
      <c r="V385" s="130"/>
      <c r="W385" s="114">
        <f t="shared" si="182"/>
        <v>0</v>
      </c>
      <c r="X385" s="131"/>
      <c r="Y385" s="132"/>
      <c r="Z385" s="133"/>
      <c r="AA385" s="134"/>
      <c r="AB385" s="135"/>
      <c r="AC385" s="120">
        <f t="shared" si="183"/>
        <v>0</v>
      </c>
      <c r="AD385" s="136"/>
      <c r="AE385" s="136">
        <v>9</v>
      </c>
      <c r="AF385" s="137"/>
      <c r="AG385" s="138">
        <v>3</v>
      </c>
      <c r="AH385" s="197">
        <f t="shared" si="180"/>
        <v>12</v>
      </c>
      <c r="AI385" s="125">
        <f t="shared" si="185"/>
        <v>0</v>
      </c>
      <c r="AJ385" s="126">
        <f t="shared" si="186"/>
        <v>9</v>
      </c>
      <c r="AK385" s="127">
        <f t="shared" si="187"/>
        <v>0</v>
      </c>
      <c r="AL385" s="188">
        <f t="shared" si="184"/>
        <v>3</v>
      </c>
      <c r="AM385" s="139">
        <f t="shared" ref="AM385:AM409" si="188">SUM(AI385:AL385)</f>
        <v>12</v>
      </c>
    </row>
    <row r="386" spans="3:39" outlineLevel="1">
      <c r="C386" s="420"/>
      <c r="D386" s="432">
        <v>1</v>
      </c>
      <c r="E386" s="433" t="s">
        <v>102</v>
      </c>
      <c r="F386" s="421">
        <v>19</v>
      </c>
      <c r="G386" s="110" t="s">
        <v>31</v>
      </c>
      <c r="H386" s="110">
        <v>0</v>
      </c>
      <c r="I386" s="110" t="s">
        <v>32</v>
      </c>
      <c r="J386" s="110">
        <v>21</v>
      </c>
      <c r="K386" s="110" t="s">
        <v>31</v>
      </c>
      <c r="L386" s="111">
        <v>0</v>
      </c>
      <c r="M386" s="112">
        <v>2</v>
      </c>
      <c r="N386" s="140"/>
      <c r="O386" s="141" t="s">
        <v>31</v>
      </c>
      <c r="P386" s="141"/>
      <c r="Q386" s="141" t="s">
        <v>32</v>
      </c>
      <c r="R386" s="141"/>
      <c r="S386" s="141" t="s">
        <v>31</v>
      </c>
      <c r="T386" s="142"/>
      <c r="U386" s="143"/>
      <c r="V386" s="130">
        <v>1360</v>
      </c>
      <c r="W386" s="114">
        <f t="shared" si="182"/>
        <v>2720</v>
      </c>
      <c r="X386" s="131"/>
      <c r="Y386" s="132"/>
      <c r="Z386" s="133"/>
      <c r="AA386" s="134"/>
      <c r="AB386" s="135">
        <v>10</v>
      </c>
      <c r="AC386" s="120">
        <f>SUM(Y386:AB386)</f>
        <v>10</v>
      </c>
      <c r="AD386" s="136"/>
      <c r="AE386" s="136"/>
      <c r="AF386" s="137"/>
      <c r="AG386" s="138"/>
      <c r="AH386" s="197">
        <f>SUM(AD386:AG386)</f>
        <v>0</v>
      </c>
      <c r="AI386" s="125">
        <f t="shared" ref="AI386:AK387" si="189">Y386+AD386</f>
        <v>0</v>
      </c>
      <c r="AJ386" s="126">
        <f t="shared" si="189"/>
        <v>0</v>
      </c>
      <c r="AK386" s="127">
        <f t="shared" si="189"/>
        <v>0</v>
      </c>
      <c r="AL386" s="188">
        <f t="shared" si="184"/>
        <v>10</v>
      </c>
      <c r="AM386" s="139">
        <f t="shared" si="188"/>
        <v>10</v>
      </c>
    </row>
    <row r="387" spans="3:39" outlineLevel="1">
      <c r="C387" s="420">
        <v>43118</v>
      </c>
      <c r="D387" s="432">
        <v>1</v>
      </c>
      <c r="E387" s="419" t="s">
        <v>102</v>
      </c>
      <c r="F387" s="421">
        <v>16</v>
      </c>
      <c r="G387" s="110" t="s">
        <v>31</v>
      </c>
      <c r="H387" s="110">
        <v>0</v>
      </c>
      <c r="I387" s="110" t="s">
        <v>32</v>
      </c>
      <c r="J387" s="110">
        <v>17</v>
      </c>
      <c r="K387" s="110" t="s">
        <v>31</v>
      </c>
      <c r="L387" s="111">
        <v>30</v>
      </c>
      <c r="M387" s="112">
        <v>1.5</v>
      </c>
      <c r="N387" s="109"/>
      <c r="O387" s="110" t="s">
        <v>31</v>
      </c>
      <c r="P387" s="110"/>
      <c r="Q387" s="110" t="s">
        <v>32</v>
      </c>
      <c r="R387" s="110"/>
      <c r="S387" s="110" t="s">
        <v>31</v>
      </c>
      <c r="T387" s="111"/>
      <c r="U387" s="112"/>
      <c r="V387" s="130"/>
      <c r="W387" s="114">
        <f t="shared" si="182"/>
        <v>0</v>
      </c>
      <c r="X387" s="131"/>
      <c r="Y387" s="132"/>
      <c r="Z387" s="133"/>
      <c r="AA387" s="134"/>
      <c r="AB387" s="135"/>
      <c r="AC387" s="120">
        <f t="shared" si="183"/>
        <v>0</v>
      </c>
      <c r="AD387" s="136"/>
      <c r="AE387" s="136">
        <v>10</v>
      </c>
      <c r="AF387" s="137"/>
      <c r="AG387" s="138">
        <v>3</v>
      </c>
      <c r="AH387" s="197">
        <f>SUM(AD387:AG387)</f>
        <v>13</v>
      </c>
      <c r="AI387" s="125">
        <f t="shared" si="189"/>
        <v>0</v>
      </c>
      <c r="AJ387" s="126">
        <f t="shared" si="189"/>
        <v>10</v>
      </c>
      <c r="AK387" s="127">
        <f t="shared" si="189"/>
        <v>0</v>
      </c>
      <c r="AL387" s="188">
        <f t="shared" si="184"/>
        <v>3</v>
      </c>
      <c r="AM387" s="139">
        <f>SUM(AI387:AL387)</f>
        <v>13</v>
      </c>
    </row>
    <row r="388" spans="3:39" outlineLevel="1">
      <c r="C388" s="420">
        <v>43119</v>
      </c>
      <c r="D388" s="432">
        <v>1</v>
      </c>
      <c r="E388" s="419" t="s">
        <v>102</v>
      </c>
      <c r="F388" s="421">
        <v>16</v>
      </c>
      <c r="G388" s="110" t="s">
        <v>31</v>
      </c>
      <c r="H388" s="110">
        <v>0</v>
      </c>
      <c r="I388" s="110" t="s">
        <v>32</v>
      </c>
      <c r="J388" s="110">
        <v>17</v>
      </c>
      <c r="K388" s="110" t="s">
        <v>31</v>
      </c>
      <c r="L388" s="111">
        <v>30</v>
      </c>
      <c r="M388" s="112">
        <v>1.5</v>
      </c>
      <c r="N388" s="109"/>
      <c r="O388" s="110" t="s">
        <v>31</v>
      </c>
      <c r="P388" s="110"/>
      <c r="Q388" s="110" t="s">
        <v>32</v>
      </c>
      <c r="R388" s="110"/>
      <c r="S388" s="110" t="s">
        <v>31</v>
      </c>
      <c r="T388" s="111"/>
      <c r="U388" s="112"/>
      <c r="V388" s="130"/>
      <c r="W388" s="114">
        <f t="shared" si="182"/>
        <v>0</v>
      </c>
      <c r="X388" s="131"/>
      <c r="Y388" s="132"/>
      <c r="Z388" s="133"/>
      <c r="AA388" s="134"/>
      <c r="AB388" s="135"/>
      <c r="AC388" s="120">
        <f t="shared" si="183"/>
        <v>0</v>
      </c>
      <c r="AD388" s="136"/>
      <c r="AE388" s="136">
        <v>10</v>
      </c>
      <c r="AF388" s="137"/>
      <c r="AG388" s="138">
        <v>3</v>
      </c>
      <c r="AH388" s="197">
        <f t="shared" si="180"/>
        <v>13</v>
      </c>
      <c r="AI388" s="125">
        <f t="shared" si="185"/>
        <v>0</v>
      </c>
      <c r="AJ388" s="126">
        <f t="shared" si="186"/>
        <v>10</v>
      </c>
      <c r="AK388" s="127">
        <f t="shared" si="187"/>
        <v>0</v>
      </c>
      <c r="AL388" s="188">
        <f t="shared" si="184"/>
        <v>3</v>
      </c>
      <c r="AM388" s="139">
        <f t="shared" si="188"/>
        <v>13</v>
      </c>
    </row>
    <row r="389" spans="3:39" outlineLevel="1">
      <c r="C389" s="420">
        <v>43120</v>
      </c>
      <c r="D389" s="432">
        <v>1</v>
      </c>
      <c r="E389" s="419" t="s">
        <v>102</v>
      </c>
      <c r="F389" s="140">
        <v>9</v>
      </c>
      <c r="G389" s="110" t="s">
        <v>31</v>
      </c>
      <c r="H389" s="141">
        <v>0</v>
      </c>
      <c r="I389" s="141" t="s">
        <v>32</v>
      </c>
      <c r="J389" s="141">
        <v>12</v>
      </c>
      <c r="K389" s="141" t="s">
        <v>31</v>
      </c>
      <c r="L389" s="142">
        <v>0</v>
      </c>
      <c r="M389" s="143">
        <v>3</v>
      </c>
      <c r="N389" s="109"/>
      <c r="O389" s="110" t="s">
        <v>31</v>
      </c>
      <c r="P389" s="110"/>
      <c r="Q389" s="110" t="s">
        <v>32</v>
      </c>
      <c r="R389" s="110"/>
      <c r="S389" s="110" t="s">
        <v>31</v>
      </c>
      <c r="T389" s="111"/>
      <c r="U389" s="112"/>
      <c r="V389" s="130"/>
      <c r="W389" s="114">
        <f t="shared" si="182"/>
        <v>0</v>
      </c>
      <c r="X389" s="131"/>
      <c r="Y389" s="132"/>
      <c r="Z389" s="133"/>
      <c r="AA389" s="134"/>
      <c r="AB389" s="135"/>
      <c r="AC389" s="120">
        <f>SUM(Y389:AB389)</f>
        <v>0</v>
      </c>
      <c r="AD389" s="136"/>
      <c r="AE389" s="136">
        <v>10</v>
      </c>
      <c r="AF389" s="137"/>
      <c r="AG389" s="138">
        <v>3</v>
      </c>
      <c r="AH389" s="197">
        <f t="shared" si="180"/>
        <v>13</v>
      </c>
      <c r="AI389" s="125">
        <f t="shared" si="185"/>
        <v>0</v>
      </c>
      <c r="AJ389" s="126">
        <f t="shared" si="186"/>
        <v>10</v>
      </c>
      <c r="AK389" s="127">
        <f t="shared" si="187"/>
        <v>0</v>
      </c>
      <c r="AL389" s="188">
        <f t="shared" si="184"/>
        <v>3</v>
      </c>
      <c r="AM389" s="139">
        <f t="shared" si="188"/>
        <v>13</v>
      </c>
    </row>
    <row r="390" spans="3:39" outlineLevel="1">
      <c r="C390" s="420"/>
      <c r="D390" s="432">
        <v>1</v>
      </c>
      <c r="E390" s="419" t="s">
        <v>102</v>
      </c>
      <c r="F390" s="421">
        <v>12</v>
      </c>
      <c r="G390" s="110" t="s">
        <v>31</v>
      </c>
      <c r="H390" s="110">
        <v>0</v>
      </c>
      <c r="I390" s="110" t="s">
        <v>32</v>
      </c>
      <c r="J390" s="110">
        <v>14</v>
      </c>
      <c r="K390" s="110" t="s">
        <v>31</v>
      </c>
      <c r="L390" s="111">
        <v>0</v>
      </c>
      <c r="M390" s="112">
        <v>2</v>
      </c>
      <c r="N390" s="109"/>
      <c r="O390" s="110" t="s">
        <v>31</v>
      </c>
      <c r="P390" s="110"/>
      <c r="Q390" s="110" t="s">
        <v>32</v>
      </c>
      <c r="R390" s="110"/>
      <c r="S390" s="110" t="s">
        <v>31</v>
      </c>
      <c r="T390" s="111"/>
      <c r="U390" s="112"/>
      <c r="V390" s="130">
        <v>1360</v>
      </c>
      <c r="W390" s="114">
        <f t="shared" si="182"/>
        <v>2720</v>
      </c>
      <c r="X390" s="131"/>
      <c r="Y390" s="132">
        <v>15</v>
      </c>
      <c r="Z390" s="133"/>
      <c r="AA390" s="134"/>
      <c r="AB390" s="135">
        <v>10</v>
      </c>
      <c r="AC390" s="120">
        <f t="shared" si="183"/>
        <v>25</v>
      </c>
      <c r="AD390" s="136"/>
      <c r="AE390" s="136"/>
      <c r="AF390" s="137"/>
      <c r="AG390" s="138"/>
      <c r="AH390" s="124">
        <f>SUM(AD390:AG390)</f>
        <v>0</v>
      </c>
      <c r="AI390" s="125">
        <f t="shared" ref="AI390:AK391" si="190">Y390+AD390</f>
        <v>15</v>
      </c>
      <c r="AJ390" s="126">
        <f t="shared" si="190"/>
        <v>0</v>
      </c>
      <c r="AK390" s="127">
        <f t="shared" si="190"/>
        <v>0</v>
      </c>
      <c r="AL390" s="188">
        <f t="shared" si="184"/>
        <v>10</v>
      </c>
      <c r="AM390" s="139">
        <f t="shared" si="188"/>
        <v>25</v>
      </c>
    </row>
    <row r="391" spans="3:39" outlineLevel="1">
      <c r="C391" s="420"/>
      <c r="D391" s="432">
        <v>1</v>
      </c>
      <c r="E391" s="108" t="s">
        <v>102</v>
      </c>
      <c r="F391" s="421">
        <v>14</v>
      </c>
      <c r="G391" s="110" t="s">
        <v>31</v>
      </c>
      <c r="H391" s="110">
        <v>0</v>
      </c>
      <c r="I391" s="110" t="s">
        <v>32</v>
      </c>
      <c r="J391" s="110">
        <v>17</v>
      </c>
      <c r="K391" s="110" t="s">
        <v>31</v>
      </c>
      <c r="L391" s="111">
        <v>0</v>
      </c>
      <c r="M391" s="112">
        <v>3</v>
      </c>
      <c r="N391" s="109"/>
      <c r="O391" s="110" t="s">
        <v>31</v>
      </c>
      <c r="P391" s="110"/>
      <c r="Q391" s="110" t="s">
        <v>32</v>
      </c>
      <c r="R391" s="110"/>
      <c r="S391" s="110" t="s">
        <v>31</v>
      </c>
      <c r="T391" s="111"/>
      <c r="U391" s="112"/>
      <c r="V391" s="130">
        <v>1360</v>
      </c>
      <c r="W391" s="114">
        <f t="shared" si="182"/>
        <v>4080</v>
      </c>
      <c r="X391" s="131"/>
      <c r="Y391" s="132">
        <v>20</v>
      </c>
      <c r="Z391" s="133"/>
      <c r="AA391" s="134"/>
      <c r="AB391" s="135">
        <v>10</v>
      </c>
      <c r="AC391" s="120">
        <f t="shared" si="183"/>
        <v>30</v>
      </c>
      <c r="AD391" s="136"/>
      <c r="AE391" s="136"/>
      <c r="AF391" s="137"/>
      <c r="AG391" s="138"/>
      <c r="AH391" s="197">
        <f>SUM(AD391:AG391)</f>
        <v>0</v>
      </c>
      <c r="AI391" s="125">
        <f t="shared" si="190"/>
        <v>20</v>
      </c>
      <c r="AJ391" s="126">
        <f t="shared" si="190"/>
        <v>0</v>
      </c>
      <c r="AK391" s="127">
        <f t="shared" si="190"/>
        <v>0</v>
      </c>
      <c r="AL391" s="188">
        <f t="shared" si="184"/>
        <v>10</v>
      </c>
      <c r="AM391" s="139">
        <f>SUM(AI391:AL391)</f>
        <v>30</v>
      </c>
    </row>
    <row r="392" spans="3:39" outlineLevel="1">
      <c r="C392" s="420"/>
      <c r="D392" s="432">
        <v>1</v>
      </c>
      <c r="E392" s="108" t="s">
        <v>102</v>
      </c>
      <c r="F392" s="421">
        <v>17</v>
      </c>
      <c r="G392" s="110" t="s">
        <v>31</v>
      </c>
      <c r="H392" s="110">
        <v>0</v>
      </c>
      <c r="I392" s="110" t="s">
        <v>32</v>
      </c>
      <c r="J392" s="110">
        <v>20</v>
      </c>
      <c r="K392" s="110" t="s">
        <v>31</v>
      </c>
      <c r="L392" s="111">
        <v>0</v>
      </c>
      <c r="M392" s="112">
        <v>3</v>
      </c>
      <c r="N392" s="109"/>
      <c r="O392" s="110" t="s">
        <v>31</v>
      </c>
      <c r="P392" s="110"/>
      <c r="Q392" s="110" t="s">
        <v>32</v>
      </c>
      <c r="R392" s="110"/>
      <c r="S392" s="110" t="s">
        <v>31</v>
      </c>
      <c r="T392" s="111"/>
      <c r="U392" s="112"/>
      <c r="V392" s="130">
        <v>1360</v>
      </c>
      <c r="W392" s="114">
        <f t="shared" si="182"/>
        <v>4080</v>
      </c>
      <c r="X392" s="131"/>
      <c r="Y392" s="132">
        <v>15</v>
      </c>
      <c r="Z392" s="133"/>
      <c r="AA392" s="134"/>
      <c r="AB392" s="135">
        <v>5</v>
      </c>
      <c r="AC392" s="120">
        <f t="shared" si="183"/>
        <v>20</v>
      </c>
      <c r="AD392" s="136"/>
      <c r="AE392" s="136"/>
      <c r="AF392" s="137"/>
      <c r="AG392" s="138"/>
      <c r="AH392" s="197">
        <f t="shared" si="180"/>
        <v>0</v>
      </c>
      <c r="AI392" s="125">
        <f t="shared" si="185"/>
        <v>15</v>
      </c>
      <c r="AJ392" s="126">
        <f t="shared" si="186"/>
        <v>0</v>
      </c>
      <c r="AK392" s="127">
        <f t="shared" si="187"/>
        <v>0</v>
      </c>
      <c r="AL392" s="188">
        <f t="shared" si="184"/>
        <v>5</v>
      </c>
      <c r="AM392" s="139">
        <f t="shared" si="188"/>
        <v>20</v>
      </c>
    </row>
    <row r="393" spans="3:39" outlineLevel="1">
      <c r="C393" s="420">
        <v>43121</v>
      </c>
      <c r="D393" s="432">
        <v>1</v>
      </c>
      <c r="E393" s="108" t="s">
        <v>102</v>
      </c>
      <c r="F393" s="421">
        <v>9</v>
      </c>
      <c r="G393" s="110" t="s">
        <v>31</v>
      </c>
      <c r="H393" s="110">
        <v>0</v>
      </c>
      <c r="I393" s="110" t="s">
        <v>32</v>
      </c>
      <c r="J393" s="110">
        <v>12</v>
      </c>
      <c r="K393" s="110" t="s">
        <v>31</v>
      </c>
      <c r="L393" s="111">
        <v>0</v>
      </c>
      <c r="M393" s="112">
        <v>3</v>
      </c>
      <c r="N393" s="109"/>
      <c r="O393" s="110" t="s">
        <v>31</v>
      </c>
      <c r="P393" s="110"/>
      <c r="Q393" s="110" t="s">
        <v>32</v>
      </c>
      <c r="R393" s="110"/>
      <c r="S393" s="110" t="s">
        <v>31</v>
      </c>
      <c r="T393" s="111"/>
      <c r="U393" s="112"/>
      <c r="V393" s="130">
        <v>1360</v>
      </c>
      <c r="W393" s="114">
        <f t="shared" si="182"/>
        <v>4080</v>
      </c>
      <c r="X393" s="131"/>
      <c r="Y393" s="132">
        <v>21</v>
      </c>
      <c r="Z393" s="133"/>
      <c r="AA393" s="134"/>
      <c r="AB393" s="135">
        <v>14</v>
      </c>
      <c r="AC393" s="120">
        <f t="shared" si="183"/>
        <v>35</v>
      </c>
      <c r="AD393" s="136"/>
      <c r="AE393" s="136"/>
      <c r="AF393" s="137"/>
      <c r="AG393" s="138"/>
      <c r="AH393" s="197">
        <f t="shared" si="180"/>
        <v>0</v>
      </c>
      <c r="AI393" s="125">
        <f t="shared" si="185"/>
        <v>21</v>
      </c>
      <c r="AJ393" s="126">
        <f t="shared" si="186"/>
        <v>0</v>
      </c>
      <c r="AK393" s="127">
        <f t="shared" si="187"/>
        <v>0</v>
      </c>
      <c r="AL393" s="188">
        <f t="shared" si="184"/>
        <v>14</v>
      </c>
      <c r="AM393" s="139">
        <f t="shared" si="188"/>
        <v>35</v>
      </c>
    </row>
    <row r="394" spans="3:39" outlineLevel="1">
      <c r="C394" s="420"/>
      <c r="D394" s="432">
        <v>1</v>
      </c>
      <c r="E394" s="108" t="s">
        <v>102</v>
      </c>
      <c r="F394" s="421">
        <v>12</v>
      </c>
      <c r="G394" s="110" t="s">
        <v>31</v>
      </c>
      <c r="H394" s="110">
        <v>0</v>
      </c>
      <c r="I394" s="110" t="s">
        <v>32</v>
      </c>
      <c r="J394" s="110">
        <v>13</v>
      </c>
      <c r="K394" s="110" t="s">
        <v>31</v>
      </c>
      <c r="L394" s="111">
        <v>0</v>
      </c>
      <c r="M394" s="112">
        <v>1</v>
      </c>
      <c r="N394" s="109"/>
      <c r="O394" s="110" t="s">
        <v>31</v>
      </c>
      <c r="P394" s="110"/>
      <c r="Q394" s="110" t="s">
        <v>32</v>
      </c>
      <c r="R394" s="110"/>
      <c r="S394" s="110" t="s">
        <v>31</v>
      </c>
      <c r="T394" s="111"/>
      <c r="U394" s="112"/>
      <c r="V394" s="130">
        <v>1360</v>
      </c>
      <c r="W394" s="114">
        <f t="shared" si="182"/>
        <v>1360</v>
      </c>
      <c r="X394" s="131"/>
      <c r="Y394" s="132">
        <v>21</v>
      </c>
      <c r="Z394" s="133"/>
      <c r="AA394" s="134"/>
      <c r="AB394" s="135">
        <v>14</v>
      </c>
      <c r="AC394" s="120">
        <f t="shared" si="183"/>
        <v>35</v>
      </c>
      <c r="AD394" s="136"/>
      <c r="AE394" s="136"/>
      <c r="AF394" s="137"/>
      <c r="AG394" s="138"/>
      <c r="AH394" s="197">
        <f>SUM(AD394:AG394)</f>
        <v>0</v>
      </c>
      <c r="AI394" s="125">
        <f t="shared" ref="AI394:AK396" si="191">Y394+AD394</f>
        <v>21</v>
      </c>
      <c r="AJ394" s="126">
        <f t="shared" si="191"/>
        <v>0</v>
      </c>
      <c r="AK394" s="127">
        <f t="shared" si="191"/>
        <v>0</v>
      </c>
      <c r="AL394" s="188">
        <f t="shared" si="184"/>
        <v>14</v>
      </c>
      <c r="AM394" s="139">
        <f t="shared" si="188"/>
        <v>35</v>
      </c>
    </row>
    <row r="395" spans="3:39" outlineLevel="1">
      <c r="C395" s="420"/>
      <c r="D395" s="432">
        <v>1</v>
      </c>
      <c r="E395" s="419" t="s">
        <v>213</v>
      </c>
      <c r="F395" s="421">
        <v>13</v>
      </c>
      <c r="G395" s="110" t="s">
        <v>31</v>
      </c>
      <c r="H395" s="110">
        <v>0</v>
      </c>
      <c r="I395" s="110" t="s">
        <v>32</v>
      </c>
      <c r="J395" s="110">
        <v>17</v>
      </c>
      <c r="K395" s="110" t="s">
        <v>31</v>
      </c>
      <c r="L395" s="111">
        <v>0</v>
      </c>
      <c r="M395" s="112">
        <v>4</v>
      </c>
      <c r="N395" s="109"/>
      <c r="O395" s="110" t="s">
        <v>31</v>
      </c>
      <c r="P395" s="110"/>
      <c r="Q395" s="110" t="s">
        <v>32</v>
      </c>
      <c r="R395" s="110"/>
      <c r="S395" s="110" t="s">
        <v>31</v>
      </c>
      <c r="T395" s="111"/>
      <c r="U395" s="112"/>
      <c r="V395" s="130"/>
      <c r="W395" s="114">
        <f t="shared" si="182"/>
        <v>0</v>
      </c>
      <c r="X395" s="131"/>
      <c r="Y395" s="132"/>
      <c r="Z395" s="133"/>
      <c r="AA395" s="134"/>
      <c r="AB395" s="135"/>
      <c r="AC395" s="120">
        <f>SUM(Y395:AB395)</f>
        <v>0</v>
      </c>
      <c r="AD395" s="136"/>
      <c r="AE395" s="136">
        <v>8</v>
      </c>
      <c r="AF395" s="137"/>
      <c r="AG395" s="138">
        <v>2</v>
      </c>
      <c r="AH395" s="197">
        <f>SUM(AD395:AG395)</f>
        <v>10</v>
      </c>
      <c r="AI395" s="125">
        <f t="shared" si="191"/>
        <v>0</v>
      </c>
      <c r="AJ395" s="126">
        <f t="shared" si="191"/>
        <v>8</v>
      </c>
      <c r="AK395" s="127">
        <f t="shared" si="191"/>
        <v>0</v>
      </c>
      <c r="AL395" s="188">
        <f t="shared" si="184"/>
        <v>2</v>
      </c>
      <c r="AM395" s="139">
        <f t="shared" si="188"/>
        <v>10</v>
      </c>
    </row>
    <row r="396" spans="3:39" outlineLevel="1">
      <c r="C396" s="420"/>
      <c r="D396" s="432">
        <v>1</v>
      </c>
      <c r="E396" s="419" t="s">
        <v>102</v>
      </c>
      <c r="F396" s="421">
        <v>17</v>
      </c>
      <c r="G396" s="110" t="s">
        <v>31</v>
      </c>
      <c r="H396" s="110">
        <v>0</v>
      </c>
      <c r="I396" s="110" t="s">
        <v>32</v>
      </c>
      <c r="J396" s="110">
        <v>19</v>
      </c>
      <c r="K396" s="110" t="s">
        <v>31</v>
      </c>
      <c r="L396" s="111">
        <v>0</v>
      </c>
      <c r="M396" s="112">
        <v>2</v>
      </c>
      <c r="N396" s="109"/>
      <c r="O396" s="110" t="s">
        <v>31</v>
      </c>
      <c r="P396" s="110"/>
      <c r="Q396" s="110" t="s">
        <v>32</v>
      </c>
      <c r="R396" s="110"/>
      <c r="S396" s="110" t="s">
        <v>31</v>
      </c>
      <c r="T396" s="111"/>
      <c r="U396" s="112"/>
      <c r="V396" s="130">
        <v>1360</v>
      </c>
      <c r="W396" s="114">
        <f t="shared" si="182"/>
        <v>2720</v>
      </c>
      <c r="X396" s="131"/>
      <c r="Y396" s="132">
        <v>8</v>
      </c>
      <c r="Z396" s="133"/>
      <c r="AA396" s="134"/>
      <c r="AB396" s="135">
        <v>8</v>
      </c>
      <c r="AC396" s="120">
        <f>SUM(Y396:AB396)</f>
        <v>16</v>
      </c>
      <c r="AD396" s="136"/>
      <c r="AE396" s="136"/>
      <c r="AF396" s="137"/>
      <c r="AG396" s="138"/>
      <c r="AH396" s="197">
        <f>SUM(AD396:AG396)</f>
        <v>0</v>
      </c>
      <c r="AI396" s="125">
        <f t="shared" si="191"/>
        <v>8</v>
      </c>
      <c r="AJ396" s="126">
        <f t="shared" si="191"/>
        <v>0</v>
      </c>
      <c r="AK396" s="127">
        <f t="shared" si="191"/>
        <v>0</v>
      </c>
      <c r="AL396" s="188">
        <f t="shared" si="184"/>
        <v>8</v>
      </c>
      <c r="AM396" s="139">
        <f t="shared" si="188"/>
        <v>16</v>
      </c>
    </row>
    <row r="397" spans="3:39" outlineLevel="1">
      <c r="C397" s="420"/>
      <c r="D397" s="432">
        <v>1</v>
      </c>
      <c r="E397" s="419" t="s">
        <v>102</v>
      </c>
      <c r="F397" s="421">
        <v>19</v>
      </c>
      <c r="G397" s="110" t="s">
        <v>31</v>
      </c>
      <c r="H397" s="110">
        <v>0</v>
      </c>
      <c r="I397" s="110" t="s">
        <v>32</v>
      </c>
      <c r="J397" s="110">
        <v>21</v>
      </c>
      <c r="K397" s="110" t="s">
        <v>31</v>
      </c>
      <c r="L397" s="111">
        <v>0</v>
      </c>
      <c r="M397" s="112">
        <v>2</v>
      </c>
      <c r="N397" s="109"/>
      <c r="O397" s="110" t="s">
        <v>31</v>
      </c>
      <c r="P397" s="110"/>
      <c r="Q397" s="110" t="s">
        <v>32</v>
      </c>
      <c r="R397" s="110"/>
      <c r="S397" s="110" t="s">
        <v>31</v>
      </c>
      <c r="T397" s="111"/>
      <c r="U397" s="112"/>
      <c r="V397" s="130">
        <v>1360</v>
      </c>
      <c r="W397" s="114">
        <f t="shared" si="182"/>
        <v>2720</v>
      </c>
      <c r="X397" s="131"/>
      <c r="Y397" s="132"/>
      <c r="Z397" s="133"/>
      <c r="AA397" s="134"/>
      <c r="AB397" s="135">
        <v>10</v>
      </c>
      <c r="AC397" s="120">
        <f t="shared" si="183"/>
        <v>10</v>
      </c>
      <c r="AD397" s="136"/>
      <c r="AE397" s="136"/>
      <c r="AF397" s="137"/>
      <c r="AG397" s="138"/>
      <c r="AH397" s="124">
        <f t="shared" si="180"/>
        <v>0</v>
      </c>
      <c r="AI397" s="125">
        <f t="shared" si="185"/>
        <v>0</v>
      </c>
      <c r="AJ397" s="126">
        <f t="shared" si="186"/>
        <v>0</v>
      </c>
      <c r="AK397" s="127">
        <f t="shared" si="187"/>
        <v>0</v>
      </c>
      <c r="AL397" s="188">
        <f t="shared" si="184"/>
        <v>10</v>
      </c>
      <c r="AM397" s="139">
        <f t="shared" si="188"/>
        <v>10</v>
      </c>
    </row>
    <row r="398" spans="3:39" outlineLevel="1">
      <c r="C398" s="420">
        <v>43122</v>
      </c>
      <c r="D398" s="432">
        <v>1</v>
      </c>
      <c r="E398" s="433" t="s">
        <v>102</v>
      </c>
      <c r="F398" s="421">
        <v>16</v>
      </c>
      <c r="G398" s="110" t="s">
        <v>31</v>
      </c>
      <c r="H398" s="110">
        <v>0</v>
      </c>
      <c r="I398" s="110" t="s">
        <v>32</v>
      </c>
      <c r="J398" s="110">
        <v>17</v>
      </c>
      <c r="K398" s="110" t="s">
        <v>31</v>
      </c>
      <c r="L398" s="111">
        <v>30</v>
      </c>
      <c r="M398" s="112">
        <v>1.5</v>
      </c>
      <c r="N398" s="140"/>
      <c r="O398" s="141" t="s">
        <v>31</v>
      </c>
      <c r="P398" s="141"/>
      <c r="Q398" s="141" t="s">
        <v>32</v>
      </c>
      <c r="R398" s="141"/>
      <c r="S398" s="141" t="s">
        <v>31</v>
      </c>
      <c r="T398" s="142"/>
      <c r="U398" s="143"/>
      <c r="V398" s="130"/>
      <c r="W398" s="114">
        <f t="shared" si="182"/>
        <v>0</v>
      </c>
      <c r="X398" s="131"/>
      <c r="Y398" s="132"/>
      <c r="Z398" s="133"/>
      <c r="AA398" s="134"/>
      <c r="AB398" s="135"/>
      <c r="AC398" s="120">
        <f t="shared" si="183"/>
        <v>0</v>
      </c>
      <c r="AD398" s="136"/>
      <c r="AE398" s="136">
        <v>8</v>
      </c>
      <c r="AF398" s="137"/>
      <c r="AG398" s="138">
        <v>2</v>
      </c>
      <c r="AH398" s="197">
        <f>SUM(AD398:AG398)</f>
        <v>10</v>
      </c>
      <c r="AI398" s="125">
        <f t="shared" si="185"/>
        <v>0</v>
      </c>
      <c r="AJ398" s="126">
        <f t="shared" si="186"/>
        <v>8</v>
      </c>
      <c r="AK398" s="127">
        <f t="shared" si="187"/>
        <v>0</v>
      </c>
      <c r="AL398" s="188">
        <f t="shared" si="184"/>
        <v>2</v>
      </c>
      <c r="AM398" s="139">
        <f t="shared" si="188"/>
        <v>10</v>
      </c>
    </row>
    <row r="399" spans="3:39" outlineLevel="1">
      <c r="C399" s="420"/>
      <c r="D399" s="432">
        <v>1</v>
      </c>
      <c r="E399" s="433" t="s">
        <v>214</v>
      </c>
      <c r="F399" s="421">
        <v>17</v>
      </c>
      <c r="G399" s="110" t="s">
        <v>31</v>
      </c>
      <c r="H399" s="110">
        <v>30</v>
      </c>
      <c r="I399" s="110" t="s">
        <v>32</v>
      </c>
      <c r="J399" s="110">
        <v>19</v>
      </c>
      <c r="K399" s="110" t="s">
        <v>31</v>
      </c>
      <c r="L399" s="111">
        <v>0</v>
      </c>
      <c r="M399" s="112">
        <v>2</v>
      </c>
      <c r="N399" s="140"/>
      <c r="O399" s="141" t="s">
        <v>31</v>
      </c>
      <c r="P399" s="141"/>
      <c r="Q399" s="141" t="s">
        <v>32</v>
      </c>
      <c r="R399" s="141"/>
      <c r="S399" s="141" t="s">
        <v>31</v>
      </c>
      <c r="T399" s="142"/>
      <c r="U399" s="143"/>
      <c r="V399" s="130">
        <v>1360</v>
      </c>
      <c r="W399" s="114">
        <f>SUM(M399*V399)</f>
        <v>2720</v>
      </c>
      <c r="X399" s="131"/>
      <c r="Y399" s="132">
        <v>17</v>
      </c>
      <c r="Z399" s="133"/>
      <c r="AA399" s="134"/>
      <c r="AB399" s="135">
        <v>3</v>
      </c>
      <c r="AC399" s="120">
        <f t="shared" si="183"/>
        <v>20</v>
      </c>
      <c r="AD399" s="136"/>
      <c r="AE399" s="136"/>
      <c r="AF399" s="137"/>
      <c r="AG399" s="138"/>
      <c r="AH399" s="197">
        <f>SUM(AD399:AG399)</f>
        <v>0</v>
      </c>
      <c r="AI399" s="125">
        <f>Y399+AD399</f>
        <v>17</v>
      </c>
      <c r="AJ399" s="126">
        <f>Z399+AE399</f>
        <v>0</v>
      </c>
      <c r="AK399" s="127">
        <f>AA399+AF399</f>
        <v>0</v>
      </c>
      <c r="AL399" s="188">
        <f t="shared" si="184"/>
        <v>3</v>
      </c>
      <c r="AM399" s="139">
        <f t="shared" si="188"/>
        <v>20</v>
      </c>
    </row>
    <row r="400" spans="3:39" outlineLevel="1">
      <c r="C400" s="420"/>
      <c r="D400" s="432">
        <v>1</v>
      </c>
      <c r="E400" s="419" t="s">
        <v>215</v>
      </c>
      <c r="F400" s="421"/>
      <c r="G400" s="110" t="s">
        <v>31</v>
      </c>
      <c r="H400" s="110">
        <v>0</v>
      </c>
      <c r="I400" s="110" t="s">
        <v>32</v>
      </c>
      <c r="J400" s="110"/>
      <c r="K400" s="110" t="s">
        <v>31</v>
      </c>
      <c r="L400" s="111">
        <v>0</v>
      </c>
      <c r="M400" s="112"/>
      <c r="N400" s="109">
        <v>19</v>
      </c>
      <c r="O400" s="110" t="s">
        <v>31</v>
      </c>
      <c r="P400" s="110">
        <v>0</v>
      </c>
      <c r="Q400" s="110" t="s">
        <v>32</v>
      </c>
      <c r="R400" s="110">
        <v>21</v>
      </c>
      <c r="S400" s="110" t="s">
        <v>31</v>
      </c>
      <c r="T400" s="111">
        <v>0</v>
      </c>
      <c r="U400" s="112">
        <v>2</v>
      </c>
      <c r="V400" s="130">
        <v>690</v>
      </c>
      <c r="W400" s="114">
        <f>SUM(U400*V400)</f>
        <v>1380</v>
      </c>
      <c r="X400" s="131"/>
      <c r="Y400" s="132"/>
      <c r="Z400" s="133">
        <v>8</v>
      </c>
      <c r="AA400" s="134"/>
      <c r="AB400" s="135">
        <v>4</v>
      </c>
      <c r="AC400" s="120">
        <f t="shared" si="183"/>
        <v>12</v>
      </c>
      <c r="AD400" s="136"/>
      <c r="AE400" s="136"/>
      <c r="AF400" s="137"/>
      <c r="AG400" s="138"/>
      <c r="AH400" s="124">
        <f t="shared" si="180"/>
        <v>0</v>
      </c>
      <c r="AI400" s="125">
        <f t="shared" si="185"/>
        <v>0</v>
      </c>
      <c r="AJ400" s="126">
        <f t="shared" si="186"/>
        <v>8</v>
      </c>
      <c r="AK400" s="127">
        <f t="shared" si="187"/>
        <v>0</v>
      </c>
      <c r="AL400" s="188">
        <f t="shared" si="184"/>
        <v>4</v>
      </c>
      <c r="AM400" s="139">
        <f t="shared" si="188"/>
        <v>12</v>
      </c>
    </row>
    <row r="401" spans="3:39" outlineLevel="1">
      <c r="C401" s="420">
        <v>43123</v>
      </c>
      <c r="D401" s="432">
        <v>1</v>
      </c>
      <c r="E401" s="419" t="s">
        <v>215</v>
      </c>
      <c r="F401" s="421"/>
      <c r="G401" s="110" t="s">
        <v>31</v>
      </c>
      <c r="H401" s="110">
        <v>0</v>
      </c>
      <c r="I401" s="110" t="s">
        <v>32</v>
      </c>
      <c r="J401" s="110"/>
      <c r="K401" s="110" t="s">
        <v>31</v>
      </c>
      <c r="L401" s="111">
        <v>0</v>
      </c>
      <c r="M401" s="112"/>
      <c r="N401" s="109">
        <v>10</v>
      </c>
      <c r="O401" s="110" t="s">
        <v>31</v>
      </c>
      <c r="P401" s="110">
        <v>30</v>
      </c>
      <c r="Q401" s="110" t="s">
        <v>32</v>
      </c>
      <c r="R401" s="110">
        <v>12</v>
      </c>
      <c r="S401" s="110" t="s">
        <v>31</v>
      </c>
      <c r="T401" s="111">
        <v>30</v>
      </c>
      <c r="U401" s="112">
        <v>2</v>
      </c>
      <c r="V401" s="130">
        <v>690</v>
      </c>
      <c r="W401" s="114">
        <f>SUM(U401*V401)</f>
        <v>1380</v>
      </c>
      <c r="X401" s="131"/>
      <c r="Y401" s="132"/>
      <c r="Z401" s="133"/>
      <c r="AA401" s="134"/>
      <c r="AB401" s="135">
        <v>6</v>
      </c>
      <c r="AC401" s="120">
        <f t="shared" si="183"/>
        <v>6</v>
      </c>
      <c r="AD401" s="136"/>
      <c r="AE401" s="136"/>
      <c r="AF401" s="137"/>
      <c r="AG401" s="138"/>
      <c r="AH401" s="197">
        <f t="shared" si="180"/>
        <v>0</v>
      </c>
      <c r="AI401" s="125">
        <f t="shared" si="185"/>
        <v>0</v>
      </c>
      <c r="AJ401" s="126">
        <f t="shared" si="186"/>
        <v>0</v>
      </c>
      <c r="AK401" s="127">
        <f t="shared" si="187"/>
        <v>0</v>
      </c>
      <c r="AL401" s="188">
        <f t="shared" si="184"/>
        <v>6</v>
      </c>
      <c r="AM401" s="139">
        <f t="shared" si="188"/>
        <v>6</v>
      </c>
    </row>
    <row r="402" spans="3:39" outlineLevel="1">
      <c r="C402" s="420"/>
      <c r="D402" s="432">
        <v>1</v>
      </c>
      <c r="E402" s="419" t="s">
        <v>102</v>
      </c>
      <c r="F402" s="140">
        <v>16</v>
      </c>
      <c r="G402" s="110" t="s">
        <v>31</v>
      </c>
      <c r="H402" s="141">
        <v>0</v>
      </c>
      <c r="I402" s="141" t="s">
        <v>32</v>
      </c>
      <c r="J402" s="141">
        <v>17</v>
      </c>
      <c r="K402" s="141" t="s">
        <v>31</v>
      </c>
      <c r="L402" s="142">
        <v>30</v>
      </c>
      <c r="M402" s="143">
        <v>1.5</v>
      </c>
      <c r="N402" s="109"/>
      <c r="O402" s="110" t="s">
        <v>31</v>
      </c>
      <c r="P402" s="110"/>
      <c r="Q402" s="110" t="s">
        <v>32</v>
      </c>
      <c r="R402" s="110"/>
      <c r="S402" s="110" t="s">
        <v>31</v>
      </c>
      <c r="T402" s="111"/>
      <c r="U402" s="112"/>
      <c r="V402" s="130"/>
      <c r="W402" s="114">
        <f>SUM(U402*V402)</f>
        <v>0</v>
      </c>
      <c r="X402" s="131"/>
      <c r="Y402" s="132"/>
      <c r="Z402" s="133"/>
      <c r="AA402" s="134"/>
      <c r="AB402" s="135"/>
      <c r="AC402" s="120">
        <f t="shared" si="183"/>
        <v>0</v>
      </c>
      <c r="AD402" s="136"/>
      <c r="AE402" s="136">
        <v>9</v>
      </c>
      <c r="AF402" s="137"/>
      <c r="AG402" s="138">
        <v>3</v>
      </c>
      <c r="AH402" s="197">
        <f t="shared" si="180"/>
        <v>12</v>
      </c>
      <c r="AI402" s="125">
        <f t="shared" si="185"/>
        <v>0</v>
      </c>
      <c r="AJ402" s="126">
        <f t="shared" si="186"/>
        <v>9</v>
      </c>
      <c r="AK402" s="127">
        <f t="shared" si="187"/>
        <v>0</v>
      </c>
      <c r="AL402" s="188">
        <f t="shared" si="184"/>
        <v>3</v>
      </c>
      <c r="AM402" s="139">
        <f t="shared" si="188"/>
        <v>12</v>
      </c>
    </row>
    <row r="403" spans="3:39" outlineLevel="1">
      <c r="C403" s="420">
        <v>43124</v>
      </c>
      <c r="D403" s="432">
        <v>1</v>
      </c>
      <c r="E403" s="108" t="s">
        <v>102</v>
      </c>
      <c r="F403" s="421">
        <v>16</v>
      </c>
      <c r="G403" s="110" t="s">
        <v>31</v>
      </c>
      <c r="H403" s="110">
        <v>0</v>
      </c>
      <c r="I403" s="110" t="s">
        <v>32</v>
      </c>
      <c r="J403" s="110">
        <v>17</v>
      </c>
      <c r="K403" s="110" t="s">
        <v>31</v>
      </c>
      <c r="L403" s="111">
        <v>30</v>
      </c>
      <c r="M403" s="112">
        <v>1.5</v>
      </c>
      <c r="N403" s="109"/>
      <c r="O403" s="110" t="s">
        <v>31</v>
      </c>
      <c r="P403" s="110"/>
      <c r="Q403" s="110" t="s">
        <v>32</v>
      </c>
      <c r="R403" s="110"/>
      <c r="S403" s="110" t="s">
        <v>31</v>
      </c>
      <c r="T403" s="111"/>
      <c r="U403" s="112"/>
      <c r="V403" s="130"/>
      <c r="W403" s="114">
        <f t="shared" si="182"/>
        <v>0</v>
      </c>
      <c r="X403" s="131"/>
      <c r="Y403" s="132"/>
      <c r="Z403" s="133"/>
      <c r="AA403" s="134"/>
      <c r="AB403" s="135"/>
      <c r="AC403" s="120">
        <f t="shared" si="183"/>
        <v>0</v>
      </c>
      <c r="AD403" s="136"/>
      <c r="AE403" s="136">
        <v>8</v>
      </c>
      <c r="AF403" s="137"/>
      <c r="AG403" s="138">
        <v>2</v>
      </c>
      <c r="AH403" s="197">
        <f t="shared" si="180"/>
        <v>10</v>
      </c>
      <c r="AI403" s="125">
        <f t="shared" si="185"/>
        <v>0</v>
      </c>
      <c r="AJ403" s="126">
        <f t="shared" si="186"/>
        <v>8</v>
      </c>
      <c r="AK403" s="127">
        <f t="shared" si="187"/>
        <v>0</v>
      </c>
      <c r="AL403" s="188">
        <f t="shared" si="184"/>
        <v>2</v>
      </c>
      <c r="AM403" s="139">
        <f t="shared" si="188"/>
        <v>10</v>
      </c>
    </row>
    <row r="404" spans="3:39" outlineLevel="1">
      <c r="C404" s="420"/>
      <c r="D404" s="432">
        <v>1</v>
      </c>
      <c r="E404" s="108" t="s">
        <v>216</v>
      </c>
      <c r="F404" s="421"/>
      <c r="G404" s="110" t="s">
        <v>31</v>
      </c>
      <c r="H404" s="110">
        <v>0</v>
      </c>
      <c r="I404" s="110" t="s">
        <v>32</v>
      </c>
      <c r="J404" s="110"/>
      <c r="K404" s="110" t="s">
        <v>31</v>
      </c>
      <c r="L404" s="111">
        <v>0</v>
      </c>
      <c r="M404" s="112"/>
      <c r="N404" s="109">
        <v>18</v>
      </c>
      <c r="O404" s="110" t="s">
        <v>31</v>
      </c>
      <c r="P404" s="110">
        <v>0</v>
      </c>
      <c r="Q404" s="110" t="s">
        <v>32</v>
      </c>
      <c r="R404" s="110">
        <v>20</v>
      </c>
      <c r="S404" s="110" t="s">
        <v>31</v>
      </c>
      <c r="T404" s="111">
        <v>0</v>
      </c>
      <c r="U404" s="112">
        <v>2</v>
      </c>
      <c r="V404" s="130">
        <v>690</v>
      </c>
      <c r="W404" s="114">
        <f>SUM(U404*V404)</f>
        <v>1380</v>
      </c>
      <c r="X404" s="131"/>
      <c r="Y404" s="132"/>
      <c r="Z404" s="133"/>
      <c r="AA404" s="134"/>
      <c r="AB404" s="135">
        <v>5</v>
      </c>
      <c r="AC404" s="120">
        <f t="shared" si="183"/>
        <v>5</v>
      </c>
      <c r="AD404" s="136"/>
      <c r="AE404" s="136"/>
      <c r="AF404" s="137"/>
      <c r="AG404" s="138"/>
      <c r="AH404" s="124">
        <f>SUM(AD404:AG404)</f>
        <v>0</v>
      </c>
      <c r="AI404" s="125">
        <f t="shared" si="185"/>
        <v>0</v>
      </c>
      <c r="AJ404" s="126">
        <f t="shared" si="186"/>
        <v>0</v>
      </c>
      <c r="AK404" s="127">
        <f t="shared" si="187"/>
        <v>0</v>
      </c>
      <c r="AL404" s="188">
        <f t="shared" si="184"/>
        <v>5</v>
      </c>
      <c r="AM404" s="139">
        <f>SUM(AI404:AL404)</f>
        <v>5</v>
      </c>
    </row>
    <row r="405" spans="3:39" outlineLevel="1">
      <c r="C405" s="420"/>
      <c r="D405" s="432">
        <v>1</v>
      </c>
      <c r="E405" s="108" t="s">
        <v>102</v>
      </c>
      <c r="F405" s="140"/>
      <c r="G405" s="110" t="s">
        <v>31</v>
      </c>
      <c r="H405" s="141">
        <v>0</v>
      </c>
      <c r="I405" s="141" t="s">
        <v>32</v>
      </c>
      <c r="J405" s="141"/>
      <c r="K405" s="141" t="s">
        <v>31</v>
      </c>
      <c r="L405" s="142">
        <v>0</v>
      </c>
      <c r="M405" s="143"/>
      <c r="N405" s="109">
        <v>19</v>
      </c>
      <c r="O405" s="110" t="s">
        <v>31</v>
      </c>
      <c r="P405" s="110">
        <v>0</v>
      </c>
      <c r="Q405" s="110" t="s">
        <v>32</v>
      </c>
      <c r="R405" s="110">
        <v>20</v>
      </c>
      <c r="S405" s="110" t="s">
        <v>31</v>
      </c>
      <c r="T405" s="111">
        <v>0</v>
      </c>
      <c r="U405" s="112">
        <v>1</v>
      </c>
      <c r="V405" s="130">
        <v>690</v>
      </c>
      <c r="W405" s="114">
        <f>SUM(U405*V405)</f>
        <v>690</v>
      </c>
      <c r="X405" s="131"/>
      <c r="Y405" s="132"/>
      <c r="Z405" s="133"/>
      <c r="AA405" s="134"/>
      <c r="AB405" s="135">
        <v>10</v>
      </c>
      <c r="AC405" s="120">
        <f t="shared" si="183"/>
        <v>10</v>
      </c>
      <c r="AD405" s="136"/>
      <c r="AE405" s="136"/>
      <c r="AF405" s="137"/>
      <c r="AG405" s="138"/>
      <c r="AH405" s="197">
        <f t="shared" si="180"/>
        <v>0</v>
      </c>
      <c r="AI405" s="125">
        <f t="shared" si="185"/>
        <v>0</v>
      </c>
      <c r="AJ405" s="126">
        <f t="shared" si="186"/>
        <v>0</v>
      </c>
      <c r="AK405" s="127">
        <f t="shared" si="187"/>
        <v>0</v>
      </c>
      <c r="AL405" s="188">
        <f>AB405+AG405</f>
        <v>10</v>
      </c>
      <c r="AM405" s="139">
        <f t="shared" si="188"/>
        <v>10</v>
      </c>
    </row>
    <row r="406" spans="3:39" outlineLevel="1">
      <c r="C406" s="420"/>
      <c r="D406" s="432">
        <v>1</v>
      </c>
      <c r="E406" s="503" t="s">
        <v>217</v>
      </c>
      <c r="F406" s="421">
        <v>20</v>
      </c>
      <c r="G406" s="110" t="s">
        <v>31</v>
      </c>
      <c r="H406" s="110">
        <v>0</v>
      </c>
      <c r="I406" s="110" t="s">
        <v>32</v>
      </c>
      <c r="J406" s="110">
        <v>21</v>
      </c>
      <c r="K406" s="110" t="s">
        <v>31</v>
      </c>
      <c r="L406" s="111">
        <v>0</v>
      </c>
      <c r="M406" s="112">
        <v>1</v>
      </c>
      <c r="N406" s="109"/>
      <c r="O406" s="110" t="s">
        <v>31</v>
      </c>
      <c r="P406" s="110"/>
      <c r="Q406" s="110" t="s">
        <v>32</v>
      </c>
      <c r="R406" s="110"/>
      <c r="S406" s="110" t="s">
        <v>31</v>
      </c>
      <c r="T406" s="111"/>
      <c r="U406" s="112"/>
      <c r="V406" s="130">
        <v>1360</v>
      </c>
      <c r="W406" s="114">
        <f t="shared" si="182"/>
        <v>1360</v>
      </c>
      <c r="X406" s="131"/>
      <c r="Y406" s="132"/>
      <c r="Z406" s="133"/>
      <c r="AA406" s="134"/>
      <c r="AB406" s="135"/>
      <c r="AC406" s="120">
        <f t="shared" si="183"/>
        <v>0</v>
      </c>
      <c r="AD406" s="136"/>
      <c r="AE406" s="136"/>
      <c r="AF406" s="137"/>
      <c r="AG406" s="138"/>
      <c r="AH406" s="197">
        <f t="shared" si="180"/>
        <v>0</v>
      </c>
      <c r="AI406" s="125">
        <f t="shared" si="185"/>
        <v>0</v>
      </c>
      <c r="AJ406" s="126">
        <f t="shared" si="186"/>
        <v>0</v>
      </c>
      <c r="AK406" s="127">
        <f t="shared" si="187"/>
        <v>0</v>
      </c>
      <c r="AL406" s="188">
        <f t="shared" si="184"/>
        <v>0</v>
      </c>
      <c r="AM406" s="139">
        <f t="shared" si="188"/>
        <v>0</v>
      </c>
    </row>
    <row r="407" spans="3:39" outlineLevel="1">
      <c r="C407" s="420">
        <v>43125</v>
      </c>
      <c r="D407" s="432">
        <v>1</v>
      </c>
      <c r="E407" s="108" t="s">
        <v>102</v>
      </c>
      <c r="F407" s="421">
        <v>16</v>
      </c>
      <c r="G407" s="110" t="s">
        <v>31</v>
      </c>
      <c r="H407" s="110">
        <v>0</v>
      </c>
      <c r="I407" s="110" t="s">
        <v>32</v>
      </c>
      <c r="J407" s="110">
        <v>18</v>
      </c>
      <c r="K407" s="110" t="s">
        <v>31</v>
      </c>
      <c r="L407" s="111">
        <v>0</v>
      </c>
      <c r="M407" s="112">
        <v>2</v>
      </c>
      <c r="N407" s="109"/>
      <c r="O407" s="110" t="s">
        <v>31</v>
      </c>
      <c r="P407" s="110"/>
      <c r="Q407" s="110" t="s">
        <v>32</v>
      </c>
      <c r="R407" s="110"/>
      <c r="S407" s="110" t="s">
        <v>31</v>
      </c>
      <c r="T407" s="111"/>
      <c r="U407" s="112"/>
      <c r="V407" s="130">
        <v>1360</v>
      </c>
      <c r="W407" s="114">
        <f t="shared" si="182"/>
        <v>2720</v>
      </c>
      <c r="X407" s="131"/>
      <c r="Y407" s="132"/>
      <c r="Z407" s="133"/>
      <c r="AA407" s="134">
        <v>27</v>
      </c>
      <c r="AB407" s="135">
        <v>3</v>
      </c>
      <c r="AC407" s="120">
        <f t="shared" si="183"/>
        <v>30</v>
      </c>
      <c r="AD407" s="136"/>
      <c r="AE407" s="136"/>
      <c r="AF407" s="137"/>
      <c r="AG407" s="138"/>
      <c r="AH407" s="197">
        <f t="shared" si="180"/>
        <v>0</v>
      </c>
      <c r="AI407" s="125">
        <f t="shared" si="185"/>
        <v>0</v>
      </c>
      <c r="AJ407" s="126">
        <f t="shared" si="186"/>
        <v>0</v>
      </c>
      <c r="AK407" s="127">
        <f t="shared" si="187"/>
        <v>27</v>
      </c>
      <c r="AL407" s="188">
        <f>AB407+AG407</f>
        <v>3</v>
      </c>
      <c r="AM407" s="139">
        <f t="shared" si="188"/>
        <v>30</v>
      </c>
    </row>
    <row r="408" spans="3:39" outlineLevel="1">
      <c r="C408" s="420">
        <v>43126</v>
      </c>
      <c r="D408" s="432">
        <v>1</v>
      </c>
      <c r="E408" s="419" t="s">
        <v>219</v>
      </c>
      <c r="F408" s="421">
        <v>13</v>
      </c>
      <c r="G408" s="110" t="s">
        <v>31</v>
      </c>
      <c r="H408" s="110">
        <v>0</v>
      </c>
      <c r="I408" s="110" t="s">
        <v>32</v>
      </c>
      <c r="J408" s="110">
        <v>15</v>
      </c>
      <c r="K408" s="110" t="s">
        <v>31</v>
      </c>
      <c r="L408" s="111">
        <v>0</v>
      </c>
      <c r="M408" s="112">
        <v>2</v>
      </c>
      <c r="N408" s="109"/>
      <c r="O408" s="110" t="s">
        <v>89</v>
      </c>
      <c r="P408" s="110"/>
      <c r="Q408" s="110" t="s">
        <v>90</v>
      </c>
      <c r="R408" s="110"/>
      <c r="S408" s="110" t="s">
        <v>89</v>
      </c>
      <c r="T408" s="111"/>
      <c r="U408" s="112"/>
      <c r="V408" s="130">
        <v>1360</v>
      </c>
      <c r="W408" s="114">
        <f t="shared" si="182"/>
        <v>2720</v>
      </c>
      <c r="X408" s="131" t="s">
        <v>103</v>
      </c>
      <c r="Y408" s="132"/>
      <c r="Z408" s="133"/>
      <c r="AA408" s="134"/>
      <c r="AB408" s="135">
        <v>18</v>
      </c>
      <c r="AC408" s="120">
        <f t="shared" ref="AC408:AC422" si="192">SUM(Y408:AB408)</f>
        <v>18</v>
      </c>
      <c r="AD408" s="136"/>
      <c r="AE408" s="136"/>
      <c r="AF408" s="137"/>
      <c r="AG408" s="138"/>
      <c r="AH408" s="197">
        <f t="shared" si="180"/>
        <v>0</v>
      </c>
      <c r="AI408" s="125">
        <f t="shared" si="185"/>
        <v>0</v>
      </c>
      <c r="AJ408" s="126">
        <f t="shared" si="186"/>
        <v>0</v>
      </c>
      <c r="AK408" s="127">
        <f t="shared" si="187"/>
        <v>0</v>
      </c>
      <c r="AL408" s="188">
        <f t="shared" si="184"/>
        <v>18</v>
      </c>
      <c r="AM408" s="139">
        <f t="shared" si="188"/>
        <v>18</v>
      </c>
    </row>
    <row r="409" spans="3:39" outlineLevel="1">
      <c r="C409" s="420"/>
      <c r="D409" s="432">
        <v>1</v>
      </c>
      <c r="E409" s="419" t="s">
        <v>102</v>
      </c>
      <c r="F409" s="421">
        <v>16</v>
      </c>
      <c r="G409" s="110" t="s">
        <v>31</v>
      </c>
      <c r="H409" s="110">
        <v>0</v>
      </c>
      <c r="I409" s="110" t="s">
        <v>32</v>
      </c>
      <c r="J409" s="110">
        <v>17</v>
      </c>
      <c r="K409" s="110" t="s">
        <v>31</v>
      </c>
      <c r="L409" s="111">
        <v>30</v>
      </c>
      <c r="M409" s="112">
        <v>1.5</v>
      </c>
      <c r="N409" s="109"/>
      <c r="O409" s="110" t="s">
        <v>89</v>
      </c>
      <c r="P409" s="110"/>
      <c r="Q409" s="110" t="s">
        <v>90</v>
      </c>
      <c r="R409" s="110"/>
      <c r="S409" s="110" t="s">
        <v>89</v>
      </c>
      <c r="T409" s="111"/>
      <c r="U409" s="112"/>
      <c r="V409" s="130"/>
      <c r="W409" s="114">
        <f t="shared" si="182"/>
        <v>0</v>
      </c>
      <c r="X409" s="131"/>
      <c r="Y409" s="132"/>
      <c r="Z409" s="133"/>
      <c r="AA409" s="134"/>
      <c r="AB409" s="135"/>
      <c r="AC409" s="120">
        <f t="shared" si="192"/>
        <v>0</v>
      </c>
      <c r="AD409" s="136"/>
      <c r="AE409" s="136">
        <v>8</v>
      </c>
      <c r="AF409" s="137"/>
      <c r="AG409" s="138">
        <v>3</v>
      </c>
      <c r="AH409" s="197">
        <f t="shared" si="180"/>
        <v>11</v>
      </c>
      <c r="AI409" s="125">
        <f t="shared" si="185"/>
        <v>0</v>
      </c>
      <c r="AJ409" s="126">
        <f t="shared" si="186"/>
        <v>8</v>
      </c>
      <c r="AK409" s="127">
        <f t="shared" si="187"/>
        <v>0</v>
      </c>
      <c r="AL409" s="188">
        <f t="shared" si="184"/>
        <v>3</v>
      </c>
      <c r="AM409" s="139">
        <f t="shared" si="188"/>
        <v>11</v>
      </c>
    </row>
    <row r="410" spans="3:39" outlineLevel="1">
      <c r="C410" s="420">
        <v>43127</v>
      </c>
      <c r="D410" s="432">
        <v>1</v>
      </c>
      <c r="E410" s="419" t="s">
        <v>102</v>
      </c>
      <c r="F410" s="421">
        <v>9</v>
      </c>
      <c r="G410" s="110" t="s">
        <v>31</v>
      </c>
      <c r="H410" s="110">
        <v>0</v>
      </c>
      <c r="I410" s="110" t="s">
        <v>32</v>
      </c>
      <c r="J410" s="110">
        <v>12</v>
      </c>
      <c r="K410" s="110" t="s">
        <v>31</v>
      </c>
      <c r="L410" s="111">
        <v>0</v>
      </c>
      <c r="M410" s="112">
        <v>3</v>
      </c>
      <c r="N410" s="109"/>
      <c r="O410" s="110" t="s">
        <v>31</v>
      </c>
      <c r="P410" s="110"/>
      <c r="Q410" s="110" t="s">
        <v>32</v>
      </c>
      <c r="R410" s="110"/>
      <c r="S410" s="110" t="s">
        <v>31</v>
      </c>
      <c r="T410" s="111"/>
      <c r="U410" s="112"/>
      <c r="V410" s="130"/>
      <c r="W410" s="114">
        <f t="shared" ref="W410:W416" si="193">SUM(M410*V410)</f>
        <v>0</v>
      </c>
      <c r="X410" s="131"/>
      <c r="Y410" s="132"/>
      <c r="Z410" s="133"/>
      <c r="AA410" s="134"/>
      <c r="AB410" s="135"/>
      <c r="AC410" s="120">
        <f t="shared" si="192"/>
        <v>0</v>
      </c>
      <c r="AD410" s="136"/>
      <c r="AE410" s="136">
        <v>9</v>
      </c>
      <c r="AF410" s="137"/>
      <c r="AG410" s="138">
        <v>3</v>
      </c>
      <c r="AH410" s="197">
        <f t="shared" ref="AH410:AH422" si="194">SUM(AD410:AG410)</f>
        <v>12</v>
      </c>
      <c r="AI410" s="125">
        <f t="shared" si="185"/>
        <v>0</v>
      </c>
      <c r="AJ410" s="126">
        <f t="shared" si="186"/>
        <v>9</v>
      </c>
      <c r="AK410" s="127">
        <f t="shared" si="187"/>
        <v>0</v>
      </c>
      <c r="AL410" s="188">
        <f t="shared" ref="AL410:AL416" si="195">AB410+AG410</f>
        <v>3</v>
      </c>
      <c r="AM410" s="139">
        <f t="shared" ref="AM410:AM420" si="196">SUM(AI410:AL410)</f>
        <v>12</v>
      </c>
    </row>
    <row r="411" spans="3:39" outlineLevel="1">
      <c r="C411" s="420"/>
      <c r="D411" s="432">
        <v>1</v>
      </c>
      <c r="E411" s="419" t="s">
        <v>102</v>
      </c>
      <c r="F411" s="421">
        <v>12</v>
      </c>
      <c r="G411" s="110" t="s">
        <v>31</v>
      </c>
      <c r="H411" s="110">
        <v>0</v>
      </c>
      <c r="I411" s="110" t="s">
        <v>32</v>
      </c>
      <c r="J411" s="110">
        <v>16</v>
      </c>
      <c r="K411" s="110" t="s">
        <v>31</v>
      </c>
      <c r="L411" s="111">
        <v>0</v>
      </c>
      <c r="M411" s="112">
        <v>4</v>
      </c>
      <c r="N411" s="109"/>
      <c r="O411" s="110" t="s">
        <v>31</v>
      </c>
      <c r="P411" s="110"/>
      <c r="Q411" s="110" t="s">
        <v>32</v>
      </c>
      <c r="R411" s="110"/>
      <c r="S411" s="110" t="s">
        <v>31</v>
      </c>
      <c r="T411" s="111"/>
      <c r="U411" s="112"/>
      <c r="V411" s="130"/>
      <c r="W411" s="114">
        <f t="shared" si="193"/>
        <v>0</v>
      </c>
      <c r="X411" s="131"/>
      <c r="Y411" s="132"/>
      <c r="Z411" s="133"/>
      <c r="AA411" s="134"/>
      <c r="AB411" s="135"/>
      <c r="AC411" s="120">
        <f t="shared" si="192"/>
        <v>0</v>
      </c>
      <c r="AD411" s="136">
        <v>25</v>
      </c>
      <c r="AE411" s="136">
        <v>2</v>
      </c>
      <c r="AF411" s="137"/>
      <c r="AG411" s="138">
        <v>10</v>
      </c>
      <c r="AH411" s="197">
        <f t="shared" si="194"/>
        <v>37</v>
      </c>
      <c r="AI411" s="125">
        <f t="shared" si="185"/>
        <v>25</v>
      </c>
      <c r="AJ411" s="126">
        <f t="shared" si="186"/>
        <v>2</v>
      </c>
      <c r="AK411" s="127">
        <f t="shared" si="187"/>
        <v>0</v>
      </c>
      <c r="AL411" s="188">
        <f t="shared" si="195"/>
        <v>10</v>
      </c>
      <c r="AM411" s="139">
        <f t="shared" si="196"/>
        <v>37</v>
      </c>
    </row>
    <row r="412" spans="3:39" outlineLevel="1">
      <c r="C412" s="420"/>
      <c r="D412" s="432">
        <v>1</v>
      </c>
      <c r="E412" s="108" t="s">
        <v>102</v>
      </c>
      <c r="F412" s="109">
        <v>16</v>
      </c>
      <c r="G412" s="110" t="s">
        <v>31</v>
      </c>
      <c r="H412" s="110">
        <v>0</v>
      </c>
      <c r="I412" s="110" t="s">
        <v>32</v>
      </c>
      <c r="J412" s="110">
        <v>19</v>
      </c>
      <c r="K412" s="110" t="s">
        <v>31</v>
      </c>
      <c r="L412" s="111">
        <v>0</v>
      </c>
      <c r="M412" s="112">
        <v>3</v>
      </c>
      <c r="N412" s="109"/>
      <c r="O412" s="110" t="s">
        <v>31</v>
      </c>
      <c r="P412" s="110"/>
      <c r="Q412" s="110" t="s">
        <v>32</v>
      </c>
      <c r="R412" s="110"/>
      <c r="S412" s="110" t="s">
        <v>31</v>
      </c>
      <c r="T412" s="111"/>
      <c r="U412" s="112"/>
      <c r="V412" s="130">
        <v>1360</v>
      </c>
      <c r="W412" s="114">
        <f t="shared" si="193"/>
        <v>4080</v>
      </c>
      <c r="X412" s="131"/>
      <c r="Y412" s="132">
        <v>15</v>
      </c>
      <c r="Z412" s="133"/>
      <c r="AA412" s="134"/>
      <c r="AB412" s="135">
        <v>5</v>
      </c>
      <c r="AC412" s="120">
        <f t="shared" si="192"/>
        <v>20</v>
      </c>
      <c r="AD412" s="136"/>
      <c r="AE412" s="136"/>
      <c r="AF412" s="137"/>
      <c r="AG412" s="138"/>
      <c r="AH412" s="197">
        <f t="shared" si="194"/>
        <v>0</v>
      </c>
      <c r="AI412" s="125">
        <f t="shared" ref="AI412:AK416" si="197">Y412+AD412</f>
        <v>15</v>
      </c>
      <c r="AJ412" s="126">
        <f t="shared" si="197"/>
        <v>0</v>
      </c>
      <c r="AK412" s="127">
        <f t="shared" si="197"/>
        <v>0</v>
      </c>
      <c r="AL412" s="188">
        <f t="shared" si="195"/>
        <v>5</v>
      </c>
      <c r="AM412" s="139">
        <f t="shared" si="196"/>
        <v>20</v>
      </c>
    </row>
    <row r="413" spans="3:39" outlineLevel="1">
      <c r="C413" s="420"/>
      <c r="D413" s="432">
        <v>1</v>
      </c>
      <c r="E413" s="419" t="s">
        <v>102</v>
      </c>
      <c r="F413" s="421">
        <v>19</v>
      </c>
      <c r="G413" s="110" t="s">
        <v>31</v>
      </c>
      <c r="H413" s="110">
        <v>0</v>
      </c>
      <c r="I413" s="110" t="s">
        <v>32</v>
      </c>
      <c r="J413" s="110">
        <v>22</v>
      </c>
      <c r="K413" s="110" t="s">
        <v>31</v>
      </c>
      <c r="L413" s="111">
        <v>0</v>
      </c>
      <c r="M413" s="112">
        <v>3</v>
      </c>
      <c r="N413" s="109"/>
      <c r="O413" s="110" t="s">
        <v>31</v>
      </c>
      <c r="P413" s="110"/>
      <c r="Q413" s="110" t="s">
        <v>32</v>
      </c>
      <c r="R413" s="110"/>
      <c r="S413" s="110" t="s">
        <v>31</v>
      </c>
      <c r="T413" s="111"/>
      <c r="U413" s="112"/>
      <c r="V413" s="130">
        <v>1360</v>
      </c>
      <c r="W413" s="114">
        <f t="shared" si="193"/>
        <v>4080</v>
      </c>
      <c r="X413" s="131"/>
      <c r="Y413" s="132">
        <v>12</v>
      </c>
      <c r="Z413" s="133"/>
      <c r="AA413" s="134"/>
      <c r="AB413" s="135">
        <v>3</v>
      </c>
      <c r="AC413" s="120">
        <f t="shared" si="192"/>
        <v>15</v>
      </c>
      <c r="AD413" s="136"/>
      <c r="AE413" s="136"/>
      <c r="AF413" s="137"/>
      <c r="AG413" s="138"/>
      <c r="AH413" s="197">
        <f t="shared" si="194"/>
        <v>0</v>
      </c>
      <c r="AI413" s="125">
        <f t="shared" si="197"/>
        <v>12</v>
      </c>
      <c r="AJ413" s="126">
        <f t="shared" si="197"/>
        <v>0</v>
      </c>
      <c r="AK413" s="127">
        <f t="shared" si="197"/>
        <v>0</v>
      </c>
      <c r="AL413" s="188">
        <f t="shared" si="195"/>
        <v>3</v>
      </c>
      <c r="AM413" s="139">
        <f t="shared" si="196"/>
        <v>15</v>
      </c>
    </row>
    <row r="414" spans="3:39" outlineLevel="1">
      <c r="C414" s="420">
        <v>43128</v>
      </c>
      <c r="D414" s="432">
        <v>1</v>
      </c>
      <c r="E414" s="108" t="s">
        <v>102</v>
      </c>
      <c r="F414" s="109">
        <v>9</v>
      </c>
      <c r="G414" s="110" t="s">
        <v>31</v>
      </c>
      <c r="H414" s="110">
        <v>0</v>
      </c>
      <c r="I414" s="110" t="s">
        <v>32</v>
      </c>
      <c r="J414" s="110">
        <v>12</v>
      </c>
      <c r="K414" s="110" t="s">
        <v>31</v>
      </c>
      <c r="L414" s="111">
        <v>0</v>
      </c>
      <c r="M414" s="112">
        <v>3</v>
      </c>
      <c r="N414" s="109"/>
      <c r="O414" s="110" t="s">
        <v>31</v>
      </c>
      <c r="P414" s="110"/>
      <c r="Q414" s="110" t="s">
        <v>32</v>
      </c>
      <c r="R414" s="110"/>
      <c r="S414" s="110" t="s">
        <v>31</v>
      </c>
      <c r="T414" s="111"/>
      <c r="U414" s="112"/>
      <c r="V414" s="130"/>
      <c r="W414" s="114">
        <f t="shared" si="193"/>
        <v>0</v>
      </c>
      <c r="X414" s="131"/>
      <c r="Y414" s="132"/>
      <c r="Z414" s="133"/>
      <c r="AA414" s="134"/>
      <c r="AB414" s="135"/>
      <c r="AC414" s="120">
        <f t="shared" si="192"/>
        <v>0</v>
      </c>
      <c r="AD414" s="136">
        <v>7</v>
      </c>
      <c r="AE414" s="136">
        <v>2</v>
      </c>
      <c r="AF414" s="137"/>
      <c r="AG414" s="138">
        <v>2</v>
      </c>
      <c r="AH414" s="197">
        <f t="shared" si="194"/>
        <v>11</v>
      </c>
      <c r="AI414" s="125">
        <f t="shared" si="197"/>
        <v>7</v>
      </c>
      <c r="AJ414" s="126">
        <f t="shared" si="197"/>
        <v>2</v>
      </c>
      <c r="AK414" s="127">
        <f t="shared" si="197"/>
        <v>0</v>
      </c>
      <c r="AL414" s="188">
        <f t="shared" si="195"/>
        <v>2</v>
      </c>
      <c r="AM414" s="139">
        <f t="shared" si="196"/>
        <v>11</v>
      </c>
    </row>
    <row r="415" spans="3:39" outlineLevel="1">
      <c r="C415" s="420"/>
      <c r="D415" s="432">
        <v>1</v>
      </c>
      <c r="E415" s="419" t="s">
        <v>220</v>
      </c>
      <c r="F415" s="421">
        <v>13</v>
      </c>
      <c r="G415" s="110" t="s">
        <v>31</v>
      </c>
      <c r="H415" s="110">
        <v>0</v>
      </c>
      <c r="I415" s="110" t="s">
        <v>32</v>
      </c>
      <c r="J415" s="110">
        <v>17</v>
      </c>
      <c r="K415" s="110" t="s">
        <v>31</v>
      </c>
      <c r="L415" s="111">
        <v>0</v>
      </c>
      <c r="M415" s="112">
        <v>4</v>
      </c>
      <c r="N415" s="109"/>
      <c r="O415" s="110" t="s">
        <v>31</v>
      </c>
      <c r="P415" s="110"/>
      <c r="Q415" s="110" t="s">
        <v>32</v>
      </c>
      <c r="R415" s="110"/>
      <c r="S415" s="110" t="s">
        <v>31</v>
      </c>
      <c r="T415" s="111"/>
      <c r="U415" s="112"/>
      <c r="V415" s="130"/>
      <c r="W415" s="114">
        <f t="shared" si="193"/>
        <v>0</v>
      </c>
      <c r="X415" s="131"/>
      <c r="Y415" s="132"/>
      <c r="Z415" s="133"/>
      <c r="AA415" s="134"/>
      <c r="AB415" s="135"/>
      <c r="AC415" s="120">
        <f t="shared" si="192"/>
        <v>0</v>
      </c>
      <c r="AD415" s="136"/>
      <c r="AE415" s="136">
        <v>8</v>
      </c>
      <c r="AF415" s="137"/>
      <c r="AG415" s="138">
        <v>2</v>
      </c>
      <c r="AH415" s="197">
        <f t="shared" si="194"/>
        <v>10</v>
      </c>
      <c r="AI415" s="125">
        <f t="shared" si="197"/>
        <v>0</v>
      </c>
      <c r="AJ415" s="126">
        <f t="shared" si="197"/>
        <v>8</v>
      </c>
      <c r="AK415" s="127">
        <f t="shared" si="197"/>
        <v>0</v>
      </c>
      <c r="AL415" s="188">
        <f t="shared" si="195"/>
        <v>2</v>
      </c>
      <c r="AM415" s="139">
        <f t="shared" si="196"/>
        <v>10</v>
      </c>
    </row>
    <row r="416" spans="3:39" outlineLevel="1">
      <c r="C416" s="420"/>
      <c r="D416" s="432">
        <v>1</v>
      </c>
      <c r="E416" s="108" t="s">
        <v>102</v>
      </c>
      <c r="F416" s="109">
        <v>17</v>
      </c>
      <c r="G416" s="110" t="s">
        <v>31</v>
      </c>
      <c r="H416" s="110">
        <v>0</v>
      </c>
      <c r="I416" s="110" t="s">
        <v>32</v>
      </c>
      <c r="J416" s="110">
        <v>19</v>
      </c>
      <c r="K416" s="110" t="s">
        <v>31</v>
      </c>
      <c r="L416" s="111">
        <v>0</v>
      </c>
      <c r="M416" s="112">
        <v>2</v>
      </c>
      <c r="N416" s="109"/>
      <c r="O416" s="110" t="s">
        <v>31</v>
      </c>
      <c r="P416" s="110"/>
      <c r="Q416" s="110" t="s">
        <v>32</v>
      </c>
      <c r="R416" s="110"/>
      <c r="S416" s="110" t="s">
        <v>31</v>
      </c>
      <c r="T416" s="111"/>
      <c r="U416" s="112"/>
      <c r="V416" s="130">
        <v>1360</v>
      </c>
      <c r="W416" s="114">
        <f t="shared" si="193"/>
        <v>2720</v>
      </c>
      <c r="X416" s="131"/>
      <c r="Y416" s="132">
        <v>9</v>
      </c>
      <c r="Z416" s="133"/>
      <c r="AA416" s="134"/>
      <c r="AB416" s="135">
        <v>9</v>
      </c>
      <c r="AC416" s="120">
        <f t="shared" si="192"/>
        <v>18</v>
      </c>
      <c r="AD416" s="136"/>
      <c r="AE416" s="136"/>
      <c r="AF416" s="137"/>
      <c r="AG416" s="138"/>
      <c r="AH416" s="197">
        <f t="shared" si="194"/>
        <v>0</v>
      </c>
      <c r="AI416" s="125">
        <f t="shared" si="197"/>
        <v>9</v>
      </c>
      <c r="AJ416" s="126">
        <f t="shared" si="197"/>
        <v>0</v>
      </c>
      <c r="AK416" s="127">
        <f t="shared" si="197"/>
        <v>0</v>
      </c>
      <c r="AL416" s="188">
        <f t="shared" si="195"/>
        <v>9</v>
      </c>
      <c r="AM416" s="139">
        <f t="shared" si="196"/>
        <v>18</v>
      </c>
    </row>
    <row r="417" spans="2:39" outlineLevel="1">
      <c r="C417" s="420"/>
      <c r="D417" s="432">
        <v>1</v>
      </c>
      <c r="E417" s="419" t="s">
        <v>102</v>
      </c>
      <c r="F417" s="421">
        <v>19</v>
      </c>
      <c r="G417" s="110" t="s">
        <v>89</v>
      </c>
      <c r="H417" s="110">
        <v>0</v>
      </c>
      <c r="I417" s="110" t="s">
        <v>90</v>
      </c>
      <c r="J417" s="110">
        <v>21</v>
      </c>
      <c r="K417" s="110" t="s">
        <v>89</v>
      </c>
      <c r="L417" s="111">
        <v>0</v>
      </c>
      <c r="M417" s="112">
        <v>2</v>
      </c>
      <c r="N417" s="109"/>
      <c r="O417" s="110" t="s">
        <v>89</v>
      </c>
      <c r="P417" s="110"/>
      <c r="Q417" s="110" t="s">
        <v>90</v>
      </c>
      <c r="R417" s="110"/>
      <c r="S417" s="110" t="s">
        <v>89</v>
      </c>
      <c r="T417" s="111"/>
      <c r="U417" s="112"/>
      <c r="V417" s="130">
        <v>1360</v>
      </c>
      <c r="W417" s="114">
        <f t="shared" si="182"/>
        <v>2720</v>
      </c>
      <c r="X417" s="131"/>
      <c r="Y417" s="132"/>
      <c r="Z417" s="133"/>
      <c r="AA417" s="134"/>
      <c r="AB417" s="135">
        <v>10</v>
      </c>
      <c r="AC417" s="120">
        <f t="shared" si="192"/>
        <v>10</v>
      </c>
      <c r="AD417" s="136"/>
      <c r="AE417" s="136"/>
      <c r="AF417" s="137"/>
      <c r="AG417" s="138"/>
      <c r="AH417" s="197">
        <f t="shared" si="194"/>
        <v>0</v>
      </c>
      <c r="AI417" s="125">
        <f>Y417+AD417</f>
        <v>0</v>
      </c>
      <c r="AJ417" s="126">
        <f>Z417+AE417</f>
        <v>0</v>
      </c>
      <c r="AK417" s="127">
        <f>AA417+AF417</f>
        <v>0</v>
      </c>
      <c r="AL417" s="188">
        <f t="shared" si="184"/>
        <v>10</v>
      </c>
      <c r="AM417" s="139">
        <f t="shared" si="196"/>
        <v>10</v>
      </c>
    </row>
    <row r="418" spans="2:39" outlineLevel="1">
      <c r="C418" s="420">
        <v>43129</v>
      </c>
      <c r="D418" s="432">
        <v>1</v>
      </c>
      <c r="E418" s="419" t="s">
        <v>220</v>
      </c>
      <c r="F418" s="421"/>
      <c r="G418" s="110" t="s">
        <v>31</v>
      </c>
      <c r="H418" s="110"/>
      <c r="I418" s="110" t="s">
        <v>32</v>
      </c>
      <c r="J418" s="110"/>
      <c r="K418" s="110" t="s">
        <v>31</v>
      </c>
      <c r="L418" s="111"/>
      <c r="M418" s="112"/>
      <c r="N418" s="109">
        <v>10</v>
      </c>
      <c r="O418" s="110" t="s">
        <v>31</v>
      </c>
      <c r="P418" s="110">
        <v>30</v>
      </c>
      <c r="Q418" s="110" t="s">
        <v>32</v>
      </c>
      <c r="R418" s="110">
        <v>12</v>
      </c>
      <c r="S418" s="110" t="s">
        <v>221</v>
      </c>
      <c r="T418" s="111">
        <v>30</v>
      </c>
      <c r="U418" s="112">
        <v>2</v>
      </c>
      <c r="V418" s="130">
        <v>690</v>
      </c>
      <c r="W418" s="114">
        <f>SUM(U418*V418)</f>
        <v>1380</v>
      </c>
      <c r="X418" s="131"/>
      <c r="Y418" s="132"/>
      <c r="Z418" s="133"/>
      <c r="AA418" s="134"/>
      <c r="AB418" s="135">
        <v>6</v>
      </c>
      <c r="AC418" s="120">
        <f t="shared" si="192"/>
        <v>6</v>
      </c>
      <c r="AD418" s="136"/>
      <c r="AE418" s="136"/>
      <c r="AF418" s="137"/>
      <c r="AG418" s="138"/>
      <c r="AH418" s="197">
        <f t="shared" si="194"/>
        <v>0</v>
      </c>
      <c r="AI418" s="125">
        <f t="shared" ref="AI418:AL419" si="198">Y418+AD418</f>
        <v>0</v>
      </c>
      <c r="AJ418" s="126">
        <f t="shared" si="198"/>
        <v>0</v>
      </c>
      <c r="AK418" s="127">
        <f t="shared" si="198"/>
        <v>0</v>
      </c>
      <c r="AL418" s="188">
        <f t="shared" si="198"/>
        <v>6</v>
      </c>
      <c r="AM418" s="139">
        <f t="shared" si="196"/>
        <v>6</v>
      </c>
    </row>
    <row r="419" spans="2:39" outlineLevel="1">
      <c r="C419" s="420"/>
      <c r="D419" s="432">
        <v>1</v>
      </c>
      <c r="E419" s="108" t="s">
        <v>102</v>
      </c>
      <c r="F419" s="109">
        <v>16</v>
      </c>
      <c r="G419" s="110" t="s">
        <v>31</v>
      </c>
      <c r="H419" s="110">
        <v>0</v>
      </c>
      <c r="I419" s="110" t="s">
        <v>32</v>
      </c>
      <c r="J419" s="110">
        <v>17</v>
      </c>
      <c r="K419" s="110" t="s">
        <v>31</v>
      </c>
      <c r="L419" s="111">
        <v>30</v>
      </c>
      <c r="M419" s="112">
        <v>1.5</v>
      </c>
      <c r="N419" s="109"/>
      <c r="O419" s="110" t="s">
        <v>31</v>
      </c>
      <c r="P419" s="110"/>
      <c r="Q419" s="110" t="s">
        <v>32</v>
      </c>
      <c r="R419" s="110"/>
      <c r="S419" s="110" t="s">
        <v>31</v>
      </c>
      <c r="T419" s="111"/>
      <c r="U419" s="112"/>
      <c r="V419" s="130"/>
      <c r="W419" s="114">
        <f>SUM(M419*V419)</f>
        <v>0</v>
      </c>
      <c r="X419" s="131"/>
      <c r="Y419" s="132"/>
      <c r="Z419" s="133"/>
      <c r="AA419" s="134"/>
      <c r="AB419" s="135"/>
      <c r="AC419" s="120">
        <f t="shared" si="192"/>
        <v>0</v>
      </c>
      <c r="AD419" s="136"/>
      <c r="AE419" s="136">
        <v>8</v>
      </c>
      <c r="AF419" s="137"/>
      <c r="AG419" s="138">
        <v>2</v>
      </c>
      <c r="AH419" s="197">
        <f t="shared" si="194"/>
        <v>10</v>
      </c>
      <c r="AI419" s="125">
        <f t="shared" si="198"/>
        <v>0</v>
      </c>
      <c r="AJ419" s="126">
        <f t="shared" si="198"/>
        <v>8</v>
      </c>
      <c r="AK419" s="127">
        <f t="shared" si="198"/>
        <v>0</v>
      </c>
      <c r="AL419" s="188">
        <f t="shared" si="198"/>
        <v>2</v>
      </c>
      <c r="AM419" s="139">
        <f t="shared" si="196"/>
        <v>10</v>
      </c>
    </row>
    <row r="420" spans="2:39" outlineLevel="1">
      <c r="C420" s="420"/>
      <c r="D420" s="432">
        <v>1</v>
      </c>
      <c r="E420" s="419" t="s">
        <v>222</v>
      </c>
      <c r="F420" s="421"/>
      <c r="G420" s="110" t="s">
        <v>89</v>
      </c>
      <c r="H420" s="110"/>
      <c r="I420" s="110" t="s">
        <v>90</v>
      </c>
      <c r="J420" s="110"/>
      <c r="K420" s="110" t="s">
        <v>89</v>
      </c>
      <c r="L420" s="111"/>
      <c r="M420" s="112"/>
      <c r="N420" s="109">
        <v>19</v>
      </c>
      <c r="O420" s="110" t="s">
        <v>89</v>
      </c>
      <c r="P420" s="110">
        <v>0</v>
      </c>
      <c r="Q420" s="110" t="s">
        <v>90</v>
      </c>
      <c r="R420" s="110">
        <v>21</v>
      </c>
      <c r="S420" s="110" t="s">
        <v>89</v>
      </c>
      <c r="T420" s="111">
        <v>0</v>
      </c>
      <c r="U420" s="112">
        <v>2</v>
      </c>
      <c r="V420" s="130">
        <v>690</v>
      </c>
      <c r="W420" s="114">
        <f>SUM(U420*V420)</f>
        <v>1380</v>
      </c>
      <c r="X420" s="131"/>
      <c r="Y420" s="132"/>
      <c r="Z420" s="133"/>
      <c r="AA420" s="134"/>
      <c r="AB420" s="135">
        <v>4</v>
      </c>
      <c r="AC420" s="120">
        <f t="shared" si="192"/>
        <v>4</v>
      </c>
      <c r="AD420" s="136"/>
      <c r="AE420" s="136"/>
      <c r="AF420" s="137"/>
      <c r="AG420" s="138"/>
      <c r="AH420" s="197">
        <f t="shared" si="194"/>
        <v>0</v>
      </c>
      <c r="AI420" s="125">
        <f t="shared" ref="AI420:AK423" si="199">Y420+AD420</f>
        <v>0</v>
      </c>
      <c r="AJ420" s="126">
        <f t="shared" si="199"/>
        <v>0</v>
      </c>
      <c r="AK420" s="127">
        <f t="shared" si="199"/>
        <v>0</v>
      </c>
      <c r="AL420" s="188">
        <f t="shared" si="184"/>
        <v>4</v>
      </c>
      <c r="AM420" s="139">
        <f t="shared" si="196"/>
        <v>4</v>
      </c>
    </row>
    <row r="421" spans="2:39" outlineLevel="1">
      <c r="C421" s="420">
        <v>43130</v>
      </c>
      <c r="D421" s="432">
        <v>1</v>
      </c>
      <c r="E421" s="419" t="s">
        <v>102</v>
      </c>
      <c r="F421" s="421">
        <v>16</v>
      </c>
      <c r="G421" s="110" t="s">
        <v>31</v>
      </c>
      <c r="H421" s="110">
        <v>0</v>
      </c>
      <c r="I421" s="110" t="s">
        <v>32</v>
      </c>
      <c r="J421" s="110">
        <v>18</v>
      </c>
      <c r="K421" s="110" t="s">
        <v>31</v>
      </c>
      <c r="L421" s="111">
        <v>0</v>
      </c>
      <c r="M421" s="112">
        <v>2</v>
      </c>
      <c r="N421" s="421"/>
      <c r="O421" s="110" t="s">
        <v>31</v>
      </c>
      <c r="P421" s="110"/>
      <c r="Q421" s="110" t="s">
        <v>32</v>
      </c>
      <c r="R421" s="110"/>
      <c r="S421" s="110" t="s">
        <v>31</v>
      </c>
      <c r="T421" s="111"/>
      <c r="U421" s="112"/>
      <c r="V421" s="130"/>
      <c r="W421" s="114">
        <f>SUM(U421*V421)</f>
        <v>0</v>
      </c>
      <c r="X421" s="131"/>
      <c r="Y421" s="132"/>
      <c r="Z421" s="133"/>
      <c r="AA421" s="134"/>
      <c r="AB421" s="135"/>
      <c r="AC421" s="120">
        <f t="shared" si="192"/>
        <v>0</v>
      </c>
      <c r="AD421" s="136">
        <v>6</v>
      </c>
      <c r="AE421" s="136">
        <v>1</v>
      </c>
      <c r="AF421" s="137"/>
      <c r="AG421" s="138">
        <v>1</v>
      </c>
      <c r="AH421" s="197">
        <f t="shared" si="194"/>
        <v>8</v>
      </c>
      <c r="AI421" s="125">
        <f t="shared" si="199"/>
        <v>6</v>
      </c>
      <c r="AJ421" s="126">
        <f t="shared" si="199"/>
        <v>1</v>
      </c>
      <c r="AK421" s="127">
        <f t="shared" si="199"/>
        <v>0</v>
      </c>
      <c r="AL421" s="188">
        <f t="shared" ref="AL421:AL426" si="200">AB421+AG421</f>
        <v>1</v>
      </c>
      <c r="AM421" s="139">
        <f>SUM(AI421:AL421)</f>
        <v>8</v>
      </c>
    </row>
    <row r="422" spans="2:39" outlineLevel="1">
      <c r="C422" s="420">
        <v>43131</v>
      </c>
      <c r="D422" s="432">
        <v>1</v>
      </c>
      <c r="E422" s="419" t="s">
        <v>102</v>
      </c>
      <c r="F422" s="421">
        <v>16</v>
      </c>
      <c r="G422" s="110" t="s">
        <v>31</v>
      </c>
      <c r="H422" s="110">
        <v>0</v>
      </c>
      <c r="I422" s="110" t="s">
        <v>32</v>
      </c>
      <c r="J422" s="110">
        <v>17</v>
      </c>
      <c r="K422" s="110" t="s">
        <v>31</v>
      </c>
      <c r="L422" s="111">
        <v>30</v>
      </c>
      <c r="M422" s="112">
        <v>1.5</v>
      </c>
      <c r="N422" s="421"/>
      <c r="O422" s="110" t="s">
        <v>31</v>
      </c>
      <c r="P422" s="110"/>
      <c r="Q422" s="110" t="s">
        <v>32</v>
      </c>
      <c r="R422" s="110"/>
      <c r="S422" s="110" t="s">
        <v>31</v>
      </c>
      <c r="T422" s="111"/>
      <c r="U422" s="112"/>
      <c r="V422" s="130"/>
      <c r="W422" s="114">
        <f>SUM(U422*V422)</f>
        <v>0</v>
      </c>
      <c r="X422" s="131"/>
      <c r="Y422" s="132"/>
      <c r="Z422" s="133"/>
      <c r="AA422" s="134"/>
      <c r="AB422" s="135"/>
      <c r="AC422" s="120">
        <f t="shared" si="192"/>
        <v>0</v>
      </c>
      <c r="AD422" s="136"/>
      <c r="AE422" s="136">
        <v>9</v>
      </c>
      <c r="AF422" s="137"/>
      <c r="AG422" s="138">
        <v>1</v>
      </c>
      <c r="AH422" s="197">
        <f t="shared" si="194"/>
        <v>10</v>
      </c>
      <c r="AI422" s="125">
        <f t="shared" si="199"/>
        <v>0</v>
      </c>
      <c r="AJ422" s="126">
        <f t="shared" si="199"/>
        <v>9</v>
      </c>
      <c r="AK422" s="127">
        <f t="shared" si="199"/>
        <v>0</v>
      </c>
      <c r="AL422" s="188">
        <f t="shared" si="200"/>
        <v>1</v>
      </c>
      <c r="AM422" s="139">
        <f>SUM(AI422:AL422)</f>
        <v>10</v>
      </c>
    </row>
    <row r="423" spans="2:39" outlineLevel="1">
      <c r="C423" s="420"/>
      <c r="D423" s="432">
        <v>1</v>
      </c>
      <c r="E423" s="419" t="s">
        <v>102</v>
      </c>
      <c r="F423" s="421">
        <v>19</v>
      </c>
      <c r="G423" s="110" t="s">
        <v>31</v>
      </c>
      <c r="H423" s="110">
        <v>0</v>
      </c>
      <c r="I423" s="110" t="s">
        <v>32</v>
      </c>
      <c r="J423" s="110">
        <v>21</v>
      </c>
      <c r="K423" s="110" t="s">
        <v>31</v>
      </c>
      <c r="L423" s="111">
        <v>0</v>
      </c>
      <c r="M423" s="112">
        <v>2</v>
      </c>
      <c r="N423" s="421"/>
      <c r="O423" s="110" t="s">
        <v>31</v>
      </c>
      <c r="P423" s="110"/>
      <c r="Q423" s="110" t="s">
        <v>32</v>
      </c>
      <c r="R423" s="110"/>
      <c r="S423" s="110" t="s">
        <v>31</v>
      </c>
      <c r="T423" s="111"/>
      <c r="U423" s="112"/>
      <c r="V423" s="130">
        <v>1360</v>
      </c>
      <c r="W423" s="114">
        <f>SUM(M423*V423)</f>
        <v>2720</v>
      </c>
      <c r="X423" s="131"/>
      <c r="Y423" s="132"/>
      <c r="Z423" s="133"/>
      <c r="AA423" s="134"/>
      <c r="AB423" s="135">
        <v>14</v>
      </c>
      <c r="AC423" s="120">
        <f>SUM(Y423:AB423)</f>
        <v>14</v>
      </c>
      <c r="AD423" s="136"/>
      <c r="AE423" s="136"/>
      <c r="AF423" s="137"/>
      <c r="AG423" s="138"/>
      <c r="AH423" s="197">
        <f>SUM(AD423:AG423)</f>
        <v>0</v>
      </c>
      <c r="AI423" s="125">
        <f t="shared" si="199"/>
        <v>0</v>
      </c>
      <c r="AJ423" s="126">
        <f t="shared" si="199"/>
        <v>0</v>
      </c>
      <c r="AK423" s="127">
        <f t="shared" si="199"/>
        <v>0</v>
      </c>
      <c r="AL423" s="188">
        <f t="shared" si="200"/>
        <v>14</v>
      </c>
      <c r="AM423" s="139">
        <f>SUM(AI423:AL423)</f>
        <v>14</v>
      </c>
    </row>
    <row r="424" spans="2:39" ht="12.75" outlineLevel="1" thickBot="1">
      <c r="B424" s="156" t="s">
        <v>46</v>
      </c>
      <c r="C424" s="157">
        <f>COUNTA(C359:C423)</f>
        <v>26</v>
      </c>
      <c r="D424" s="157">
        <f>COUNTA(D359:D423)</f>
        <v>65</v>
      </c>
      <c r="E424" s="181"/>
      <c r="F424" s="159"/>
      <c r="G424" s="160"/>
      <c r="H424" s="160"/>
      <c r="I424" s="160"/>
      <c r="J424" s="160"/>
      <c r="K424" s="160"/>
      <c r="L424" s="161"/>
      <c r="M424" s="162"/>
      <c r="N424" s="159"/>
      <c r="O424" s="160"/>
      <c r="P424" s="160"/>
      <c r="Q424" s="160"/>
      <c r="R424" s="160"/>
      <c r="S424" s="160"/>
      <c r="T424" s="161"/>
      <c r="U424" s="162"/>
      <c r="V424" s="163">
        <f>COUNT(V359:V423)</f>
        <v>40</v>
      </c>
      <c r="W424" s="164">
        <f>SUM(W359:W423)</f>
        <v>114420</v>
      </c>
      <c r="X424" s="165"/>
      <c r="Y424" s="166">
        <f t="shared" ref="Y424:AH424" si="201">SUM(Y359:Y423)</f>
        <v>226</v>
      </c>
      <c r="Z424" s="167">
        <f t="shared" si="201"/>
        <v>98</v>
      </c>
      <c r="AA424" s="167">
        <f t="shared" si="201"/>
        <v>27</v>
      </c>
      <c r="AB424" s="168">
        <f t="shared" si="201"/>
        <v>308</v>
      </c>
      <c r="AC424" s="169">
        <f t="shared" si="201"/>
        <v>659</v>
      </c>
      <c r="AD424" s="192">
        <f t="shared" si="201"/>
        <v>38</v>
      </c>
      <c r="AE424" s="171">
        <f t="shared" si="201"/>
        <v>201</v>
      </c>
      <c r="AF424" s="171">
        <f t="shared" si="201"/>
        <v>0</v>
      </c>
      <c r="AG424" s="171">
        <f t="shared" si="201"/>
        <v>68</v>
      </c>
      <c r="AH424" s="173">
        <f t="shared" si="201"/>
        <v>307</v>
      </c>
      <c r="AI424" s="174">
        <f t="shared" ref="AI424:AI435" si="202">Y424+AD424</f>
        <v>264</v>
      </c>
      <c r="AJ424" s="196">
        <f t="shared" ref="AJ424:AJ435" si="203">Z424+AE424</f>
        <v>299</v>
      </c>
      <c r="AK424" s="186">
        <f t="shared" ref="AK424:AK435" si="204">AA424+AF424</f>
        <v>27</v>
      </c>
      <c r="AL424" s="177">
        <f t="shared" si="200"/>
        <v>376</v>
      </c>
      <c r="AM424" s="187">
        <f t="shared" ref="AM424:AM476" si="205">SUM(AI424:AL424)</f>
        <v>966</v>
      </c>
    </row>
    <row r="425" spans="2:39" outlineLevel="1">
      <c r="C425" s="420">
        <v>43132</v>
      </c>
      <c r="D425" s="432">
        <v>1</v>
      </c>
      <c r="E425" s="433" t="s">
        <v>102</v>
      </c>
      <c r="F425" s="421">
        <v>16</v>
      </c>
      <c r="G425" s="110" t="s">
        <v>31</v>
      </c>
      <c r="H425" s="110">
        <v>0</v>
      </c>
      <c r="I425" s="110" t="s">
        <v>32</v>
      </c>
      <c r="J425" s="110">
        <v>18</v>
      </c>
      <c r="K425" s="110" t="s">
        <v>31</v>
      </c>
      <c r="L425" s="111">
        <v>0</v>
      </c>
      <c r="M425" s="112">
        <v>2</v>
      </c>
      <c r="N425" s="140"/>
      <c r="O425" s="141" t="s">
        <v>31</v>
      </c>
      <c r="P425" s="141"/>
      <c r="Q425" s="141" t="s">
        <v>32</v>
      </c>
      <c r="R425" s="141"/>
      <c r="S425" s="141" t="s">
        <v>31</v>
      </c>
      <c r="T425" s="142"/>
      <c r="U425" s="143"/>
      <c r="V425" s="130"/>
      <c r="W425" s="114">
        <f t="shared" ref="W425:W487" si="206">SUM(M425*V425)</f>
        <v>0</v>
      </c>
      <c r="X425" s="131"/>
      <c r="Y425" s="132"/>
      <c r="Z425" s="133"/>
      <c r="AA425" s="134"/>
      <c r="AB425" s="135"/>
      <c r="AC425" s="120">
        <f>SUM(Y425:AB425)</f>
        <v>0</v>
      </c>
      <c r="AD425" s="136">
        <v>5</v>
      </c>
      <c r="AE425" s="136"/>
      <c r="AF425" s="137"/>
      <c r="AG425" s="138">
        <v>2</v>
      </c>
      <c r="AH425" s="124">
        <f t="shared" ref="AH425:AH492" si="207">SUM(AD425:AG425)</f>
        <v>7</v>
      </c>
      <c r="AI425" s="125">
        <f t="shared" si="202"/>
        <v>5</v>
      </c>
      <c r="AJ425" s="126">
        <f t="shared" si="203"/>
        <v>0</v>
      </c>
      <c r="AK425" s="127">
        <f t="shared" si="204"/>
        <v>0</v>
      </c>
      <c r="AL425" s="188">
        <f t="shared" si="200"/>
        <v>2</v>
      </c>
      <c r="AM425" s="139">
        <f t="shared" si="205"/>
        <v>7</v>
      </c>
    </row>
    <row r="426" spans="2:39" outlineLevel="1">
      <c r="C426" s="420">
        <v>43133</v>
      </c>
      <c r="D426" s="432">
        <v>1</v>
      </c>
      <c r="E426" s="108" t="s">
        <v>102</v>
      </c>
      <c r="F426" s="421">
        <v>16</v>
      </c>
      <c r="G426" s="110" t="s">
        <v>31</v>
      </c>
      <c r="H426" s="110">
        <v>0</v>
      </c>
      <c r="I426" s="110" t="s">
        <v>32</v>
      </c>
      <c r="J426" s="110">
        <v>17</v>
      </c>
      <c r="K426" s="110" t="s">
        <v>104</v>
      </c>
      <c r="L426" s="111">
        <v>30</v>
      </c>
      <c r="M426" s="112">
        <v>1.5</v>
      </c>
      <c r="N426" s="140"/>
      <c r="O426" s="141" t="s">
        <v>31</v>
      </c>
      <c r="P426" s="141"/>
      <c r="Q426" s="141" t="s">
        <v>32</v>
      </c>
      <c r="R426" s="141"/>
      <c r="S426" s="141" t="s">
        <v>31</v>
      </c>
      <c r="T426" s="142"/>
      <c r="U426" s="143"/>
      <c r="V426" s="130"/>
      <c r="W426" s="114">
        <f t="shared" si="206"/>
        <v>0</v>
      </c>
      <c r="X426" s="131"/>
      <c r="Y426" s="132"/>
      <c r="Z426" s="133"/>
      <c r="AA426" s="134"/>
      <c r="AB426" s="135"/>
      <c r="AC426" s="120">
        <f t="shared" ref="AC426:AC484" si="208">SUM(Y426:AB426)</f>
        <v>0</v>
      </c>
      <c r="AD426" s="136"/>
      <c r="AE426" s="136">
        <v>9</v>
      </c>
      <c r="AF426" s="137"/>
      <c r="AG426" s="138">
        <v>1</v>
      </c>
      <c r="AH426" s="124">
        <f t="shared" si="207"/>
        <v>10</v>
      </c>
      <c r="AI426" s="125">
        <f t="shared" si="202"/>
        <v>0</v>
      </c>
      <c r="AJ426" s="126">
        <f t="shared" si="203"/>
        <v>9</v>
      </c>
      <c r="AK426" s="127">
        <f t="shared" si="204"/>
        <v>0</v>
      </c>
      <c r="AL426" s="188">
        <f t="shared" si="200"/>
        <v>1</v>
      </c>
      <c r="AM426" s="139">
        <f t="shared" si="205"/>
        <v>10</v>
      </c>
    </row>
    <row r="427" spans="2:39" outlineLevel="1">
      <c r="C427" s="420">
        <v>43134</v>
      </c>
      <c r="D427" s="432">
        <v>1</v>
      </c>
      <c r="E427" s="419" t="s">
        <v>102</v>
      </c>
      <c r="F427" s="421">
        <v>9</v>
      </c>
      <c r="G427" s="110" t="s">
        <v>31</v>
      </c>
      <c r="H427" s="110">
        <v>0</v>
      </c>
      <c r="I427" s="110" t="s">
        <v>32</v>
      </c>
      <c r="J427" s="110">
        <v>12</v>
      </c>
      <c r="K427" s="110" t="s">
        <v>31</v>
      </c>
      <c r="L427" s="111">
        <v>0</v>
      </c>
      <c r="M427" s="112">
        <v>3</v>
      </c>
      <c r="N427" s="140"/>
      <c r="O427" s="141" t="s">
        <v>31</v>
      </c>
      <c r="P427" s="141"/>
      <c r="Q427" s="141" t="s">
        <v>32</v>
      </c>
      <c r="R427" s="141"/>
      <c r="S427" s="141" t="s">
        <v>31</v>
      </c>
      <c r="T427" s="142"/>
      <c r="U427" s="143"/>
      <c r="V427" s="130"/>
      <c r="W427" s="114">
        <f t="shared" si="206"/>
        <v>0</v>
      </c>
      <c r="X427" s="131"/>
      <c r="Y427" s="132"/>
      <c r="Z427" s="133"/>
      <c r="AA427" s="134"/>
      <c r="AB427" s="135"/>
      <c r="AC427" s="120">
        <f t="shared" si="208"/>
        <v>0</v>
      </c>
      <c r="AD427" s="136"/>
      <c r="AE427" s="136">
        <v>8</v>
      </c>
      <c r="AF427" s="137"/>
      <c r="AG427" s="138">
        <v>2</v>
      </c>
      <c r="AH427" s="197">
        <f t="shared" si="207"/>
        <v>10</v>
      </c>
      <c r="AI427" s="125">
        <f t="shared" si="202"/>
        <v>0</v>
      </c>
      <c r="AJ427" s="126">
        <f t="shared" si="203"/>
        <v>8</v>
      </c>
      <c r="AK427" s="127">
        <f t="shared" si="204"/>
        <v>0</v>
      </c>
      <c r="AL427" s="188">
        <f t="shared" ref="AL427:AL452" si="209">AB427+AG427</f>
        <v>2</v>
      </c>
      <c r="AM427" s="139">
        <f t="shared" si="205"/>
        <v>10</v>
      </c>
    </row>
    <row r="428" spans="2:39" outlineLevel="1">
      <c r="C428" s="420"/>
      <c r="D428" s="432">
        <v>1</v>
      </c>
      <c r="E428" s="419" t="s">
        <v>102</v>
      </c>
      <c r="F428" s="140"/>
      <c r="G428" s="110" t="s">
        <v>31</v>
      </c>
      <c r="H428" s="141">
        <v>0</v>
      </c>
      <c r="I428" s="141" t="s">
        <v>32</v>
      </c>
      <c r="J428" s="141"/>
      <c r="K428" s="141" t="s">
        <v>31</v>
      </c>
      <c r="L428" s="142">
        <v>0</v>
      </c>
      <c r="M428" s="143"/>
      <c r="N428" s="140">
        <v>12</v>
      </c>
      <c r="O428" s="141" t="s">
        <v>31</v>
      </c>
      <c r="P428" s="141">
        <v>0</v>
      </c>
      <c r="Q428" s="141" t="s">
        <v>32</v>
      </c>
      <c r="R428" s="141">
        <v>13</v>
      </c>
      <c r="S428" s="141" t="s">
        <v>31</v>
      </c>
      <c r="T428" s="142">
        <v>0</v>
      </c>
      <c r="U428" s="143">
        <v>1</v>
      </c>
      <c r="V428" s="130">
        <v>690</v>
      </c>
      <c r="W428" s="114">
        <f>SUM(U428*V428)</f>
        <v>690</v>
      </c>
      <c r="X428" s="131"/>
      <c r="Y428" s="132">
        <v>1</v>
      </c>
      <c r="Z428" s="133"/>
      <c r="AA428" s="134"/>
      <c r="AB428" s="135">
        <v>1</v>
      </c>
      <c r="AC428" s="120">
        <f t="shared" si="208"/>
        <v>2</v>
      </c>
      <c r="AD428" s="136"/>
      <c r="AE428" s="136"/>
      <c r="AF428" s="137"/>
      <c r="AG428" s="138"/>
      <c r="AH428" s="197">
        <f t="shared" si="207"/>
        <v>0</v>
      </c>
      <c r="AI428" s="125">
        <f t="shared" si="202"/>
        <v>1</v>
      </c>
      <c r="AJ428" s="126">
        <f t="shared" si="203"/>
        <v>0</v>
      </c>
      <c r="AK428" s="127">
        <f t="shared" si="204"/>
        <v>0</v>
      </c>
      <c r="AL428" s="188">
        <f t="shared" si="209"/>
        <v>1</v>
      </c>
      <c r="AM428" s="139">
        <f t="shared" si="205"/>
        <v>2</v>
      </c>
    </row>
    <row r="429" spans="2:39" outlineLevel="1">
      <c r="C429" s="420"/>
      <c r="D429" s="432">
        <v>1</v>
      </c>
      <c r="E429" s="108" t="s">
        <v>102</v>
      </c>
      <c r="F429" s="421">
        <v>13</v>
      </c>
      <c r="G429" s="110" t="s">
        <v>31</v>
      </c>
      <c r="H429" s="110">
        <v>0</v>
      </c>
      <c r="I429" s="110" t="s">
        <v>32</v>
      </c>
      <c r="J429" s="110">
        <v>16</v>
      </c>
      <c r="K429" s="110" t="s">
        <v>31</v>
      </c>
      <c r="L429" s="111">
        <v>0</v>
      </c>
      <c r="M429" s="112">
        <v>3</v>
      </c>
      <c r="N429" s="109"/>
      <c r="O429" s="110" t="s">
        <v>31</v>
      </c>
      <c r="P429" s="110"/>
      <c r="Q429" s="110" t="s">
        <v>32</v>
      </c>
      <c r="R429" s="110"/>
      <c r="S429" s="110" t="s">
        <v>31</v>
      </c>
      <c r="T429" s="111"/>
      <c r="U429" s="112"/>
      <c r="V429" s="130"/>
      <c r="W429" s="114">
        <f t="shared" si="206"/>
        <v>0</v>
      </c>
      <c r="X429" s="131"/>
      <c r="Y429" s="132"/>
      <c r="Z429" s="133"/>
      <c r="AA429" s="134"/>
      <c r="AB429" s="135"/>
      <c r="AC429" s="120">
        <f t="shared" si="208"/>
        <v>0</v>
      </c>
      <c r="AD429" s="136">
        <v>15</v>
      </c>
      <c r="AE429" s="136">
        <v>1</v>
      </c>
      <c r="AF429" s="137"/>
      <c r="AG429" s="138">
        <v>8</v>
      </c>
      <c r="AH429" s="197">
        <f t="shared" si="207"/>
        <v>24</v>
      </c>
      <c r="AI429" s="125">
        <f t="shared" si="202"/>
        <v>15</v>
      </c>
      <c r="AJ429" s="126">
        <f t="shared" si="203"/>
        <v>1</v>
      </c>
      <c r="AK429" s="127">
        <f t="shared" si="204"/>
        <v>0</v>
      </c>
      <c r="AL429" s="188">
        <f t="shared" si="209"/>
        <v>8</v>
      </c>
      <c r="AM429" s="139">
        <f t="shared" si="205"/>
        <v>24</v>
      </c>
    </row>
    <row r="430" spans="2:39" outlineLevel="1">
      <c r="C430" s="420"/>
      <c r="D430" s="432">
        <v>1</v>
      </c>
      <c r="E430" s="108" t="s">
        <v>102</v>
      </c>
      <c r="F430" s="421">
        <v>16</v>
      </c>
      <c r="G430" s="110" t="s">
        <v>31</v>
      </c>
      <c r="H430" s="110">
        <v>0</v>
      </c>
      <c r="I430" s="110" t="s">
        <v>32</v>
      </c>
      <c r="J430" s="110">
        <v>19</v>
      </c>
      <c r="K430" s="110" t="s">
        <v>104</v>
      </c>
      <c r="L430" s="111">
        <v>0</v>
      </c>
      <c r="M430" s="112">
        <v>3</v>
      </c>
      <c r="N430" s="140"/>
      <c r="O430" s="141" t="s">
        <v>31</v>
      </c>
      <c r="P430" s="141"/>
      <c r="Q430" s="141" t="s">
        <v>32</v>
      </c>
      <c r="R430" s="141"/>
      <c r="S430" s="141" t="s">
        <v>31</v>
      </c>
      <c r="T430" s="142"/>
      <c r="U430" s="143"/>
      <c r="V430" s="130">
        <v>1360</v>
      </c>
      <c r="W430" s="114">
        <f t="shared" si="206"/>
        <v>4080</v>
      </c>
      <c r="X430" s="131"/>
      <c r="Y430" s="132">
        <v>15</v>
      </c>
      <c r="Z430" s="133"/>
      <c r="AA430" s="134"/>
      <c r="AB430" s="135">
        <v>5</v>
      </c>
      <c r="AC430" s="120">
        <f t="shared" si="208"/>
        <v>20</v>
      </c>
      <c r="AD430" s="136"/>
      <c r="AE430" s="136"/>
      <c r="AF430" s="137"/>
      <c r="AG430" s="138"/>
      <c r="AH430" s="197">
        <f t="shared" si="207"/>
        <v>0</v>
      </c>
      <c r="AI430" s="125">
        <f t="shared" si="202"/>
        <v>15</v>
      </c>
      <c r="AJ430" s="126">
        <f t="shared" si="203"/>
        <v>0</v>
      </c>
      <c r="AK430" s="127">
        <f t="shared" si="204"/>
        <v>0</v>
      </c>
      <c r="AL430" s="188">
        <f t="shared" si="209"/>
        <v>5</v>
      </c>
      <c r="AM430" s="139">
        <f t="shared" si="205"/>
        <v>20</v>
      </c>
    </row>
    <row r="431" spans="2:39" outlineLevel="1">
      <c r="C431" s="420"/>
      <c r="D431" s="432">
        <v>1</v>
      </c>
      <c r="E431" s="108" t="s">
        <v>102</v>
      </c>
      <c r="F431" s="421">
        <v>19</v>
      </c>
      <c r="G431" s="110" t="s">
        <v>31</v>
      </c>
      <c r="H431" s="110">
        <v>0</v>
      </c>
      <c r="I431" s="110" t="s">
        <v>32</v>
      </c>
      <c r="J431" s="110">
        <v>22</v>
      </c>
      <c r="K431" s="110" t="s">
        <v>104</v>
      </c>
      <c r="L431" s="111">
        <v>0</v>
      </c>
      <c r="M431" s="112">
        <v>3</v>
      </c>
      <c r="N431" s="140"/>
      <c r="O431" s="141" t="s">
        <v>31</v>
      </c>
      <c r="P431" s="141"/>
      <c r="Q431" s="141" t="s">
        <v>32</v>
      </c>
      <c r="R431" s="141"/>
      <c r="S431" s="141" t="s">
        <v>31</v>
      </c>
      <c r="T431" s="142"/>
      <c r="U431" s="143"/>
      <c r="V431" s="130">
        <v>1360</v>
      </c>
      <c r="W431" s="114">
        <f t="shared" si="206"/>
        <v>4080</v>
      </c>
      <c r="X431" s="131"/>
      <c r="Y431" s="132"/>
      <c r="Z431" s="133">
        <v>1</v>
      </c>
      <c r="AA431" s="134"/>
      <c r="AB431" s="135">
        <v>6</v>
      </c>
      <c r="AC431" s="120">
        <f t="shared" si="208"/>
        <v>7</v>
      </c>
      <c r="AD431" s="136"/>
      <c r="AE431" s="136"/>
      <c r="AF431" s="137"/>
      <c r="AG431" s="138"/>
      <c r="AH431" s="124">
        <f t="shared" si="207"/>
        <v>0</v>
      </c>
      <c r="AI431" s="125">
        <f t="shared" si="202"/>
        <v>0</v>
      </c>
      <c r="AJ431" s="126">
        <f t="shared" si="203"/>
        <v>1</v>
      </c>
      <c r="AK431" s="127">
        <f t="shared" si="204"/>
        <v>0</v>
      </c>
      <c r="AL431" s="188">
        <f t="shared" si="209"/>
        <v>6</v>
      </c>
      <c r="AM431" s="139">
        <f t="shared" si="205"/>
        <v>7</v>
      </c>
    </row>
    <row r="432" spans="2:39" outlineLevel="1">
      <c r="C432" s="420">
        <v>43135</v>
      </c>
      <c r="D432" s="432">
        <v>1</v>
      </c>
      <c r="E432" s="108" t="s">
        <v>102</v>
      </c>
      <c r="F432" s="421">
        <v>9</v>
      </c>
      <c r="G432" s="110" t="s">
        <v>31</v>
      </c>
      <c r="H432" s="110">
        <v>0</v>
      </c>
      <c r="I432" s="110" t="s">
        <v>32</v>
      </c>
      <c r="J432" s="110">
        <v>12</v>
      </c>
      <c r="K432" s="110" t="s">
        <v>104</v>
      </c>
      <c r="L432" s="111">
        <v>0</v>
      </c>
      <c r="M432" s="112">
        <v>3</v>
      </c>
      <c r="N432" s="140"/>
      <c r="O432" s="141" t="s">
        <v>31</v>
      </c>
      <c r="P432" s="141"/>
      <c r="Q432" s="141" t="s">
        <v>32</v>
      </c>
      <c r="R432" s="141"/>
      <c r="S432" s="141" t="s">
        <v>31</v>
      </c>
      <c r="T432" s="142"/>
      <c r="U432" s="143"/>
      <c r="V432" s="130"/>
      <c r="W432" s="114">
        <f t="shared" si="206"/>
        <v>0</v>
      </c>
      <c r="X432" s="131"/>
      <c r="Y432" s="132"/>
      <c r="Z432" s="133"/>
      <c r="AA432" s="134"/>
      <c r="AB432" s="135"/>
      <c r="AC432" s="120">
        <f t="shared" si="208"/>
        <v>0</v>
      </c>
      <c r="AD432" s="136">
        <v>4</v>
      </c>
      <c r="AE432" s="136"/>
      <c r="AF432" s="137"/>
      <c r="AG432" s="138">
        <v>3</v>
      </c>
      <c r="AH432" s="124">
        <f t="shared" si="207"/>
        <v>7</v>
      </c>
      <c r="AI432" s="125">
        <f t="shared" si="202"/>
        <v>4</v>
      </c>
      <c r="AJ432" s="126">
        <f t="shared" si="203"/>
        <v>0</v>
      </c>
      <c r="AK432" s="127">
        <f t="shared" si="204"/>
        <v>0</v>
      </c>
      <c r="AL432" s="188">
        <f t="shared" si="209"/>
        <v>3</v>
      </c>
      <c r="AM432" s="139">
        <f t="shared" si="205"/>
        <v>7</v>
      </c>
    </row>
    <row r="433" spans="3:39" outlineLevel="1">
      <c r="C433" s="420"/>
      <c r="D433" s="432">
        <v>1</v>
      </c>
      <c r="E433" s="108" t="s">
        <v>223</v>
      </c>
      <c r="F433" s="140">
        <v>13</v>
      </c>
      <c r="G433" s="110" t="s">
        <v>31</v>
      </c>
      <c r="H433" s="141">
        <v>0</v>
      </c>
      <c r="I433" s="141" t="s">
        <v>32</v>
      </c>
      <c r="J433" s="141">
        <v>17</v>
      </c>
      <c r="K433" s="141" t="s">
        <v>31</v>
      </c>
      <c r="L433" s="142">
        <v>0</v>
      </c>
      <c r="M433" s="143">
        <v>4</v>
      </c>
      <c r="N433" s="140"/>
      <c r="O433" s="141" t="s">
        <v>31</v>
      </c>
      <c r="P433" s="141"/>
      <c r="Q433" s="141" t="s">
        <v>32</v>
      </c>
      <c r="R433" s="141"/>
      <c r="S433" s="141" t="s">
        <v>31</v>
      </c>
      <c r="T433" s="142"/>
      <c r="U433" s="143"/>
      <c r="V433" s="130"/>
      <c r="W433" s="114">
        <f t="shared" si="206"/>
        <v>0</v>
      </c>
      <c r="X433" s="131"/>
      <c r="Y433" s="132"/>
      <c r="Z433" s="133"/>
      <c r="AA433" s="134"/>
      <c r="AB433" s="135"/>
      <c r="AC433" s="120">
        <f t="shared" si="208"/>
        <v>0</v>
      </c>
      <c r="AD433" s="136"/>
      <c r="AE433" s="136">
        <v>8</v>
      </c>
      <c r="AF433" s="137"/>
      <c r="AG433" s="138">
        <v>1</v>
      </c>
      <c r="AH433" s="197">
        <f t="shared" si="207"/>
        <v>9</v>
      </c>
      <c r="AI433" s="125">
        <f t="shared" si="202"/>
        <v>0</v>
      </c>
      <c r="AJ433" s="126">
        <f t="shared" si="203"/>
        <v>8</v>
      </c>
      <c r="AK433" s="127">
        <f t="shared" si="204"/>
        <v>0</v>
      </c>
      <c r="AL433" s="188">
        <f t="shared" si="209"/>
        <v>1</v>
      </c>
      <c r="AM433" s="139">
        <f t="shared" si="205"/>
        <v>9</v>
      </c>
    </row>
    <row r="434" spans="3:39" outlineLevel="1">
      <c r="C434" s="420"/>
      <c r="D434" s="432">
        <v>1</v>
      </c>
      <c r="E434" s="108" t="s">
        <v>102</v>
      </c>
      <c r="F434" s="421">
        <v>17</v>
      </c>
      <c r="G434" s="110" t="s">
        <v>31</v>
      </c>
      <c r="H434" s="110">
        <v>0</v>
      </c>
      <c r="I434" s="110" t="s">
        <v>32</v>
      </c>
      <c r="J434" s="110">
        <v>20</v>
      </c>
      <c r="K434" s="110" t="s">
        <v>104</v>
      </c>
      <c r="L434" s="111">
        <v>0</v>
      </c>
      <c r="M434" s="112">
        <v>3</v>
      </c>
      <c r="N434" s="140"/>
      <c r="O434" s="141" t="s">
        <v>31</v>
      </c>
      <c r="P434" s="141"/>
      <c r="Q434" s="141" t="s">
        <v>32</v>
      </c>
      <c r="R434" s="141"/>
      <c r="S434" s="141" t="s">
        <v>31</v>
      </c>
      <c r="T434" s="142"/>
      <c r="U434" s="143"/>
      <c r="V434" s="130">
        <v>1360</v>
      </c>
      <c r="W434" s="114">
        <f t="shared" si="206"/>
        <v>4080</v>
      </c>
      <c r="X434" s="131"/>
      <c r="Y434" s="132">
        <v>15</v>
      </c>
      <c r="Z434" s="133"/>
      <c r="AA434" s="134"/>
      <c r="AB434" s="135">
        <v>5</v>
      </c>
      <c r="AC434" s="120">
        <f t="shared" si="208"/>
        <v>20</v>
      </c>
      <c r="AD434" s="136"/>
      <c r="AE434" s="136"/>
      <c r="AF434" s="137"/>
      <c r="AG434" s="138"/>
      <c r="AH434" s="197">
        <f t="shared" si="207"/>
        <v>0</v>
      </c>
      <c r="AI434" s="125">
        <f t="shared" si="202"/>
        <v>15</v>
      </c>
      <c r="AJ434" s="126">
        <f t="shared" si="203"/>
        <v>0</v>
      </c>
      <c r="AK434" s="127">
        <f t="shared" si="204"/>
        <v>0</v>
      </c>
      <c r="AL434" s="188">
        <f t="shared" si="209"/>
        <v>5</v>
      </c>
      <c r="AM434" s="139">
        <f t="shared" si="205"/>
        <v>20</v>
      </c>
    </row>
    <row r="435" spans="3:39" outlineLevel="1">
      <c r="C435" s="420"/>
      <c r="D435" s="432">
        <v>1</v>
      </c>
      <c r="E435" s="108" t="s">
        <v>102</v>
      </c>
      <c r="F435" s="421">
        <v>20</v>
      </c>
      <c r="G435" s="110" t="s">
        <v>31</v>
      </c>
      <c r="H435" s="110">
        <v>0</v>
      </c>
      <c r="I435" s="110" t="s">
        <v>32</v>
      </c>
      <c r="J435" s="110">
        <v>22</v>
      </c>
      <c r="K435" s="110" t="s">
        <v>104</v>
      </c>
      <c r="L435" s="111">
        <v>0</v>
      </c>
      <c r="M435" s="112">
        <v>2</v>
      </c>
      <c r="N435" s="140"/>
      <c r="O435" s="141" t="s">
        <v>31</v>
      </c>
      <c r="P435" s="141"/>
      <c r="Q435" s="141" t="s">
        <v>32</v>
      </c>
      <c r="R435" s="141"/>
      <c r="S435" s="141" t="s">
        <v>31</v>
      </c>
      <c r="T435" s="142"/>
      <c r="U435" s="143"/>
      <c r="V435" s="130">
        <v>1360</v>
      </c>
      <c r="W435" s="114">
        <f t="shared" si="206"/>
        <v>2720</v>
      </c>
      <c r="X435" s="131"/>
      <c r="Y435" s="132"/>
      <c r="Z435" s="133"/>
      <c r="AA435" s="134"/>
      <c r="AB435" s="135">
        <v>10</v>
      </c>
      <c r="AC435" s="120">
        <f t="shared" si="208"/>
        <v>10</v>
      </c>
      <c r="AD435" s="136"/>
      <c r="AE435" s="136"/>
      <c r="AF435" s="137"/>
      <c r="AG435" s="138"/>
      <c r="AH435" s="197">
        <f t="shared" si="207"/>
        <v>0</v>
      </c>
      <c r="AI435" s="125">
        <f t="shared" si="202"/>
        <v>0</v>
      </c>
      <c r="AJ435" s="126">
        <f t="shared" si="203"/>
        <v>0</v>
      </c>
      <c r="AK435" s="127">
        <f t="shared" si="204"/>
        <v>0</v>
      </c>
      <c r="AL435" s="188">
        <f t="shared" si="209"/>
        <v>10</v>
      </c>
      <c r="AM435" s="139">
        <f t="shared" si="205"/>
        <v>10</v>
      </c>
    </row>
    <row r="436" spans="3:39" outlineLevel="1">
      <c r="C436" s="420">
        <v>43136</v>
      </c>
      <c r="D436" s="432">
        <v>1</v>
      </c>
      <c r="E436" s="108" t="s">
        <v>223</v>
      </c>
      <c r="F436" s="421"/>
      <c r="G436" s="110" t="s">
        <v>31</v>
      </c>
      <c r="H436" s="110">
        <v>0</v>
      </c>
      <c r="I436" s="110" t="s">
        <v>32</v>
      </c>
      <c r="J436" s="110"/>
      <c r="K436" s="110" t="s">
        <v>104</v>
      </c>
      <c r="L436" s="111">
        <v>0</v>
      </c>
      <c r="M436" s="112"/>
      <c r="N436" s="140">
        <v>10</v>
      </c>
      <c r="O436" s="141" t="s">
        <v>31</v>
      </c>
      <c r="P436" s="141">
        <v>30</v>
      </c>
      <c r="Q436" s="141" t="s">
        <v>32</v>
      </c>
      <c r="R436" s="141">
        <v>12</v>
      </c>
      <c r="S436" s="141" t="s">
        <v>31</v>
      </c>
      <c r="T436" s="142">
        <v>30</v>
      </c>
      <c r="U436" s="143">
        <v>2</v>
      </c>
      <c r="V436" s="130">
        <v>690</v>
      </c>
      <c r="W436" s="114">
        <f>SUM(U436*V436)</f>
        <v>1380</v>
      </c>
      <c r="X436" s="131"/>
      <c r="Y436" s="132"/>
      <c r="Z436" s="133"/>
      <c r="AA436" s="134"/>
      <c r="AB436" s="135">
        <v>6</v>
      </c>
      <c r="AC436" s="120">
        <f t="shared" si="208"/>
        <v>6</v>
      </c>
      <c r="AD436" s="136"/>
      <c r="AE436" s="136"/>
      <c r="AF436" s="137"/>
      <c r="AG436" s="138"/>
      <c r="AH436" s="197">
        <f t="shared" si="207"/>
        <v>0</v>
      </c>
      <c r="AI436" s="125">
        <f t="shared" ref="AI436:AI479" si="210">Y436+AD436</f>
        <v>0</v>
      </c>
      <c r="AJ436" s="126">
        <f t="shared" ref="AJ436:AJ479" si="211">Z436+AE436</f>
        <v>0</v>
      </c>
      <c r="AK436" s="127">
        <f t="shared" ref="AK436:AK479" si="212">AA436+AF436</f>
        <v>0</v>
      </c>
      <c r="AL436" s="188">
        <f t="shared" si="209"/>
        <v>6</v>
      </c>
      <c r="AM436" s="139">
        <f t="shared" si="205"/>
        <v>6</v>
      </c>
    </row>
    <row r="437" spans="3:39" outlineLevel="1">
      <c r="C437" s="420"/>
      <c r="D437" s="432">
        <v>1</v>
      </c>
      <c r="E437" s="108" t="s">
        <v>102</v>
      </c>
      <c r="F437" s="421">
        <v>15</v>
      </c>
      <c r="G437" s="110" t="s">
        <v>31</v>
      </c>
      <c r="H437" s="110">
        <v>0</v>
      </c>
      <c r="I437" s="110" t="s">
        <v>32</v>
      </c>
      <c r="J437" s="110">
        <v>17</v>
      </c>
      <c r="K437" s="110" t="s">
        <v>104</v>
      </c>
      <c r="L437" s="111">
        <v>30</v>
      </c>
      <c r="M437" s="112">
        <v>1.5</v>
      </c>
      <c r="N437" s="140"/>
      <c r="O437" s="141" t="s">
        <v>31</v>
      </c>
      <c r="P437" s="141"/>
      <c r="Q437" s="141" t="s">
        <v>32</v>
      </c>
      <c r="R437" s="141"/>
      <c r="S437" s="141" t="s">
        <v>31</v>
      </c>
      <c r="T437" s="142"/>
      <c r="U437" s="143"/>
      <c r="V437" s="130"/>
      <c r="W437" s="114">
        <f t="shared" si="206"/>
        <v>0</v>
      </c>
      <c r="X437" s="131"/>
      <c r="Y437" s="132"/>
      <c r="Z437" s="133"/>
      <c r="AA437" s="134"/>
      <c r="AB437" s="135"/>
      <c r="AC437" s="120">
        <f t="shared" si="208"/>
        <v>0</v>
      </c>
      <c r="AD437" s="136"/>
      <c r="AE437" s="136">
        <v>8</v>
      </c>
      <c r="AF437" s="137"/>
      <c r="AG437" s="138">
        <v>2</v>
      </c>
      <c r="AH437" s="197">
        <f t="shared" si="207"/>
        <v>10</v>
      </c>
      <c r="AI437" s="125">
        <f t="shared" si="210"/>
        <v>0</v>
      </c>
      <c r="AJ437" s="126">
        <f t="shared" si="211"/>
        <v>8</v>
      </c>
      <c r="AK437" s="127">
        <f t="shared" si="212"/>
        <v>0</v>
      </c>
      <c r="AL437" s="188">
        <f t="shared" si="209"/>
        <v>2</v>
      </c>
      <c r="AM437" s="139">
        <f t="shared" si="205"/>
        <v>10</v>
      </c>
    </row>
    <row r="438" spans="3:39" outlineLevel="1">
      <c r="C438" s="420"/>
      <c r="D438" s="432">
        <v>1</v>
      </c>
      <c r="E438" s="419" t="s">
        <v>224</v>
      </c>
      <c r="F438" s="421">
        <v>17</v>
      </c>
      <c r="G438" s="110" t="s">
        <v>31</v>
      </c>
      <c r="H438" s="110">
        <v>30</v>
      </c>
      <c r="I438" s="110" t="s">
        <v>32</v>
      </c>
      <c r="J438" s="110">
        <v>19</v>
      </c>
      <c r="K438" s="110" t="s">
        <v>31</v>
      </c>
      <c r="L438" s="111">
        <v>0</v>
      </c>
      <c r="M438" s="112">
        <v>2</v>
      </c>
      <c r="N438" s="140"/>
      <c r="O438" s="141" t="s">
        <v>31</v>
      </c>
      <c r="P438" s="141"/>
      <c r="Q438" s="141" t="s">
        <v>32</v>
      </c>
      <c r="R438" s="141"/>
      <c r="S438" s="141" t="s">
        <v>31</v>
      </c>
      <c r="T438" s="142"/>
      <c r="U438" s="143"/>
      <c r="V438" s="130">
        <v>1360</v>
      </c>
      <c r="W438" s="114">
        <f t="shared" si="206"/>
        <v>2720</v>
      </c>
      <c r="X438" s="131"/>
      <c r="Y438" s="132">
        <v>15</v>
      </c>
      <c r="Z438" s="133"/>
      <c r="AA438" s="134"/>
      <c r="AB438" s="135">
        <v>2</v>
      </c>
      <c r="AC438" s="120">
        <f t="shared" si="208"/>
        <v>17</v>
      </c>
      <c r="AD438" s="136"/>
      <c r="AE438" s="136"/>
      <c r="AF438" s="137"/>
      <c r="AG438" s="138"/>
      <c r="AH438" s="124">
        <f t="shared" si="207"/>
        <v>0</v>
      </c>
      <c r="AI438" s="125">
        <f t="shared" si="210"/>
        <v>15</v>
      </c>
      <c r="AJ438" s="126">
        <f t="shared" si="211"/>
        <v>0</v>
      </c>
      <c r="AK438" s="127">
        <f t="shared" si="212"/>
        <v>0</v>
      </c>
      <c r="AL438" s="188">
        <f t="shared" si="209"/>
        <v>2</v>
      </c>
      <c r="AM438" s="139">
        <f t="shared" si="205"/>
        <v>17</v>
      </c>
    </row>
    <row r="439" spans="3:39" outlineLevel="1">
      <c r="C439" s="420"/>
      <c r="D439" s="432">
        <v>1</v>
      </c>
      <c r="E439" s="108" t="s">
        <v>225</v>
      </c>
      <c r="F439" s="421"/>
      <c r="G439" s="110" t="s">
        <v>31</v>
      </c>
      <c r="H439" s="110">
        <v>0</v>
      </c>
      <c r="I439" s="110" t="s">
        <v>32</v>
      </c>
      <c r="J439" s="110"/>
      <c r="K439" s="110" t="s">
        <v>31</v>
      </c>
      <c r="L439" s="111">
        <v>0</v>
      </c>
      <c r="M439" s="112"/>
      <c r="N439" s="140">
        <v>19</v>
      </c>
      <c r="O439" s="141" t="s">
        <v>31</v>
      </c>
      <c r="P439" s="141">
        <v>0</v>
      </c>
      <c r="Q439" s="141" t="s">
        <v>32</v>
      </c>
      <c r="R439" s="141">
        <v>21</v>
      </c>
      <c r="S439" s="141" t="s">
        <v>31</v>
      </c>
      <c r="T439" s="142">
        <v>0</v>
      </c>
      <c r="U439" s="143">
        <v>2</v>
      </c>
      <c r="V439" s="130">
        <v>690</v>
      </c>
      <c r="W439" s="114">
        <f t="shared" si="206"/>
        <v>0</v>
      </c>
      <c r="X439" s="131"/>
      <c r="Y439" s="132"/>
      <c r="Z439" s="133"/>
      <c r="AA439" s="134"/>
      <c r="AB439" s="135">
        <v>4</v>
      </c>
      <c r="AC439" s="120">
        <f t="shared" si="208"/>
        <v>4</v>
      </c>
      <c r="AD439" s="136"/>
      <c r="AE439" s="136"/>
      <c r="AF439" s="137"/>
      <c r="AG439" s="138"/>
      <c r="AH439" s="124">
        <f t="shared" si="207"/>
        <v>0</v>
      </c>
      <c r="AI439" s="125">
        <f t="shared" si="210"/>
        <v>0</v>
      </c>
      <c r="AJ439" s="126">
        <f t="shared" si="211"/>
        <v>0</v>
      </c>
      <c r="AK439" s="127">
        <f t="shared" si="212"/>
        <v>0</v>
      </c>
      <c r="AL439" s="188">
        <f t="shared" si="209"/>
        <v>4</v>
      </c>
      <c r="AM439" s="139">
        <f t="shared" si="205"/>
        <v>4</v>
      </c>
    </row>
    <row r="440" spans="3:39" outlineLevel="1">
      <c r="C440" s="420">
        <v>43137</v>
      </c>
      <c r="D440" s="432">
        <v>1</v>
      </c>
      <c r="E440" s="108" t="s">
        <v>102</v>
      </c>
      <c r="F440" s="421">
        <v>16</v>
      </c>
      <c r="G440" s="110" t="s">
        <v>31</v>
      </c>
      <c r="H440" s="110">
        <v>0</v>
      </c>
      <c r="I440" s="110" t="s">
        <v>32</v>
      </c>
      <c r="J440" s="110">
        <v>18</v>
      </c>
      <c r="K440" s="110" t="s">
        <v>104</v>
      </c>
      <c r="L440" s="111">
        <v>0</v>
      </c>
      <c r="M440" s="112">
        <v>2</v>
      </c>
      <c r="N440" s="140"/>
      <c r="O440" s="141" t="s">
        <v>31</v>
      </c>
      <c r="P440" s="141"/>
      <c r="Q440" s="141" t="s">
        <v>32</v>
      </c>
      <c r="R440" s="141"/>
      <c r="S440" s="141" t="s">
        <v>31</v>
      </c>
      <c r="T440" s="142"/>
      <c r="U440" s="143"/>
      <c r="V440" s="130"/>
      <c r="W440" s="114">
        <f t="shared" si="206"/>
        <v>0</v>
      </c>
      <c r="X440" s="131"/>
      <c r="Y440" s="132"/>
      <c r="Z440" s="133"/>
      <c r="AA440" s="134"/>
      <c r="AB440" s="135"/>
      <c r="AC440" s="120">
        <f t="shared" si="208"/>
        <v>0</v>
      </c>
      <c r="AD440" s="136">
        <v>5</v>
      </c>
      <c r="AE440" s="136"/>
      <c r="AF440" s="137"/>
      <c r="AG440" s="138">
        <v>1</v>
      </c>
      <c r="AH440" s="197">
        <f t="shared" si="207"/>
        <v>6</v>
      </c>
      <c r="AI440" s="125">
        <f t="shared" si="210"/>
        <v>5</v>
      </c>
      <c r="AJ440" s="126">
        <f t="shared" si="211"/>
        <v>0</v>
      </c>
      <c r="AK440" s="127">
        <f t="shared" si="212"/>
        <v>0</v>
      </c>
      <c r="AL440" s="188">
        <f t="shared" si="209"/>
        <v>1</v>
      </c>
      <c r="AM440" s="139">
        <f t="shared" si="205"/>
        <v>6</v>
      </c>
    </row>
    <row r="441" spans="3:39" outlineLevel="1">
      <c r="C441" s="420">
        <v>43138</v>
      </c>
      <c r="D441" s="432">
        <v>1</v>
      </c>
      <c r="E441" s="419" t="s">
        <v>102</v>
      </c>
      <c r="F441" s="421">
        <v>16</v>
      </c>
      <c r="G441" s="110" t="s">
        <v>31</v>
      </c>
      <c r="H441" s="110">
        <v>0</v>
      </c>
      <c r="I441" s="110" t="s">
        <v>32</v>
      </c>
      <c r="J441" s="110">
        <v>17</v>
      </c>
      <c r="K441" s="110" t="s">
        <v>226</v>
      </c>
      <c r="L441" s="111">
        <v>30</v>
      </c>
      <c r="M441" s="112">
        <v>1.5</v>
      </c>
      <c r="N441" s="140"/>
      <c r="O441" s="141" t="s">
        <v>31</v>
      </c>
      <c r="P441" s="141"/>
      <c r="Q441" s="141" t="s">
        <v>32</v>
      </c>
      <c r="R441" s="141"/>
      <c r="S441" s="141" t="s">
        <v>31</v>
      </c>
      <c r="T441" s="142"/>
      <c r="U441" s="143"/>
      <c r="V441" s="130"/>
      <c r="W441" s="114">
        <f t="shared" si="206"/>
        <v>0</v>
      </c>
      <c r="X441" s="131"/>
      <c r="Y441" s="132"/>
      <c r="Z441" s="133"/>
      <c r="AA441" s="134"/>
      <c r="AB441" s="135"/>
      <c r="AC441" s="120">
        <f t="shared" si="208"/>
        <v>0</v>
      </c>
      <c r="AD441" s="136"/>
      <c r="AE441" s="136">
        <v>9</v>
      </c>
      <c r="AF441" s="137"/>
      <c r="AG441" s="138">
        <v>2</v>
      </c>
      <c r="AH441" s="124">
        <f t="shared" si="207"/>
        <v>11</v>
      </c>
      <c r="AI441" s="125">
        <f t="shared" si="210"/>
        <v>0</v>
      </c>
      <c r="AJ441" s="126">
        <f t="shared" si="211"/>
        <v>9</v>
      </c>
      <c r="AK441" s="127">
        <f t="shared" si="212"/>
        <v>0</v>
      </c>
      <c r="AL441" s="188">
        <f t="shared" si="209"/>
        <v>2</v>
      </c>
      <c r="AM441" s="139">
        <f t="shared" si="205"/>
        <v>11</v>
      </c>
    </row>
    <row r="442" spans="3:39" outlineLevel="1">
      <c r="C442" s="420"/>
      <c r="D442" s="432">
        <v>1</v>
      </c>
      <c r="E442" s="433" t="s">
        <v>102</v>
      </c>
      <c r="F442" s="421">
        <v>19</v>
      </c>
      <c r="G442" s="110" t="s">
        <v>31</v>
      </c>
      <c r="H442" s="110">
        <v>0</v>
      </c>
      <c r="I442" s="110" t="s">
        <v>32</v>
      </c>
      <c r="J442" s="110">
        <v>21</v>
      </c>
      <c r="K442" s="110" t="s">
        <v>31</v>
      </c>
      <c r="L442" s="111">
        <v>0</v>
      </c>
      <c r="M442" s="112">
        <v>2</v>
      </c>
      <c r="N442" s="140"/>
      <c r="O442" s="141" t="s">
        <v>31</v>
      </c>
      <c r="P442" s="141"/>
      <c r="Q442" s="141" t="s">
        <v>32</v>
      </c>
      <c r="R442" s="141"/>
      <c r="S442" s="141" t="s">
        <v>31</v>
      </c>
      <c r="T442" s="142"/>
      <c r="U442" s="143"/>
      <c r="V442" s="130">
        <v>1360</v>
      </c>
      <c r="W442" s="114">
        <f t="shared" si="206"/>
        <v>2720</v>
      </c>
      <c r="X442" s="131"/>
      <c r="Y442" s="132"/>
      <c r="Z442" s="133"/>
      <c r="AA442" s="134"/>
      <c r="AB442" s="135">
        <v>6</v>
      </c>
      <c r="AC442" s="120">
        <f t="shared" si="208"/>
        <v>6</v>
      </c>
      <c r="AD442" s="136"/>
      <c r="AE442" s="136"/>
      <c r="AF442" s="137"/>
      <c r="AG442" s="138"/>
      <c r="AH442" s="124">
        <f t="shared" si="207"/>
        <v>0</v>
      </c>
      <c r="AI442" s="125">
        <f t="shared" si="210"/>
        <v>0</v>
      </c>
      <c r="AJ442" s="126">
        <f t="shared" si="211"/>
        <v>0</v>
      </c>
      <c r="AK442" s="127">
        <f t="shared" si="212"/>
        <v>0</v>
      </c>
      <c r="AL442" s="188">
        <f t="shared" si="209"/>
        <v>6</v>
      </c>
      <c r="AM442" s="139">
        <f t="shared" si="205"/>
        <v>6</v>
      </c>
    </row>
    <row r="443" spans="3:39" outlineLevel="1">
      <c r="C443" s="420">
        <v>43139</v>
      </c>
      <c r="D443" s="432">
        <v>1</v>
      </c>
      <c r="E443" s="419" t="s">
        <v>102</v>
      </c>
      <c r="F443" s="109">
        <v>16</v>
      </c>
      <c r="G443" s="110" t="s">
        <v>31</v>
      </c>
      <c r="H443" s="110">
        <v>0</v>
      </c>
      <c r="I443" s="110" t="s">
        <v>32</v>
      </c>
      <c r="J443" s="110">
        <v>18</v>
      </c>
      <c r="K443" s="110" t="s">
        <v>31</v>
      </c>
      <c r="L443" s="111">
        <v>0</v>
      </c>
      <c r="M443" s="112">
        <v>2</v>
      </c>
      <c r="N443" s="109"/>
      <c r="O443" s="110" t="s">
        <v>31</v>
      </c>
      <c r="P443" s="110"/>
      <c r="Q443" s="110" t="s">
        <v>32</v>
      </c>
      <c r="R443" s="110"/>
      <c r="S443" s="110" t="s">
        <v>31</v>
      </c>
      <c r="T443" s="111"/>
      <c r="U443" s="112"/>
      <c r="V443" s="130"/>
      <c r="W443" s="114">
        <f t="shared" si="206"/>
        <v>0</v>
      </c>
      <c r="X443" s="131"/>
      <c r="Y443" s="132"/>
      <c r="Z443" s="133"/>
      <c r="AA443" s="134"/>
      <c r="AB443" s="135"/>
      <c r="AC443" s="120">
        <f t="shared" si="208"/>
        <v>0</v>
      </c>
      <c r="AD443" s="136">
        <v>3</v>
      </c>
      <c r="AE443" s="136"/>
      <c r="AF443" s="137"/>
      <c r="AG443" s="138">
        <v>1</v>
      </c>
      <c r="AH443" s="124">
        <f t="shared" si="207"/>
        <v>4</v>
      </c>
      <c r="AI443" s="125">
        <f t="shared" si="210"/>
        <v>3</v>
      </c>
      <c r="AJ443" s="126">
        <f t="shared" si="211"/>
        <v>0</v>
      </c>
      <c r="AK443" s="127">
        <f t="shared" si="212"/>
        <v>0</v>
      </c>
      <c r="AL443" s="188">
        <f t="shared" si="209"/>
        <v>1</v>
      </c>
      <c r="AM443" s="139">
        <f t="shared" si="205"/>
        <v>4</v>
      </c>
    </row>
    <row r="444" spans="3:39" outlineLevel="1">
      <c r="C444" s="420">
        <v>43140</v>
      </c>
      <c r="D444" s="432">
        <v>1</v>
      </c>
      <c r="E444" s="419" t="s">
        <v>227</v>
      </c>
      <c r="F444" s="421">
        <v>13</v>
      </c>
      <c r="G444" s="110" t="s">
        <v>31</v>
      </c>
      <c r="H444" s="110">
        <v>0</v>
      </c>
      <c r="I444" s="110" t="s">
        <v>32</v>
      </c>
      <c r="J444" s="110">
        <v>15</v>
      </c>
      <c r="K444" s="110" t="s">
        <v>104</v>
      </c>
      <c r="L444" s="111">
        <v>0</v>
      </c>
      <c r="M444" s="112">
        <v>2</v>
      </c>
      <c r="N444" s="140"/>
      <c r="O444" s="141" t="s">
        <v>31</v>
      </c>
      <c r="P444" s="141"/>
      <c r="Q444" s="141" t="s">
        <v>32</v>
      </c>
      <c r="R444" s="141"/>
      <c r="S444" s="141" t="s">
        <v>31</v>
      </c>
      <c r="T444" s="142"/>
      <c r="U444" s="143"/>
      <c r="V444" s="130">
        <v>1360</v>
      </c>
      <c r="W444" s="114">
        <f t="shared" si="206"/>
        <v>2720</v>
      </c>
      <c r="X444" s="131" t="s">
        <v>103</v>
      </c>
      <c r="Y444" s="132"/>
      <c r="Z444" s="133"/>
      <c r="AA444" s="134"/>
      <c r="AB444" s="135">
        <v>18</v>
      </c>
      <c r="AC444" s="120">
        <f t="shared" si="208"/>
        <v>18</v>
      </c>
      <c r="AD444" s="136"/>
      <c r="AE444" s="136"/>
      <c r="AF444" s="137"/>
      <c r="AG444" s="138"/>
      <c r="AH444" s="124">
        <f t="shared" si="207"/>
        <v>0</v>
      </c>
      <c r="AI444" s="125">
        <f t="shared" si="210"/>
        <v>0</v>
      </c>
      <c r="AJ444" s="126">
        <f t="shared" si="211"/>
        <v>0</v>
      </c>
      <c r="AK444" s="127">
        <f t="shared" si="212"/>
        <v>0</v>
      </c>
      <c r="AL444" s="188">
        <f t="shared" si="209"/>
        <v>18</v>
      </c>
      <c r="AM444" s="139">
        <f t="shared" si="205"/>
        <v>18</v>
      </c>
    </row>
    <row r="445" spans="3:39" outlineLevel="1">
      <c r="C445" s="420">
        <v>43141</v>
      </c>
      <c r="D445" s="432">
        <v>1</v>
      </c>
      <c r="E445" s="419" t="s">
        <v>102</v>
      </c>
      <c r="F445" s="140"/>
      <c r="G445" s="110" t="s">
        <v>31</v>
      </c>
      <c r="H445" s="141">
        <v>0</v>
      </c>
      <c r="I445" s="141" t="s">
        <v>32</v>
      </c>
      <c r="J445" s="141"/>
      <c r="K445" s="141" t="s">
        <v>31</v>
      </c>
      <c r="L445" s="142">
        <v>0</v>
      </c>
      <c r="M445" s="143"/>
      <c r="N445" s="140">
        <v>10</v>
      </c>
      <c r="O445" s="141" t="s">
        <v>31</v>
      </c>
      <c r="P445" s="141">
        <v>0</v>
      </c>
      <c r="Q445" s="141" t="s">
        <v>32</v>
      </c>
      <c r="R445" s="141">
        <v>11</v>
      </c>
      <c r="S445" s="141" t="s">
        <v>31</v>
      </c>
      <c r="T445" s="142">
        <v>0</v>
      </c>
      <c r="U445" s="143">
        <v>1</v>
      </c>
      <c r="V445" s="130">
        <v>690</v>
      </c>
      <c r="W445" s="114">
        <f>SUM(U445*V445)</f>
        <v>690</v>
      </c>
      <c r="X445" s="131"/>
      <c r="Y445" s="132">
        <v>1</v>
      </c>
      <c r="Z445" s="133"/>
      <c r="AA445" s="134"/>
      <c r="AB445" s="135">
        <v>2</v>
      </c>
      <c r="AC445" s="120">
        <f t="shared" si="208"/>
        <v>3</v>
      </c>
      <c r="AD445" s="136"/>
      <c r="AE445" s="136"/>
      <c r="AF445" s="137"/>
      <c r="AG445" s="138"/>
      <c r="AH445" s="124">
        <f t="shared" si="207"/>
        <v>0</v>
      </c>
      <c r="AI445" s="125">
        <f t="shared" si="210"/>
        <v>1</v>
      </c>
      <c r="AJ445" s="126">
        <f t="shared" si="211"/>
        <v>0</v>
      </c>
      <c r="AK445" s="127">
        <f t="shared" si="212"/>
        <v>0</v>
      </c>
      <c r="AL445" s="188">
        <f t="shared" si="209"/>
        <v>2</v>
      </c>
      <c r="AM445" s="139">
        <f t="shared" si="205"/>
        <v>3</v>
      </c>
    </row>
    <row r="446" spans="3:39" outlineLevel="1">
      <c r="C446" s="420"/>
      <c r="D446" s="432">
        <v>1</v>
      </c>
      <c r="E446" s="108" t="s">
        <v>102</v>
      </c>
      <c r="F446" s="421">
        <v>13</v>
      </c>
      <c r="G446" s="110" t="s">
        <v>31</v>
      </c>
      <c r="H446" s="110">
        <v>0</v>
      </c>
      <c r="I446" s="110" t="s">
        <v>32</v>
      </c>
      <c r="J446" s="110">
        <v>16</v>
      </c>
      <c r="K446" s="110" t="s">
        <v>31</v>
      </c>
      <c r="L446" s="111">
        <v>0</v>
      </c>
      <c r="M446" s="112">
        <v>3</v>
      </c>
      <c r="N446" s="140"/>
      <c r="O446" s="141" t="s">
        <v>31</v>
      </c>
      <c r="P446" s="141"/>
      <c r="Q446" s="141" t="s">
        <v>32</v>
      </c>
      <c r="R446" s="141"/>
      <c r="S446" s="141" t="s">
        <v>31</v>
      </c>
      <c r="T446" s="142"/>
      <c r="U446" s="143"/>
      <c r="V446" s="130"/>
      <c r="W446" s="114">
        <f t="shared" si="206"/>
        <v>0</v>
      </c>
      <c r="X446" s="131"/>
      <c r="Y446" s="132"/>
      <c r="Z446" s="133"/>
      <c r="AA446" s="134"/>
      <c r="AB446" s="135"/>
      <c r="AC446" s="120">
        <f t="shared" si="208"/>
        <v>0</v>
      </c>
      <c r="AD446" s="136">
        <v>25</v>
      </c>
      <c r="AE446" s="136">
        <v>1</v>
      </c>
      <c r="AF446" s="137"/>
      <c r="AG446" s="138">
        <v>17</v>
      </c>
      <c r="AH446" s="197">
        <f t="shared" si="207"/>
        <v>43</v>
      </c>
      <c r="AI446" s="125">
        <f t="shared" si="210"/>
        <v>25</v>
      </c>
      <c r="AJ446" s="126">
        <f t="shared" si="211"/>
        <v>1</v>
      </c>
      <c r="AK446" s="127">
        <f t="shared" si="212"/>
        <v>0</v>
      </c>
      <c r="AL446" s="188">
        <f t="shared" si="209"/>
        <v>17</v>
      </c>
      <c r="AM446" s="139">
        <f t="shared" si="205"/>
        <v>43</v>
      </c>
    </row>
    <row r="447" spans="3:39" outlineLevel="1">
      <c r="C447" s="420"/>
      <c r="D447" s="432">
        <v>1</v>
      </c>
      <c r="E447" s="108" t="s">
        <v>102</v>
      </c>
      <c r="F447" s="421">
        <v>16</v>
      </c>
      <c r="G447" s="110" t="s">
        <v>31</v>
      </c>
      <c r="H447" s="110">
        <v>0</v>
      </c>
      <c r="I447" s="110" t="s">
        <v>32</v>
      </c>
      <c r="J447" s="110">
        <v>19</v>
      </c>
      <c r="K447" s="110" t="s">
        <v>31</v>
      </c>
      <c r="L447" s="111">
        <v>0</v>
      </c>
      <c r="M447" s="112">
        <v>3</v>
      </c>
      <c r="N447" s="140"/>
      <c r="O447" s="141" t="s">
        <v>31</v>
      </c>
      <c r="P447" s="141"/>
      <c r="Q447" s="141" t="s">
        <v>32</v>
      </c>
      <c r="R447" s="141"/>
      <c r="S447" s="141" t="s">
        <v>31</v>
      </c>
      <c r="T447" s="142"/>
      <c r="U447" s="143"/>
      <c r="V447" s="130">
        <v>1360</v>
      </c>
      <c r="W447" s="114">
        <f t="shared" si="206"/>
        <v>4080</v>
      </c>
      <c r="X447" s="131"/>
      <c r="Y447" s="132">
        <v>41</v>
      </c>
      <c r="Z447" s="133"/>
      <c r="AA447" s="134"/>
      <c r="AB447" s="135">
        <v>25</v>
      </c>
      <c r="AC447" s="120">
        <f t="shared" si="208"/>
        <v>66</v>
      </c>
      <c r="AD447" s="136"/>
      <c r="AE447" s="136"/>
      <c r="AF447" s="137"/>
      <c r="AG447" s="138"/>
      <c r="AH447" s="197">
        <f t="shared" si="207"/>
        <v>0</v>
      </c>
      <c r="AI447" s="125">
        <f t="shared" si="210"/>
        <v>41</v>
      </c>
      <c r="AJ447" s="126">
        <f t="shared" si="211"/>
        <v>0</v>
      </c>
      <c r="AK447" s="127">
        <f t="shared" si="212"/>
        <v>0</v>
      </c>
      <c r="AL447" s="188">
        <f t="shared" si="209"/>
        <v>25</v>
      </c>
      <c r="AM447" s="139">
        <f t="shared" si="205"/>
        <v>66</v>
      </c>
    </row>
    <row r="448" spans="3:39" outlineLevel="1">
      <c r="C448" s="420"/>
      <c r="D448" s="432">
        <v>1</v>
      </c>
      <c r="E448" s="108" t="s">
        <v>102</v>
      </c>
      <c r="F448" s="421">
        <v>19</v>
      </c>
      <c r="G448" s="110" t="s">
        <v>31</v>
      </c>
      <c r="H448" s="110">
        <v>0</v>
      </c>
      <c r="I448" s="110" t="s">
        <v>32</v>
      </c>
      <c r="J448" s="110">
        <v>22</v>
      </c>
      <c r="K448" s="110" t="s">
        <v>31</v>
      </c>
      <c r="L448" s="111">
        <v>0</v>
      </c>
      <c r="M448" s="112">
        <v>3</v>
      </c>
      <c r="N448" s="140"/>
      <c r="O448" s="141" t="s">
        <v>31</v>
      </c>
      <c r="P448" s="141"/>
      <c r="Q448" s="141" t="s">
        <v>32</v>
      </c>
      <c r="R448" s="141"/>
      <c r="S448" s="141" t="s">
        <v>31</v>
      </c>
      <c r="T448" s="142"/>
      <c r="U448" s="143"/>
      <c r="V448" s="130">
        <v>1360</v>
      </c>
      <c r="W448" s="114">
        <f t="shared" si="206"/>
        <v>4080</v>
      </c>
      <c r="X448" s="131"/>
      <c r="Y448" s="132"/>
      <c r="Z448" s="133">
        <v>1</v>
      </c>
      <c r="AA448" s="134"/>
      <c r="AB448" s="135">
        <v>7</v>
      </c>
      <c r="AC448" s="120">
        <f t="shared" si="208"/>
        <v>8</v>
      </c>
      <c r="AD448" s="136"/>
      <c r="AE448" s="136"/>
      <c r="AF448" s="137"/>
      <c r="AG448" s="138"/>
      <c r="AH448" s="197">
        <f t="shared" si="207"/>
        <v>0</v>
      </c>
      <c r="AI448" s="125">
        <f t="shared" si="210"/>
        <v>0</v>
      </c>
      <c r="AJ448" s="126">
        <f t="shared" si="211"/>
        <v>1</v>
      </c>
      <c r="AK448" s="127">
        <f t="shared" si="212"/>
        <v>0</v>
      </c>
      <c r="AL448" s="188">
        <f>AB448+AG448</f>
        <v>7</v>
      </c>
      <c r="AM448" s="139">
        <f t="shared" si="205"/>
        <v>8</v>
      </c>
    </row>
    <row r="449" spans="3:39" outlineLevel="1">
      <c r="C449" s="420">
        <v>43142</v>
      </c>
      <c r="D449" s="432">
        <v>1</v>
      </c>
      <c r="E449" s="108" t="s">
        <v>102</v>
      </c>
      <c r="F449" s="421">
        <v>9</v>
      </c>
      <c r="G449" s="110" t="s">
        <v>31</v>
      </c>
      <c r="H449" s="110">
        <v>0</v>
      </c>
      <c r="I449" s="110" t="s">
        <v>32</v>
      </c>
      <c r="J449" s="110">
        <v>12</v>
      </c>
      <c r="K449" s="110" t="s">
        <v>31</v>
      </c>
      <c r="L449" s="111">
        <v>0</v>
      </c>
      <c r="M449" s="112">
        <v>3</v>
      </c>
      <c r="N449" s="109"/>
      <c r="O449" s="110" t="s">
        <v>31</v>
      </c>
      <c r="P449" s="110"/>
      <c r="Q449" s="110" t="s">
        <v>32</v>
      </c>
      <c r="R449" s="110"/>
      <c r="S449" s="110" t="s">
        <v>31</v>
      </c>
      <c r="T449" s="111"/>
      <c r="U449" s="112"/>
      <c r="V449" s="130"/>
      <c r="W449" s="114">
        <f t="shared" si="206"/>
        <v>0</v>
      </c>
      <c r="X449" s="131"/>
      <c r="Y449" s="132"/>
      <c r="Z449" s="133"/>
      <c r="AA449" s="134"/>
      <c r="AB449" s="135"/>
      <c r="AC449" s="120">
        <f t="shared" si="208"/>
        <v>0</v>
      </c>
      <c r="AD449" s="136">
        <v>4</v>
      </c>
      <c r="AE449" s="136"/>
      <c r="AF449" s="137"/>
      <c r="AG449" s="138">
        <v>3</v>
      </c>
      <c r="AH449" s="124">
        <f t="shared" si="207"/>
        <v>7</v>
      </c>
      <c r="AI449" s="125">
        <f t="shared" si="210"/>
        <v>4</v>
      </c>
      <c r="AJ449" s="126">
        <f t="shared" si="211"/>
        <v>0</v>
      </c>
      <c r="AK449" s="127">
        <f t="shared" si="212"/>
        <v>0</v>
      </c>
      <c r="AL449" s="188">
        <f t="shared" si="209"/>
        <v>3</v>
      </c>
      <c r="AM449" s="139">
        <f t="shared" si="205"/>
        <v>7</v>
      </c>
    </row>
    <row r="450" spans="3:39" outlineLevel="1">
      <c r="C450" s="420"/>
      <c r="D450" s="432">
        <v>1</v>
      </c>
      <c r="E450" s="108" t="s">
        <v>229</v>
      </c>
      <c r="F450" s="140"/>
      <c r="G450" s="110" t="s">
        <v>31</v>
      </c>
      <c r="H450" s="141">
        <v>0</v>
      </c>
      <c r="I450" s="141" t="s">
        <v>32</v>
      </c>
      <c r="J450" s="141"/>
      <c r="K450" s="141" t="s">
        <v>31</v>
      </c>
      <c r="L450" s="142">
        <v>0</v>
      </c>
      <c r="M450" s="143"/>
      <c r="N450" s="140">
        <v>12</v>
      </c>
      <c r="O450" s="141" t="s">
        <v>31</v>
      </c>
      <c r="P450" s="141">
        <v>0</v>
      </c>
      <c r="Q450" s="141" t="s">
        <v>32</v>
      </c>
      <c r="R450" s="141">
        <v>15</v>
      </c>
      <c r="S450" s="141" t="s">
        <v>31</v>
      </c>
      <c r="T450" s="142">
        <v>0</v>
      </c>
      <c r="U450" s="143">
        <v>2</v>
      </c>
      <c r="V450" s="130">
        <v>690</v>
      </c>
      <c r="W450" s="114">
        <f>SUM(U450*V450)</f>
        <v>1380</v>
      </c>
      <c r="X450" s="131"/>
      <c r="Y450" s="132"/>
      <c r="Z450" s="133"/>
      <c r="AA450" s="134"/>
      <c r="AB450" s="135">
        <v>5</v>
      </c>
      <c r="AC450" s="120">
        <f t="shared" si="208"/>
        <v>5</v>
      </c>
      <c r="AD450" s="136"/>
      <c r="AE450" s="136"/>
      <c r="AF450" s="137"/>
      <c r="AG450" s="138"/>
      <c r="AH450" s="197">
        <f>SUM(AD450:AG450)</f>
        <v>0</v>
      </c>
      <c r="AI450" s="125">
        <f>Y450+AD450</f>
        <v>0</v>
      </c>
      <c r="AJ450" s="126">
        <f>Z450+AE450</f>
        <v>0</v>
      </c>
      <c r="AK450" s="127">
        <f>AA450+AF450</f>
        <v>0</v>
      </c>
      <c r="AL450" s="188">
        <f t="shared" si="209"/>
        <v>5</v>
      </c>
      <c r="AM450" s="139">
        <f>SUM(AI450:AL450)</f>
        <v>5</v>
      </c>
    </row>
    <row r="451" spans="3:39" outlineLevel="1">
      <c r="C451" s="420"/>
      <c r="D451" s="432">
        <v>1</v>
      </c>
      <c r="E451" s="108" t="s">
        <v>229</v>
      </c>
      <c r="F451" s="421"/>
      <c r="G451" s="110" t="s">
        <v>31</v>
      </c>
      <c r="H451" s="110">
        <v>0</v>
      </c>
      <c r="I451" s="110" t="s">
        <v>32</v>
      </c>
      <c r="J451" s="110"/>
      <c r="K451" s="110" t="s">
        <v>31</v>
      </c>
      <c r="L451" s="111">
        <v>0</v>
      </c>
      <c r="M451" s="112"/>
      <c r="N451" s="109">
        <v>12</v>
      </c>
      <c r="O451" s="110" t="s">
        <v>31</v>
      </c>
      <c r="P451" s="110">
        <v>0</v>
      </c>
      <c r="Q451" s="110" t="s">
        <v>32</v>
      </c>
      <c r="R451" s="110">
        <v>15</v>
      </c>
      <c r="S451" s="110" t="s">
        <v>31</v>
      </c>
      <c r="T451" s="111">
        <v>0</v>
      </c>
      <c r="U451" s="112">
        <v>2</v>
      </c>
      <c r="V451" s="130">
        <v>690</v>
      </c>
      <c r="W451" s="114">
        <f>SUM(U451*V451)</f>
        <v>1380</v>
      </c>
      <c r="X451" s="131"/>
      <c r="Y451" s="132"/>
      <c r="Z451" s="133"/>
      <c r="AA451" s="134">
        <v>2</v>
      </c>
      <c r="AB451" s="135">
        <v>2</v>
      </c>
      <c r="AC451" s="120">
        <f t="shared" si="208"/>
        <v>4</v>
      </c>
      <c r="AD451" s="136"/>
      <c r="AE451" s="136"/>
      <c r="AF451" s="137"/>
      <c r="AG451" s="138"/>
      <c r="AH451" s="197">
        <f t="shared" si="207"/>
        <v>0</v>
      </c>
      <c r="AI451" s="125">
        <f t="shared" si="210"/>
        <v>0</v>
      </c>
      <c r="AJ451" s="126">
        <f t="shared" si="211"/>
        <v>0</v>
      </c>
      <c r="AK451" s="127">
        <f t="shared" si="212"/>
        <v>2</v>
      </c>
      <c r="AL451" s="188">
        <f>AB451+AG451</f>
        <v>2</v>
      </c>
      <c r="AM451" s="139">
        <f t="shared" si="205"/>
        <v>4</v>
      </c>
    </row>
    <row r="452" spans="3:39" outlineLevel="1">
      <c r="C452" s="420"/>
      <c r="D452" s="432">
        <v>1</v>
      </c>
      <c r="E452" s="108" t="s">
        <v>102</v>
      </c>
      <c r="F452" s="421"/>
      <c r="G452" s="110" t="s">
        <v>31</v>
      </c>
      <c r="H452" s="110">
        <v>0</v>
      </c>
      <c r="I452" s="110" t="s">
        <v>32</v>
      </c>
      <c r="J452" s="110"/>
      <c r="K452" s="110" t="s">
        <v>31</v>
      </c>
      <c r="L452" s="111">
        <v>0</v>
      </c>
      <c r="M452" s="112"/>
      <c r="N452" s="140">
        <v>15</v>
      </c>
      <c r="O452" s="141" t="s">
        <v>31</v>
      </c>
      <c r="P452" s="141">
        <v>0</v>
      </c>
      <c r="Q452" s="141" t="s">
        <v>32</v>
      </c>
      <c r="R452" s="141">
        <v>17</v>
      </c>
      <c r="S452" s="141" t="s">
        <v>31</v>
      </c>
      <c r="T452" s="142">
        <v>0</v>
      </c>
      <c r="U452" s="143">
        <v>2</v>
      </c>
      <c r="V452" s="130">
        <v>690</v>
      </c>
      <c r="W452" s="114">
        <f>SUM(U452*V452)</f>
        <v>1380</v>
      </c>
      <c r="X452" s="131"/>
      <c r="Y452" s="132">
        <v>1</v>
      </c>
      <c r="Z452" s="133"/>
      <c r="AA452" s="134"/>
      <c r="AB452" s="135">
        <v>1</v>
      </c>
      <c r="AC452" s="120">
        <f t="shared" si="208"/>
        <v>2</v>
      </c>
      <c r="AD452" s="136"/>
      <c r="AE452" s="136"/>
      <c r="AF452" s="137"/>
      <c r="AG452" s="138"/>
      <c r="AH452" s="197">
        <f t="shared" si="207"/>
        <v>0</v>
      </c>
      <c r="AI452" s="125">
        <f t="shared" si="210"/>
        <v>1</v>
      </c>
      <c r="AJ452" s="126">
        <f t="shared" si="211"/>
        <v>0</v>
      </c>
      <c r="AK452" s="127">
        <f t="shared" si="212"/>
        <v>0</v>
      </c>
      <c r="AL452" s="188">
        <f t="shared" si="209"/>
        <v>1</v>
      </c>
      <c r="AM452" s="139">
        <f t="shared" si="205"/>
        <v>2</v>
      </c>
    </row>
    <row r="453" spans="3:39" outlineLevel="1">
      <c r="C453" s="420"/>
      <c r="D453" s="432">
        <v>1</v>
      </c>
      <c r="E453" s="108" t="s">
        <v>102</v>
      </c>
      <c r="F453" s="421">
        <v>17</v>
      </c>
      <c r="G453" s="110" t="s">
        <v>31</v>
      </c>
      <c r="H453" s="110">
        <v>0</v>
      </c>
      <c r="I453" s="110" t="s">
        <v>32</v>
      </c>
      <c r="J453" s="110">
        <v>20</v>
      </c>
      <c r="K453" s="110" t="s">
        <v>104</v>
      </c>
      <c r="L453" s="111">
        <v>0</v>
      </c>
      <c r="M453" s="112">
        <v>3</v>
      </c>
      <c r="N453" s="140"/>
      <c r="O453" s="141" t="s">
        <v>31</v>
      </c>
      <c r="P453" s="141"/>
      <c r="Q453" s="141" t="s">
        <v>32</v>
      </c>
      <c r="R453" s="141"/>
      <c r="S453" s="141" t="s">
        <v>31</v>
      </c>
      <c r="T453" s="142"/>
      <c r="U453" s="143"/>
      <c r="V453" s="130">
        <v>1360</v>
      </c>
      <c r="W453" s="114">
        <f t="shared" si="206"/>
        <v>4080</v>
      </c>
      <c r="X453" s="131"/>
      <c r="Y453" s="132">
        <v>10</v>
      </c>
      <c r="Z453" s="133"/>
      <c r="AA453" s="134"/>
      <c r="AB453" s="135">
        <v>5</v>
      </c>
      <c r="AC453" s="120">
        <f t="shared" si="208"/>
        <v>15</v>
      </c>
      <c r="AD453" s="136"/>
      <c r="AE453" s="136"/>
      <c r="AF453" s="137"/>
      <c r="AG453" s="138"/>
      <c r="AH453" s="197">
        <f t="shared" si="207"/>
        <v>0</v>
      </c>
      <c r="AI453" s="125">
        <f t="shared" si="210"/>
        <v>10</v>
      </c>
      <c r="AJ453" s="126">
        <f t="shared" si="211"/>
        <v>0</v>
      </c>
      <c r="AK453" s="127">
        <f t="shared" si="212"/>
        <v>0</v>
      </c>
      <c r="AL453" s="188">
        <f>AB453+AG453</f>
        <v>5</v>
      </c>
      <c r="AM453" s="139">
        <f t="shared" si="205"/>
        <v>15</v>
      </c>
    </row>
    <row r="454" spans="3:39" outlineLevel="1">
      <c r="C454" s="420">
        <v>43143</v>
      </c>
      <c r="D454" s="432">
        <v>1</v>
      </c>
      <c r="E454" s="108" t="s">
        <v>102</v>
      </c>
      <c r="F454" s="421">
        <v>9</v>
      </c>
      <c r="G454" s="110" t="s">
        <v>31</v>
      </c>
      <c r="H454" s="110">
        <v>0</v>
      </c>
      <c r="I454" s="110" t="s">
        <v>32</v>
      </c>
      <c r="J454" s="110">
        <v>12</v>
      </c>
      <c r="K454" s="110" t="s">
        <v>104</v>
      </c>
      <c r="L454" s="111">
        <v>0</v>
      </c>
      <c r="M454" s="112">
        <v>3</v>
      </c>
      <c r="N454" s="140"/>
      <c r="O454" s="141" t="s">
        <v>31</v>
      </c>
      <c r="P454" s="141"/>
      <c r="Q454" s="141" t="s">
        <v>32</v>
      </c>
      <c r="R454" s="141"/>
      <c r="S454" s="141" t="s">
        <v>31</v>
      </c>
      <c r="T454" s="142"/>
      <c r="U454" s="143"/>
      <c r="V454" s="130">
        <v>1360</v>
      </c>
      <c r="W454" s="114">
        <f t="shared" si="206"/>
        <v>4080</v>
      </c>
      <c r="X454" s="131"/>
      <c r="Y454" s="132">
        <v>25</v>
      </c>
      <c r="Z454" s="133"/>
      <c r="AA454" s="134"/>
      <c r="AB454" s="135">
        <v>5</v>
      </c>
      <c r="AC454" s="120">
        <f t="shared" si="208"/>
        <v>30</v>
      </c>
      <c r="AD454" s="136"/>
      <c r="AE454" s="136"/>
      <c r="AF454" s="137"/>
      <c r="AG454" s="138"/>
      <c r="AH454" s="197">
        <f t="shared" si="207"/>
        <v>0</v>
      </c>
      <c r="AI454" s="125">
        <f t="shared" si="210"/>
        <v>25</v>
      </c>
      <c r="AJ454" s="126">
        <f t="shared" si="211"/>
        <v>0</v>
      </c>
      <c r="AK454" s="127">
        <f t="shared" si="212"/>
        <v>0</v>
      </c>
      <c r="AL454" s="188">
        <f>AB454+AG454</f>
        <v>5</v>
      </c>
      <c r="AM454" s="139">
        <f t="shared" si="205"/>
        <v>30</v>
      </c>
    </row>
    <row r="455" spans="3:39" outlineLevel="1">
      <c r="C455" s="420"/>
      <c r="D455" s="432">
        <v>1</v>
      </c>
      <c r="E455" s="419" t="s">
        <v>102</v>
      </c>
      <c r="F455" s="421">
        <v>12</v>
      </c>
      <c r="G455" s="110" t="s">
        <v>31</v>
      </c>
      <c r="H455" s="110">
        <v>0</v>
      </c>
      <c r="I455" s="110" t="s">
        <v>32</v>
      </c>
      <c r="J455" s="110">
        <v>16</v>
      </c>
      <c r="K455" s="110" t="s">
        <v>31</v>
      </c>
      <c r="L455" s="111">
        <v>0</v>
      </c>
      <c r="M455" s="112">
        <v>4</v>
      </c>
      <c r="N455" s="140"/>
      <c r="O455" s="141" t="s">
        <v>31</v>
      </c>
      <c r="P455" s="141"/>
      <c r="Q455" s="141" t="s">
        <v>32</v>
      </c>
      <c r="R455" s="141"/>
      <c r="S455" s="141" t="s">
        <v>31</v>
      </c>
      <c r="T455" s="142"/>
      <c r="U455" s="143"/>
      <c r="V455" s="130">
        <v>1360</v>
      </c>
      <c r="W455" s="114">
        <f t="shared" si="206"/>
        <v>5440</v>
      </c>
      <c r="X455" s="131"/>
      <c r="Y455" s="132">
        <v>16</v>
      </c>
      <c r="Z455" s="133"/>
      <c r="AA455" s="134"/>
      <c r="AB455" s="135">
        <v>10</v>
      </c>
      <c r="AC455" s="120">
        <f t="shared" si="208"/>
        <v>26</v>
      </c>
      <c r="AD455" s="136"/>
      <c r="AE455" s="136"/>
      <c r="AF455" s="137"/>
      <c r="AG455" s="138"/>
      <c r="AH455" s="197">
        <f>SUM(AD455:AG455)</f>
        <v>0</v>
      </c>
      <c r="AI455" s="125">
        <f>Y455+AD455</f>
        <v>16</v>
      </c>
      <c r="AJ455" s="126">
        <f>Z455+AE455</f>
        <v>0</v>
      </c>
      <c r="AK455" s="127">
        <f>AA455+AF455</f>
        <v>0</v>
      </c>
      <c r="AL455" s="188">
        <f t="shared" ref="AL455:AL491" si="213">AB455+AG455</f>
        <v>10</v>
      </c>
      <c r="AM455" s="139">
        <f>SUM(AI455:AL455)</f>
        <v>26</v>
      </c>
    </row>
    <row r="456" spans="3:39" outlineLevel="1">
      <c r="C456" s="420"/>
      <c r="D456" s="432">
        <v>1</v>
      </c>
      <c r="E456" s="108" t="s">
        <v>102</v>
      </c>
      <c r="F456" s="421">
        <v>16</v>
      </c>
      <c r="G456" s="110" t="s">
        <v>31</v>
      </c>
      <c r="H456" s="110">
        <v>0</v>
      </c>
      <c r="I456" s="110" t="s">
        <v>32</v>
      </c>
      <c r="J456" s="110">
        <v>19</v>
      </c>
      <c r="K456" s="110" t="s">
        <v>31</v>
      </c>
      <c r="L456" s="111">
        <v>0</v>
      </c>
      <c r="M456" s="112">
        <v>3</v>
      </c>
      <c r="N456" s="140"/>
      <c r="O456" s="141" t="s">
        <v>31</v>
      </c>
      <c r="P456" s="141"/>
      <c r="Q456" s="141" t="s">
        <v>32</v>
      </c>
      <c r="R456" s="141"/>
      <c r="S456" s="141" t="s">
        <v>31</v>
      </c>
      <c r="T456" s="142"/>
      <c r="U456" s="143"/>
      <c r="V456" s="130">
        <v>1360</v>
      </c>
      <c r="W456" s="114">
        <f t="shared" si="206"/>
        <v>4080</v>
      </c>
      <c r="X456" s="131"/>
      <c r="Y456" s="132">
        <v>30</v>
      </c>
      <c r="Z456" s="133"/>
      <c r="AA456" s="134"/>
      <c r="AB456" s="135">
        <v>10</v>
      </c>
      <c r="AC456" s="120">
        <f t="shared" si="208"/>
        <v>40</v>
      </c>
      <c r="AD456" s="136"/>
      <c r="AE456" s="136"/>
      <c r="AF456" s="137"/>
      <c r="AG456" s="138"/>
      <c r="AH456" s="197">
        <f t="shared" si="207"/>
        <v>0</v>
      </c>
      <c r="AI456" s="125">
        <f t="shared" si="210"/>
        <v>30</v>
      </c>
      <c r="AJ456" s="126">
        <f t="shared" si="211"/>
        <v>0</v>
      </c>
      <c r="AK456" s="127">
        <f t="shared" si="212"/>
        <v>0</v>
      </c>
      <c r="AL456" s="188">
        <f t="shared" si="213"/>
        <v>10</v>
      </c>
      <c r="AM456" s="139">
        <f t="shared" si="205"/>
        <v>40</v>
      </c>
    </row>
    <row r="457" spans="3:39" outlineLevel="1">
      <c r="C457" s="420"/>
      <c r="D457" s="432">
        <v>1</v>
      </c>
      <c r="E457" s="108" t="s">
        <v>102</v>
      </c>
      <c r="F457" s="421">
        <v>19</v>
      </c>
      <c r="G457" s="110" t="s">
        <v>31</v>
      </c>
      <c r="H457" s="110">
        <v>0</v>
      </c>
      <c r="I457" s="110" t="s">
        <v>32</v>
      </c>
      <c r="J457" s="110">
        <v>21</v>
      </c>
      <c r="K457" s="110" t="s">
        <v>104</v>
      </c>
      <c r="L457" s="111">
        <v>0</v>
      </c>
      <c r="M457" s="112">
        <v>2</v>
      </c>
      <c r="N457" s="140"/>
      <c r="O457" s="141" t="s">
        <v>31</v>
      </c>
      <c r="P457" s="141"/>
      <c r="Q457" s="141" t="s">
        <v>32</v>
      </c>
      <c r="R457" s="141"/>
      <c r="S457" s="141" t="s">
        <v>31</v>
      </c>
      <c r="T457" s="142"/>
      <c r="U457" s="143"/>
      <c r="V457" s="130">
        <v>1360</v>
      </c>
      <c r="W457" s="114">
        <f t="shared" si="206"/>
        <v>2720</v>
      </c>
      <c r="X457" s="131" t="s">
        <v>103</v>
      </c>
      <c r="Y457" s="132"/>
      <c r="Z457" s="133"/>
      <c r="AA457" s="134"/>
      <c r="AB457" s="135">
        <v>3</v>
      </c>
      <c r="AC457" s="120">
        <f t="shared" si="208"/>
        <v>3</v>
      </c>
      <c r="AD457" s="136"/>
      <c r="AE457" s="136"/>
      <c r="AF457" s="137"/>
      <c r="AG457" s="138"/>
      <c r="AH457" s="197">
        <f t="shared" si="207"/>
        <v>0</v>
      </c>
      <c r="AI457" s="125">
        <f t="shared" si="210"/>
        <v>0</v>
      </c>
      <c r="AJ457" s="126">
        <f t="shared" si="211"/>
        <v>0</v>
      </c>
      <c r="AK457" s="127">
        <f t="shared" si="212"/>
        <v>0</v>
      </c>
      <c r="AL457" s="188">
        <f t="shared" si="213"/>
        <v>3</v>
      </c>
      <c r="AM457" s="139">
        <f t="shared" si="205"/>
        <v>3</v>
      </c>
    </row>
    <row r="458" spans="3:39" outlineLevel="1">
      <c r="C458" s="420">
        <v>43144</v>
      </c>
      <c r="D458" s="432">
        <v>1</v>
      </c>
      <c r="E458" s="419" t="s">
        <v>229</v>
      </c>
      <c r="F458" s="421"/>
      <c r="G458" s="110" t="s">
        <v>31</v>
      </c>
      <c r="H458" s="110">
        <v>0</v>
      </c>
      <c r="I458" s="110" t="s">
        <v>32</v>
      </c>
      <c r="J458" s="110"/>
      <c r="K458" s="110" t="s">
        <v>31</v>
      </c>
      <c r="L458" s="111">
        <v>0</v>
      </c>
      <c r="M458" s="112"/>
      <c r="N458" s="140">
        <v>10</v>
      </c>
      <c r="O458" s="141" t="s">
        <v>31</v>
      </c>
      <c r="P458" s="141">
        <v>30</v>
      </c>
      <c r="Q458" s="141" t="s">
        <v>32</v>
      </c>
      <c r="R458" s="141">
        <v>12</v>
      </c>
      <c r="S458" s="141" t="s">
        <v>31</v>
      </c>
      <c r="T458" s="142">
        <v>30</v>
      </c>
      <c r="U458" s="143">
        <v>2</v>
      </c>
      <c r="V458" s="130">
        <v>690</v>
      </c>
      <c r="W458" s="114">
        <f>SUM(U458*V458)</f>
        <v>1380</v>
      </c>
      <c r="X458" s="131"/>
      <c r="Y458" s="132"/>
      <c r="Z458" s="133"/>
      <c r="AA458" s="134"/>
      <c r="AB458" s="135">
        <v>5</v>
      </c>
      <c r="AC458" s="120">
        <f t="shared" si="208"/>
        <v>5</v>
      </c>
      <c r="AD458" s="136"/>
      <c r="AE458" s="136"/>
      <c r="AF458" s="137"/>
      <c r="AG458" s="138"/>
      <c r="AH458" s="197">
        <f t="shared" si="207"/>
        <v>0</v>
      </c>
      <c r="AI458" s="125">
        <f t="shared" si="210"/>
        <v>0</v>
      </c>
      <c r="AJ458" s="126">
        <f t="shared" si="211"/>
        <v>0</v>
      </c>
      <c r="AK458" s="127">
        <f t="shared" si="212"/>
        <v>0</v>
      </c>
      <c r="AL458" s="188">
        <f t="shared" si="213"/>
        <v>5</v>
      </c>
      <c r="AM458" s="139">
        <f t="shared" si="205"/>
        <v>5</v>
      </c>
    </row>
    <row r="459" spans="3:39" outlineLevel="1">
      <c r="C459" s="420"/>
      <c r="D459" s="432">
        <v>1</v>
      </c>
      <c r="E459" s="108" t="s">
        <v>229</v>
      </c>
      <c r="F459" s="421">
        <v>12</v>
      </c>
      <c r="G459" s="110" t="s">
        <v>31</v>
      </c>
      <c r="H459" s="110">
        <v>30</v>
      </c>
      <c r="I459" s="110" t="s">
        <v>32</v>
      </c>
      <c r="J459" s="110">
        <v>14</v>
      </c>
      <c r="K459" s="110" t="s">
        <v>104</v>
      </c>
      <c r="L459" s="111">
        <v>30</v>
      </c>
      <c r="M459" s="112">
        <v>2</v>
      </c>
      <c r="N459" s="140"/>
      <c r="O459" s="141" t="s">
        <v>31</v>
      </c>
      <c r="P459" s="141"/>
      <c r="Q459" s="141" t="s">
        <v>32</v>
      </c>
      <c r="R459" s="141"/>
      <c r="S459" s="141" t="s">
        <v>31</v>
      </c>
      <c r="T459" s="142"/>
      <c r="U459" s="143"/>
      <c r="V459" s="130">
        <v>1360</v>
      </c>
      <c r="W459" s="114">
        <f t="shared" si="206"/>
        <v>2720</v>
      </c>
      <c r="X459" s="131"/>
      <c r="Y459" s="132"/>
      <c r="Z459" s="133"/>
      <c r="AA459" s="134"/>
      <c r="AB459" s="135">
        <v>9</v>
      </c>
      <c r="AC459" s="120">
        <f t="shared" si="208"/>
        <v>9</v>
      </c>
      <c r="AD459" s="136"/>
      <c r="AE459" s="136"/>
      <c r="AF459" s="137"/>
      <c r="AG459" s="138"/>
      <c r="AH459" s="197">
        <f t="shared" si="207"/>
        <v>0</v>
      </c>
      <c r="AI459" s="125">
        <f t="shared" si="210"/>
        <v>0</v>
      </c>
      <c r="AJ459" s="126">
        <f t="shared" si="211"/>
        <v>0</v>
      </c>
      <c r="AK459" s="127">
        <f t="shared" si="212"/>
        <v>0</v>
      </c>
      <c r="AL459" s="188">
        <f>AB459+AG459</f>
        <v>9</v>
      </c>
      <c r="AM459" s="139">
        <f t="shared" si="205"/>
        <v>9</v>
      </c>
    </row>
    <row r="460" spans="3:39" outlineLevel="1">
      <c r="C460" s="420"/>
      <c r="D460" s="432">
        <v>1</v>
      </c>
      <c r="E460" s="419" t="s">
        <v>102</v>
      </c>
      <c r="F460" s="421">
        <v>16</v>
      </c>
      <c r="G460" s="110" t="s">
        <v>31</v>
      </c>
      <c r="H460" s="110">
        <v>0</v>
      </c>
      <c r="I460" s="110" t="s">
        <v>32</v>
      </c>
      <c r="J460" s="110">
        <v>18</v>
      </c>
      <c r="K460" s="110" t="s">
        <v>104</v>
      </c>
      <c r="L460" s="111">
        <v>0</v>
      </c>
      <c r="M460" s="112">
        <v>2</v>
      </c>
      <c r="N460" s="140"/>
      <c r="O460" s="141" t="s">
        <v>31</v>
      </c>
      <c r="P460" s="141"/>
      <c r="Q460" s="141" t="s">
        <v>32</v>
      </c>
      <c r="R460" s="141"/>
      <c r="S460" s="141" t="s">
        <v>31</v>
      </c>
      <c r="T460" s="142"/>
      <c r="U460" s="143"/>
      <c r="V460" s="130"/>
      <c r="W460" s="114">
        <f t="shared" si="206"/>
        <v>0</v>
      </c>
      <c r="X460" s="131"/>
      <c r="Y460" s="132"/>
      <c r="Z460" s="133"/>
      <c r="AA460" s="134"/>
      <c r="AB460" s="135"/>
      <c r="AC460" s="120">
        <f t="shared" si="208"/>
        <v>0</v>
      </c>
      <c r="AD460" s="136">
        <v>13</v>
      </c>
      <c r="AE460" s="136"/>
      <c r="AF460" s="137"/>
      <c r="AG460" s="138">
        <v>3</v>
      </c>
      <c r="AH460" s="197">
        <f t="shared" si="207"/>
        <v>16</v>
      </c>
      <c r="AI460" s="125">
        <f t="shared" si="210"/>
        <v>13</v>
      </c>
      <c r="AJ460" s="126">
        <f t="shared" si="211"/>
        <v>0</v>
      </c>
      <c r="AK460" s="127">
        <f t="shared" si="212"/>
        <v>0</v>
      </c>
      <c r="AL460" s="188">
        <f t="shared" si="213"/>
        <v>3</v>
      </c>
      <c r="AM460" s="139">
        <f t="shared" si="205"/>
        <v>16</v>
      </c>
    </row>
    <row r="461" spans="3:39" outlineLevel="1">
      <c r="C461" s="420">
        <v>43145</v>
      </c>
      <c r="D461" s="432">
        <v>1</v>
      </c>
      <c r="E461" s="108" t="s">
        <v>102</v>
      </c>
      <c r="F461" s="421">
        <v>16</v>
      </c>
      <c r="G461" s="110" t="s">
        <v>31</v>
      </c>
      <c r="H461" s="110">
        <v>0</v>
      </c>
      <c r="I461" s="110" t="s">
        <v>32</v>
      </c>
      <c r="J461" s="110">
        <v>17</v>
      </c>
      <c r="K461" s="110" t="s">
        <v>104</v>
      </c>
      <c r="L461" s="111">
        <v>30</v>
      </c>
      <c r="M461" s="112">
        <v>1.5</v>
      </c>
      <c r="N461" s="140"/>
      <c r="O461" s="141" t="s">
        <v>31</v>
      </c>
      <c r="P461" s="141"/>
      <c r="Q461" s="141" t="s">
        <v>32</v>
      </c>
      <c r="R461" s="141"/>
      <c r="S461" s="141" t="s">
        <v>31</v>
      </c>
      <c r="T461" s="142"/>
      <c r="U461" s="143"/>
      <c r="V461" s="130"/>
      <c r="W461" s="114">
        <f t="shared" si="206"/>
        <v>0</v>
      </c>
      <c r="X461" s="131"/>
      <c r="Y461" s="132"/>
      <c r="Z461" s="133"/>
      <c r="AA461" s="134"/>
      <c r="AB461" s="135"/>
      <c r="AC461" s="120">
        <f t="shared" si="208"/>
        <v>0</v>
      </c>
      <c r="AD461" s="136"/>
      <c r="AE461" s="136">
        <v>7</v>
      </c>
      <c r="AF461" s="137"/>
      <c r="AG461" s="138">
        <v>3</v>
      </c>
      <c r="AH461" s="197">
        <f t="shared" si="207"/>
        <v>10</v>
      </c>
      <c r="AI461" s="125">
        <f t="shared" si="210"/>
        <v>0</v>
      </c>
      <c r="AJ461" s="126">
        <f t="shared" si="211"/>
        <v>7</v>
      </c>
      <c r="AK461" s="127">
        <f t="shared" si="212"/>
        <v>0</v>
      </c>
      <c r="AL461" s="188">
        <f t="shared" si="213"/>
        <v>3</v>
      </c>
      <c r="AM461" s="139">
        <f t="shared" si="205"/>
        <v>10</v>
      </c>
    </row>
    <row r="462" spans="3:39" outlineLevel="1">
      <c r="C462" s="420"/>
      <c r="D462" s="432">
        <v>1</v>
      </c>
      <c r="E462" s="108" t="s">
        <v>102</v>
      </c>
      <c r="F462" s="421">
        <v>17</v>
      </c>
      <c r="G462" s="110" t="s">
        <v>31</v>
      </c>
      <c r="H462" s="110">
        <v>30</v>
      </c>
      <c r="I462" s="110" t="s">
        <v>32</v>
      </c>
      <c r="J462" s="110">
        <v>19</v>
      </c>
      <c r="K462" s="110" t="s">
        <v>104</v>
      </c>
      <c r="L462" s="111">
        <v>0</v>
      </c>
      <c r="M462" s="112">
        <v>2</v>
      </c>
      <c r="N462" s="140"/>
      <c r="O462" s="141" t="s">
        <v>31</v>
      </c>
      <c r="P462" s="141"/>
      <c r="Q462" s="141" t="s">
        <v>32</v>
      </c>
      <c r="R462" s="141"/>
      <c r="S462" s="141" t="s">
        <v>31</v>
      </c>
      <c r="T462" s="142"/>
      <c r="U462" s="143"/>
      <c r="V462" s="130">
        <v>1360</v>
      </c>
      <c r="W462" s="114">
        <f t="shared" si="206"/>
        <v>2720</v>
      </c>
      <c r="X462" s="131"/>
      <c r="Y462" s="132"/>
      <c r="Z462" s="133"/>
      <c r="AA462" s="134">
        <v>19</v>
      </c>
      <c r="AB462" s="135">
        <v>1</v>
      </c>
      <c r="AC462" s="120">
        <f t="shared" si="208"/>
        <v>20</v>
      </c>
      <c r="AD462" s="136"/>
      <c r="AE462" s="136"/>
      <c r="AF462" s="137"/>
      <c r="AG462" s="138"/>
      <c r="AH462" s="197">
        <f>SUM(AD462:AG462)</f>
        <v>0</v>
      </c>
      <c r="AI462" s="125">
        <f t="shared" ref="AI462:AK466" si="214">Y462+AD462</f>
        <v>0</v>
      </c>
      <c r="AJ462" s="126">
        <f t="shared" si="214"/>
        <v>0</v>
      </c>
      <c r="AK462" s="127">
        <f t="shared" si="214"/>
        <v>19</v>
      </c>
      <c r="AL462" s="188">
        <f t="shared" si="213"/>
        <v>1</v>
      </c>
      <c r="AM462" s="139">
        <f>SUM(AI462:AL462)</f>
        <v>20</v>
      </c>
    </row>
    <row r="463" spans="3:39" outlineLevel="1">
      <c r="C463" s="420">
        <v>43146</v>
      </c>
      <c r="D463" s="432">
        <v>1</v>
      </c>
      <c r="E463" s="108" t="s">
        <v>102</v>
      </c>
      <c r="F463" s="421">
        <v>16</v>
      </c>
      <c r="G463" s="110" t="s">
        <v>31</v>
      </c>
      <c r="H463" s="110">
        <v>0</v>
      </c>
      <c r="I463" s="110" t="s">
        <v>32</v>
      </c>
      <c r="J463" s="110">
        <v>18</v>
      </c>
      <c r="K463" s="110" t="s">
        <v>31</v>
      </c>
      <c r="L463" s="111">
        <v>0</v>
      </c>
      <c r="M463" s="112">
        <v>2</v>
      </c>
      <c r="N463" s="140"/>
      <c r="O463" s="141" t="s">
        <v>31</v>
      </c>
      <c r="P463" s="141"/>
      <c r="Q463" s="141" t="s">
        <v>32</v>
      </c>
      <c r="R463" s="141"/>
      <c r="S463" s="141" t="s">
        <v>31</v>
      </c>
      <c r="T463" s="142"/>
      <c r="U463" s="143"/>
      <c r="V463" s="130"/>
      <c r="W463" s="114">
        <f t="shared" si="206"/>
        <v>0</v>
      </c>
      <c r="X463" s="131"/>
      <c r="Y463" s="132"/>
      <c r="Z463" s="133"/>
      <c r="AA463" s="134"/>
      <c r="AB463" s="135"/>
      <c r="AC463" s="120">
        <f t="shared" si="208"/>
        <v>0</v>
      </c>
      <c r="AD463" s="136"/>
      <c r="AE463" s="136">
        <v>10</v>
      </c>
      <c r="AF463" s="137"/>
      <c r="AG463" s="138">
        <v>4</v>
      </c>
      <c r="AH463" s="197">
        <f>SUM(AD463:AG463)</f>
        <v>14</v>
      </c>
      <c r="AI463" s="125">
        <f t="shared" si="214"/>
        <v>0</v>
      </c>
      <c r="AJ463" s="126">
        <f t="shared" si="214"/>
        <v>10</v>
      </c>
      <c r="AK463" s="127">
        <f t="shared" si="214"/>
        <v>0</v>
      </c>
      <c r="AL463" s="188">
        <f t="shared" si="213"/>
        <v>4</v>
      </c>
      <c r="AM463" s="139">
        <f>SUM(AI463:AL463)</f>
        <v>14</v>
      </c>
    </row>
    <row r="464" spans="3:39" outlineLevel="1">
      <c r="C464" s="420">
        <v>43148</v>
      </c>
      <c r="D464" s="432">
        <v>1</v>
      </c>
      <c r="E464" s="108" t="s">
        <v>102</v>
      </c>
      <c r="F464" s="421">
        <v>12</v>
      </c>
      <c r="G464" s="110" t="s">
        <v>31</v>
      </c>
      <c r="H464" s="110">
        <v>0</v>
      </c>
      <c r="I464" s="110" t="s">
        <v>32</v>
      </c>
      <c r="J464" s="110">
        <v>14</v>
      </c>
      <c r="K464" s="110" t="s">
        <v>104</v>
      </c>
      <c r="L464" s="111">
        <v>0</v>
      </c>
      <c r="M464" s="112">
        <v>2</v>
      </c>
      <c r="N464" s="140"/>
      <c r="O464" s="141" t="s">
        <v>31</v>
      </c>
      <c r="P464" s="141"/>
      <c r="Q464" s="141" t="s">
        <v>32</v>
      </c>
      <c r="R464" s="141"/>
      <c r="S464" s="141" t="s">
        <v>31</v>
      </c>
      <c r="T464" s="142"/>
      <c r="U464" s="143"/>
      <c r="V464" s="130">
        <v>1360</v>
      </c>
      <c r="W464" s="114">
        <f t="shared" si="206"/>
        <v>2720</v>
      </c>
      <c r="X464" s="131"/>
      <c r="Y464" s="132">
        <v>15</v>
      </c>
      <c r="Z464" s="133"/>
      <c r="AA464" s="134"/>
      <c r="AB464" s="135">
        <v>4</v>
      </c>
      <c r="AC464" s="120">
        <f t="shared" si="208"/>
        <v>19</v>
      </c>
      <c r="AD464" s="136"/>
      <c r="AE464" s="136"/>
      <c r="AF464" s="137"/>
      <c r="AG464" s="138"/>
      <c r="AH464" s="197">
        <f>SUM(AD464:AG464)</f>
        <v>0</v>
      </c>
      <c r="AI464" s="125">
        <f t="shared" si="214"/>
        <v>15</v>
      </c>
      <c r="AJ464" s="126">
        <f t="shared" si="214"/>
        <v>0</v>
      </c>
      <c r="AK464" s="127">
        <f t="shared" si="214"/>
        <v>0</v>
      </c>
      <c r="AL464" s="188">
        <f t="shared" si="213"/>
        <v>4</v>
      </c>
      <c r="AM464" s="139">
        <f>SUM(AI464:AL464)</f>
        <v>19</v>
      </c>
    </row>
    <row r="465" spans="3:39" outlineLevel="1">
      <c r="C465" s="420"/>
      <c r="D465" s="432">
        <v>1</v>
      </c>
      <c r="E465" s="108" t="s">
        <v>102</v>
      </c>
      <c r="F465" s="421">
        <v>14</v>
      </c>
      <c r="G465" s="110" t="s">
        <v>31</v>
      </c>
      <c r="H465" s="110">
        <v>0</v>
      </c>
      <c r="I465" s="110" t="s">
        <v>32</v>
      </c>
      <c r="J465" s="110">
        <v>16</v>
      </c>
      <c r="K465" s="110" t="s">
        <v>31</v>
      </c>
      <c r="L465" s="111">
        <v>0</v>
      </c>
      <c r="M465" s="112">
        <v>2</v>
      </c>
      <c r="N465" s="140"/>
      <c r="O465" s="141" t="s">
        <v>31</v>
      </c>
      <c r="P465" s="141"/>
      <c r="Q465" s="141" t="s">
        <v>32</v>
      </c>
      <c r="R465" s="141"/>
      <c r="S465" s="141" t="s">
        <v>31</v>
      </c>
      <c r="T465" s="142"/>
      <c r="U465" s="143"/>
      <c r="V465" s="130"/>
      <c r="W465" s="114">
        <f t="shared" si="206"/>
        <v>0</v>
      </c>
      <c r="X465" s="131"/>
      <c r="Y465" s="132"/>
      <c r="Z465" s="133"/>
      <c r="AA465" s="134"/>
      <c r="AB465" s="135"/>
      <c r="AC465" s="120">
        <f t="shared" si="208"/>
        <v>0</v>
      </c>
      <c r="AD465" s="136">
        <v>12</v>
      </c>
      <c r="AE465" s="136"/>
      <c r="AF465" s="137"/>
      <c r="AG465" s="138">
        <v>7</v>
      </c>
      <c r="AH465" s="197">
        <f>SUM(AD465:AG465)</f>
        <v>19</v>
      </c>
      <c r="AI465" s="125">
        <f t="shared" si="214"/>
        <v>12</v>
      </c>
      <c r="AJ465" s="126">
        <f t="shared" si="214"/>
        <v>0</v>
      </c>
      <c r="AK465" s="127">
        <f t="shared" si="214"/>
        <v>0</v>
      </c>
      <c r="AL465" s="188">
        <f t="shared" si="213"/>
        <v>7</v>
      </c>
      <c r="AM465" s="139">
        <f>SUM(AI465:AL465)</f>
        <v>19</v>
      </c>
    </row>
    <row r="466" spans="3:39" outlineLevel="1">
      <c r="C466" s="420"/>
      <c r="D466" s="432">
        <v>1</v>
      </c>
      <c r="E466" s="108" t="s">
        <v>102</v>
      </c>
      <c r="F466" s="421">
        <v>16</v>
      </c>
      <c r="G466" s="110" t="s">
        <v>31</v>
      </c>
      <c r="H466" s="110">
        <v>0</v>
      </c>
      <c r="I466" s="110" t="s">
        <v>32</v>
      </c>
      <c r="J466" s="110">
        <v>19</v>
      </c>
      <c r="K466" s="110" t="s">
        <v>104</v>
      </c>
      <c r="L466" s="111">
        <v>0</v>
      </c>
      <c r="M466" s="112">
        <v>3</v>
      </c>
      <c r="N466" s="140"/>
      <c r="O466" s="141" t="s">
        <v>31</v>
      </c>
      <c r="P466" s="141"/>
      <c r="Q466" s="141" t="s">
        <v>32</v>
      </c>
      <c r="R466" s="141"/>
      <c r="S466" s="141" t="s">
        <v>31</v>
      </c>
      <c r="T466" s="142"/>
      <c r="U466" s="143"/>
      <c r="V466" s="130">
        <v>1360</v>
      </c>
      <c r="W466" s="114">
        <f t="shared" si="206"/>
        <v>4080</v>
      </c>
      <c r="X466" s="131"/>
      <c r="Y466" s="132">
        <v>20</v>
      </c>
      <c r="Z466" s="133"/>
      <c r="AA466" s="134"/>
      <c r="AB466" s="135">
        <v>5</v>
      </c>
      <c r="AC466" s="120">
        <f t="shared" si="208"/>
        <v>25</v>
      </c>
      <c r="AD466" s="136"/>
      <c r="AE466" s="136"/>
      <c r="AF466" s="137"/>
      <c r="AG466" s="138"/>
      <c r="AH466" s="197">
        <f>SUM(AD466:AG466)</f>
        <v>0</v>
      </c>
      <c r="AI466" s="125">
        <f t="shared" si="214"/>
        <v>20</v>
      </c>
      <c r="AJ466" s="126">
        <f t="shared" si="214"/>
        <v>0</v>
      </c>
      <c r="AK466" s="127">
        <f t="shared" si="214"/>
        <v>0</v>
      </c>
      <c r="AL466" s="188">
        <f t="shared" si="213"/>
        <v>5</v>
      </c>
      <c r="AM466" s="139">
        <f>SUM(AI466:AL466)</f>
        <v>25</v>
      </c>
    </row>
    <row r="467" spans="3:39" outlineLevel="1">
      <c r="C467" s="420">
        <v>43149</v>
      </c>
      <c r="D467" s="432">
        <v>1</v>
      </c>
      <c r="E467" s="108" t="s">
        <v>102</v>
      </c>
      <c r="F467" s="421">
        <v>9</v>
      </c>
      <c r="G467" s="110" t="s">
        <v>31</v>
      </c>
      <c r="H467" s="110">
        <v>0</v>
      </c>
      <c r="I467" s="110" t="s">
        <v>32</v>
      </c>
      <c r="J467" s="110">
        <v>11</v>
      </c>
      <c r="K467" s="110" t="s">
        <v>104</v>
      </c>
      <c r="L467" s="111">
        <v>0</v>
      </c>
      <c r="M467" s="112">
        <v>2</v>
      </c>
      <c r="N467" s="140"/>
      <c r="O467" s="141" t="s">
        <v>31</v>
      </c>
      <c r="P467" s="141"/>
      <c r="Q467" s="141" t="s">
        <v>32</v>
      </c>
      <c r="R467" s="141"/>
      <c r="S467" s="141" t="s">
        <v>31</v>
      </c>
      <c r="T467" s="142"/>
      <c r="U467" s="143"/>
      <c r="V467" s="130"/>
      <c r="W467" s="114">
        <f t="shared" si="206"/>
        <v>0</v>
      </c>
      <c r="X467" s="131"/>
      <c r="Y467" s="132"/>
      <c r="Z467" s="133"/>
      <c r="AA467" s="134"/>
      <c r="AB467" s="135"/>
      <c r="AC467" s="120">
        <f t="shared" si="208"/>
        <v>0</v>
      </c>
      <c r="AD467" s="136">
        <v>16</v>
      </c>
      <c r="AE467" s="136"/>
      <c r="AF467" s="137"/>
      <c r="AG467" s="138">
        <v>8</v>
      </c>
      <c r="AH467" s="197">
        <f t="shared" si="207"/>
        <v>24</v>
      </c>
      <c r="AI467" s="125">
        <f t="shared" si="210"/>
        <v>16</v>
      </c>
      <c r="AJ467" s="126">
        <f t="shared" si="211"/>
        <v>0</v>
      </c>
      <c r="AK467" s="127">
        <f t="shared" si="212"/>
        <v>0</v>
      </c>
      <c r="AL467" s="188">
        <f t="shared" si="213"/>
        <v>8</v>
      </c>
      <c r="AM467" s="139">
        <f t="shared" si="205"/>
        <v>24</v>
      </c>
    </row>
    <row r="468" spans="3:39" outlineLevel="1">
      <c r="C468" s="420"/>
      <c r="D468" s="432">
        <v>1</v>
      </c>
      <c r="E468" s="108" t="s">
        <v>102</v>
      </c>
      <c r="F468" s="421">
        <v>11</v>
      </c>
      <c r="G468" s="110" t="s">
        <v>31</v>
      </c>
      <c r="H468" s="110">
        <v>0</v>
      </c>
      <c r="I468" s="110" t="s">
        <v>32</v>
      </c>
      <c r="J468" s="110">
        <v>13</v>
      </c>
      <c r="K468" s="110" t="s">
        <v>31</v>
      </c>
      <c r="L468" s="111">
        <v>0</v>
      </c>
      <c r="M468" s="112">
        <v>2</v>
      </c>
      <c r="N468" s="140"/>
      <c r="O468" s="141" t="s">
        <v>31</v>
      </c>
      <c r="P468" s="141"/>
      <c r="Q468" s="141" t="s">
        <v>32</v>
      </c>
      <c r="R468" s="141"/>
      <c r="S468" s="141" t="s">
        <v>31</v>
      </c>
      <c r="T468" s="142"/>
      <c r="U468" s="143"/>
      <c r="V468" s="130">
        <v>1360</v>
      </c>
      <c r="W468" s="114">
        <f t="shared" si="206"/>
        <v>2720</v>
      </c>
      <c r="X468" s="131"/>
      <c r="Y468" s="132">
        <v>15</v>
      </c>
      <c r="Z468" s="133"/>
      <c r="AA468" s="134"/>
      <c r="AB468" s="135">
        <v>4</v>
      </c>
      <c r="AC468" s="120">
        <f t="shared" si="208"/>
        <v>19</v>
      </c>
      <c r="AD468" s="136"/>
      <c r="AE468" s="136"/>
      <c r="AF468" s="137"/>
      <c r="AG468" s="138"/>
      <c r="AH468" s="197">
        <f t="shared" si="207"/>
        <v>0</v>
      </c>
      <c r="AI468" s="125">
        <f t="shared" si="210"/>
        <v>15</v>
      </c>
      <c r="AJ468" s="126">
        <f t="shared" si="211"/>
        <v>0</v>
      </c>
      <c r="AK468" s="127">
        <f t="shared" si="212"/>
        <v>0</v>
      </c>
      <c r="AL468" s="188">
        <f t="shared" si="213"/>
        <v>4</v>
      </c>
      <c r="AM468" s="139">
        <f t="shared" si="205"/>
        <v>19</v>
      </c>
    </row>
    <row r="469" spans="3:39" outlineLevel="1">
      <c r="C469" s="420"/>
      <c r="D469" s="432">
        <v>1</v>
      </c>
      <c r="E469" s="108" t="s">
        <v>102</v>
      </c>
      <c r="F469" s="421">
        <v>20</v>
      </c>
      <c r="G469" s="110" t="s">
        <v>31</v>
      </c>
      <c r="H469" s="110">
        <v>0</v>
      </c>
      <c r="I469" s="110" t="s">
        <v>32</v>
      </c>
      <c r="J469" s="110">
        <v>22</v>
      </c>
      <c r="K469" s="110" t="s">
        <v>104</v>
      </c>
      <c r="L469" s="111">
        <v>0</v>
      </c>
      <c r="M469" s="112">
        <v>2</v>
      </c>
      <c r="N469" s="140"/>
      <c r="O469" s="141" t="s">
        <v>31</v>
      </c>
      <c r="P469" s="141"/>
      <c r="Q469" s="141" t="s">
        <v>32</v>
      </c>
      <c r="R469" s="141"/>
      <c r="S469" s="141" t="s">
        <v>31</v>
      </c>
      <c r="T469" s="142"/>
      <c r="U469" s="143"/>
      <c r="V469" s="130">
        <v>1360</v>
      </c>
      <c r="W469" s="114">
        <f t="shared" si="206"/>
        <v>2720</v>
      </c>
      <c r="X469" s="131"/>
      <c r="Y469" s="132"/>
      <c r="Z469" s="133"/>
      <c r="AA469" s="134"/>
      <c r="AB469" s="135">
        <v>8</v>
      </c>
      <c r="AC469" s="120">
        <f t="shared" si="208"/>
        <v>8</v>
      </c>
      <c r="AD469" s="136"/>
      <c r="AE469" s="136"/>
      <c r="AF469" s="137"/>
      <c r="AG469" s="138"/>
      <c r="AH469" s="197">
        <f t="shared" si="207"/>
        <v>0</v>
      </c>
      <c r="AI469" s="125">
        <f t="shared" si="210"/>
        <v>0</v>
      </c>
      <c r="AJ469" s="126">
        <f t="shared" si="211"/>
        <v>0</v>
      </c>
      <c r="AK469" s="127">
        <f t="shared" si="212"/>
        <v>0</v>
      </c>
      <c r="AL469" s="188">
        <f t="shared" si="213"/>
        <v>8</v>
      </c>
      <c r="AM469" s="139">
        <f t="shared" si="205"/>
        <v>8</v>
      </c>
    </row>
    <row r="470" spans="3:39" outlineLevel="1">
      <c r="C470" s="420">
        <v>43150</v>
      </c>
      <c r="D470" s="432">
        <v>1</v>
      </c>
      <c r="E470" s="419" t="s">
        <v>230</v>
      </c>
      <c r="F470" s="421"/>
      <c r="G470" s="110" t="s">
        <v>31</v>
      </c>
      <c r="H470" s="110">
        <v>0</v>
      </c>
      <c r="I470" s="110" t="s">
        <v>32</v>
      </c>
      <c r="J470" s="110"/>
      <c r="K470" s="110" t="s">
        <v>31</v>
      </c>
      <c r="L470" s="111">
        <v>0</v>
      </c>
      <c r="M470" s="112"/>
      <c r="N470" s="109">
        <v>18</v>
      </c>
      <c r="O470" s="110" t="s">
        <v>31</v>
      </c>
      <c r="P470" s="110">
        <v>0</v>
      </c>
      <c r="Q470" s="110" t="s">
        <v>32</v>
      </c>
      <c r="R470" s="110">
        <v>20</v>
      </c>
      <c r="S470" s="110" t="s">
        <v>31</v>
      </c>
      <c r="T470" s="111">
        <v>2</v>
      </c>
      <c r="U470" s="112">
        <v>2</v>
      </c>
      <c r="V470" s="130">
        <v>690</v>
      </c>
      <c r="W470" s="114">
        <f>SUM(U470*V470)</f>
        <v>1380</v>
      </c>
      <c r="X470" s="131"/>
      <c r="Y470" s="132"/>
      <c r="Z470" s="133"/>
      <c r="AA470" s="134"/>
      <c r="AB470" s="135">
        <v>5</v>
      </c>
      <c r="AC470" s="120">
        <f t="shared" si="208"/>
        <v>5</v>
      </c>
      <c r="AD470" s="136"/>
      <c r="AE470" s="136"/>
      <c r="AF470" s="137"/>
      <c r="AG470" s="138"/>
      <c r="AH470" s="197">
        <f t="shared" si="207"/>
        <v>0</v>
      </c>
      <c r="AI470" s="125">
        <f t="shared" si="210"/>
        <v>0</v>
      </c>
      <c r="AJ470" s="126">
        <f t="shared" si="211"/>
        <v>0</v>
      </c>
      <c r="AK470" s="127">
        <f t="shared" si="212"/>
        <v>0</v>
      </c>
      <c r="AL470" s="188">
        <f>AB470+AG470</f>
        <v>5</v>
      </c>
      <c r="AM470" s="139">
        <f t="shared" si="205"/>
        <v>5</v>
      </c>
    </row>
    <row r="471" spans="3:39" outlineLevel="1">
      <c r="C471" s="420"/>
      <c r="D471" s="432">
        <v>1</v>
      </c>
      <c r="E471" s="108" t="s">
        <v>230</v>
      </c>
      <c r="F471" s="421"/>
      <c r="G471" s="110" t="s">
        <v>31</v>
      </c>
      <c r="H471" s="110">
        <v>0</v>
      </c>
      <c r="I471" s="110" t="s">
        <v>32</v>
      </c>
      <c r="J471" s="110"/>
      <c r="K471" s="110" t="s">
        <v>104</v>
      </c>
      <c r="L471" s="111">
        <v>0</v>
      </c>
      <c r="M471" s="112"/>
      <c r="N471" s="140">
        <v>19</v>
      </c>
      <c r="O471" s="141" t="s">
        <v>31</v>
      </c>
      <c r="P471" s="141">
        <v>0</v>
      </c>
      <c r="Q471" s="141" t="s">
        <v>32</v>
      </c>
      <c r="R471" s="141">
        <v>21</v>
      </c>
      <c r="S471" s="141" t="s">
        <v>31</v>
      </c>
      <c r="T471" s="142">
        <v>0</v>
      </c>
      <c r="U471" s="143">
        <v>2</v>
      </c>
      <c r="V471" s="130">
        <v>690</v>
      </c>
      <c r="W471" s="114">
        <f>SUM(U471*V471)</f>
        <v>1380</v>
      </c>
      <c r="X471" s="131"/>
      <c r="Y471" s="132"/>
      <c r="Z471" s="133"/>
      <c r="AA471" s="134"/>
      <c r="AB471" s="135">
        <v>4</v>
      </c>
      <c r="AC471" s="120">
        <f t="shared" si="208"/>
        <v>4</v>
      </c>
      <c r="AD471" s="136"/>
      <c r="AE471" s="136"/>
      <c r="AF471" s="137"/>
      <c r="AG471" s="138"/>
      <c r="AH471" s="197">
        <f t="shared" si="207"/>
        <v>0</v>
      </c>
      <c r="AI471" s="125">
        <f t="shared" si="210"/>
        <v>0</v>
      </c>
      <c r="AJ471" s="126">
        <f t="shared" si="211"/>
        <v>0</v>
      </c>
      <c r="AK471" s="127">
        <f t="shared" si="212"/>
        <v>0</v>
      </c>
      <c r="AL471" s="188">
        <f t="shared" si="213"/>
        <v>4</v>
      </c>
      <c r="AM471" s="139">
        <f t="shared" si="205"/>
        <v>4</v>
      </c>
    </row>
    <row r="472" spans="3:39" outlineLevel="1">
      <c r="C472" s="420">
        <v>43151</v>
      </c>
      <c r="D472" s="432">
        <v>1</v>
      </c>
      <c r="E472" s="419" t="s">
        <v>231</v>
      </c>
      <c r="F472" s="421"/>
      <c r="G472" s="110" t="s">
        <v>31</v>
      </c>
      <c r="H472" s="110">
        <v>0</v>
      </c>
      <c r="I472" s="110" t="s">
        <v>32</v>
      </c>
      <c r="J472" s="110"/>
      <c r="K472" s="110" t="s">
        <v>31</v>
      </c>
      <c r="L472" s="111">
        <v>0</v>
      </c>
      <c r="M472" s="112"/>
      <c r="N472" s="140">
        <v>10</v>
      </c>
      <c r="O472" s="141" t="s">
        <v>31</v>
      </c>
      <c r="P472" s="141">
        <v>30</v>
      </c>
      <c r="Q472" s="141" t="s">
        <v>32</v>
      </c>
      <c r="R472" s="141">
        <v>12</v>
      </c>
      <c r="S472" s="141" t="s">
        <v>31</v>
      </c>
      <c r="T472" s="142">
        <v>30</v>
      </c>
      <c r="U472" s="143">
        <v>2</v>
      </c>
      <c r="V472" s="130">
        <v>690</v>
      </c>
      <c r="W472" s="114">
        <f>SUM(U472*V472)</f>
        <v>1380</v>
      </c>
      <c r="X472" s="131"/>
      <c r="Y472" s="132"/>
      <c r="Z472" s="133"/>
      <c r="AA472" s="134"/>
      <c r="AB472" s="135">
        <v>6</v>
      </c>
      <c r="AC472" s="120">
        <f t="shared" si="208"/>
        <v>6</v>
      </c>
      <c r="AD472" s="136"/>
      <c r="AE472" s="136"/>
      <c r="AF472" s="137"/>
      <c r="AG472" s="138"/>
      <c r="AH472" s="197">
        <f t="shared" si="207"/>
        <v>0</v>
      </c>
      <c r="AI472" s="125">
        <f t="shared" si="210"/>
        <v>0</v>
      </c>
      <c r="AJ472" s="126">
        <f t="shared" si="211"/>
        <v>0</v>
      </c>
      <c r="AK472" s="127">
        <f t="shared" si="212"/>
        <v>0</v>
      </c>
      <c r="AL472" s="188">
        <f t="shared" si="213"/>
        <v>6</v>
      </c>
      <c r="AM472" s="139">
        <f t="shared" si="205"/>
        <v>6</v>
      </c>
    </row>
    <row r="473" spans="3:39" outlineLevel="1">
      <c r="C473" s="420"/>
      <c r="D473" s="432">
        <v>1</v>
      </c>
      <c r="E473" s="108" t="s">
        <v>233</v>
      </c>
      <c r="F473" s="421">
        <v>16</v>
      </c>
      <c r="G473" s="110" t="s">
        <v>31</v>
      </c>
      <c r="H473" s="110">
        <v>0</v>
      </c>
      <c r="I473" s="110" t="s">
        <v>32</v>
      </c>
      <c r="J473" s="110">
        <v>18</v>
      </c>
      <c r="K473" s="110" t="s">
        <v>31</v>
      </c>
      <c r="L473" s="111">
        <v>0</v>
      </c>
      <c r="M473" s="112">
        <v>2</v>
      </c>
      <c r="N473" s="140"/>
      <c r="O473" s="141" t="s">
        <v>31</v>
      </c>
      <c r="P473" s="141"/>
      <c r="Q473" s="141" t="s">
        <v>32</v>
      </c>
      <c r="R473" s="141"/>
      <c r="S473" s="141" t="s">
        <v>31</v>
      </c>
      <c r="T473" s="142"/>
      <c r="U473" s="143"/>
      <c r="V473" s="130"/>
      <c r="W473" s="114">
        <f t="shared" si="206"/>
        <v>0</v>
      </c>
      <c r="X473" s="131"/>
      <c r="Y473" s="132"/>
      <c r="Z473" s="133"/>
      <c r="AA473" s="134"/>
      <c r="AB473" s="135"/>
      <c r="AC473" s="120">
        <f t="shared" si="208"/>
        <v>0</v>
      </c>
      <c r="AD473" s="136">
        <v>12</v>
      </c>
      <c r="AE473" s="136"/>
      <c r="AF473" s="137"/>
      <c r="AG473" s="138">
        <v>2</v>
      </c>
      <c r="AH473" s="197">
        <f t="shared" si="207"/>
        <v>14</v>
      </c>
      <c r="AI473" s="125">
        <f t="shared" si="210"/>
        <v>12</v>
      </c>
      <c r="AJ473" s="126">
        <f t="shared" si="211"/>
        <v>0</v>
      </c>
      <c r="AK473" s="127">
        <f t="shared" si="212"/>
        <v>0</v>
      </c>
      <c r="AL473" s="188">
        <f t="shared" si="213"/>
        <v>2</v>
      </c>
      <c r="AM473" s="139">
        <f t="shared" si="205"/>
        <v>14</v>
      </c>
    </row>
    <row r="474" spans="3:39" outlineLevel="1">
      <c r="C474" s="420">
        <v>43152</v>
      </c>
      <c r="D474" s="432">
        <v>1</v>
      </c>
      <c r="E474" s="419" t="s">
        <v>235</v>
      </c>
      <c r="F474" s="421">
        <v>16</v>
      </c>
      <c r="G474" s="110" t="s">
        <v>31</v>
      </c>
      <c r="H474" s="110">
        <v>0</v>
      </c>
      <c r="I474" s="110" t="s">
        <v>32</v>
      </c>
      <c r="J474" s="110">
        <v>17</v>
      </c>
      <c r="K474" s="110" t="s">
        <v>31</v>
      </c>
      <c r="L474" s="111">
        <v>30</v>
      </c>
      <c r="M474" s="112">
        <v>1.5</v>
      </c>
      <c r="N474" s="140"/>
      <c r="O474" s="141" t="s">
        <v>31</v>
      </c>
      <c r="P474" s="141"/>
      <c r="Q474" s="141" t="s">
        <v>32</v>
      </c>
      <c r="R474" s="141"/>
      <c r="S474" s="141" t="s">
        <v>31</v>
      </c>
      <c r="T474" s="142"/>
      <c r="U474" s="143"/>
      <c r="V474" s="130"/>
      <c r="W474" s="114">
        <f t="shared" si="206"/>
        <v>0</v>
      </c>
      <c r="X474" s="131"/>
      <c r="Y474" s="132"/>
      <c r="Z474" s="133"/>
      <c r="AA474" s="134"/>
      <c r="AB474" s="135"/>
      <c r="AC474" s="120">
        <f t="shared" si="208"/>
        <v>0</v>
      </c>
      <c r="AD474" s="136"/>
      <c r="AE474" s="136">
        <v>12</v>
      </c>
      <c r="AF474" s="137"/>
      <c r="AG474" s="138">
        <v>3</v>
      </c>
      <c r="AH474" s="197">
        <f t="shared" si="207"/>
        <v>15</v>
      </c>
      <c r="AI474" s="125">
        <f t="shared" si="210"/>
        <v>0</v>
      </c>
      <c r="AJ474" s="126">
        <f t="shared" si="211"/>
        <v>12</v>
      </c>
      <c r="AK474" s="127">
        <f t="shared" si="212"/>
        <v>0</v>
      </c>
      <c r="AL474" s="188">
        <f t="shared" si="213"/>
        <v>3</v>
      </c>
      <c r="AM474" s="139">
        <f t="shared" si="205"/>
        <v>15</v>
      </c>
    </row>
    <row r="475" spans="3:39" outlineLevel="1">
      <c r="C475" s="420"/>
      <c r="D475" s="432">
        <v>1</v>
      </c>
      <c r="E475" s="108" t="s">
        <v>235</v>
      </c>
      <c r="F475" s="421">
        <v>17</v>
      </c>
      <c r="G475" s="110" t="s">
        <v>31</v>
      </c>
      <c r="H475" s="110">
        <v>30</v>
      </c>
      <c r="I475" s="110" t="s">
        <v>32</v>
      </c>
      <c r="J475" s="110">
        <v>19</v>
      </c>
      <c r="K475" s="110" t="s">
        <v>31</v>
      </c>
      <c r="L475" s="111">
        <v>0</v>
      </c>
      <c r="M475" s="112">
        <v>2</v>
      </c>
      <c r="N475" s="140"/>
      <c r="O475" s="141" t="s">
        <v>31</v>
      </c>
      <c r="P475" s="141"/>
      <c r="Q475" s="141" t="s">
        <v>32</v>
      </c>
      <c r="R475" s="141"/>
      <c r="S475" s="141" t="s">
        <v>31</v>
      </c>
      <c r="T475" s="142"/>
      <c r="U475" s="143"/>
      <c r="V475" s="130">
        <v>1360</v>
      </c>
      <c r="W475" s="114">
        <f t="shared" si="206"/>
        <v>2720</v>
      </c>
      <c r="X475" s="131"/>
      <c r="Y475" s="132"/>
      <c r="Z475" s="133"/>
      <c r="AA475" s="134">
        <v>19</v>
      </c>
      <c r="AB475" s="135">
        <v>1</v>
      </c>
      <c r="AC475" s="120">
        <f t="shared" si="208"/>
        <v>20</v>
      </c>
      <c r="AD475" s="136"/>
      <c r="AE475" s="136"/>
      <c r="AF475" s="137"/>
      <c r="AG475" s="138"/>
      <c r="AH475" s="197">
        <f t="shared" si="207"/>
        <v>0</v>
      </c>
      <c r="AI475" s="125">
        <f t="shared" si="210"/>
        <v>0</v>
      </c>
      <c r="AJ475" s="126">
        <f t="shared" si="211"/>
        <v>0</v>
      </c>
      <c r="AK475" s="127">
        <f t="shared" si="212"/>
        <v>19</v>
      </c>
      <c r="AL475" s="188">
        <f t="shared" si="213"/>
        <v>1</v>
      </c>
      <c r="AM475" s="139">
        <f t="shared" si="205"/>
        <v>20</v>
      </c>
    </row>
    <row r="476" spans="3:39" outlineLevel="1">
      <c r="C476" s="420"/>
      <c r="D476" s="432">
        <v>1</v>
      </c>
      <c r="E476" s="419" t="s">
        <v>235</v>
      </c>
      <c r="F476" s="109">
        <v>19</v>
      </c>
      <c r="G476" s="110" t="s">
        <v>31</v>
      </c>
      <c r="H476" s="110">
        <v>0</v>
      </c>
      <c r="I476" s="110" t="s">
        <v>32</v>
      </c>
      <c r="J476" s="110">
        <v>21</v>
      </c>
      <c r="K476" s="110" t="s">
        <v>31</v>
      </c>
      <c r="L476" s="111">
        <v>0</v>
      </c>
      <c r="M476" s="112">
        <v>2</v>
      </c>
      <c r="N476" s="109"/>
      <c r="O476" s="110" t="s">
        <v>31</v>
      </c>
      <c r="P476" s="110"/>
      <c r="Q476" s="110" t="s">
        <v>32</v>
      </c>
      <c r="R476" s="110"/>
      <c r="S476" s="110" t="s">
        <v>31</v>
      </c>
      <c r="T476" s="111"/>
      <c r="U476" s="112"/>
      <c r="V476" s="130">
        <v>1360</v>
      </c>
      <c r="W476" s="114">
        <f t="shared" si="206"/>
        <v>2720</v>
      </c>
      <c r="X476" s="131" t="s">
        <v>236</v>
      </c>
      <c r="Y476" s="132"/>
      <c r="Z476" s="133"/>
      <c r="AA476" s="134"/>
      <c r="AB476" s="135">
        <v>5</v>
      </c>
      <c r="AC476" s="120">
        <f t="shared" si="208"/>
        <v>5</v>
      </c>
      <c r="AD476" s="136"/>
      <c r="AE476" s="136"/>
      <c r="AF476" s="137"/>
      <c r="AG476" s="138"/>
      <c r="AH476" s="197">
        <f t="shared" si="207"/>
        <v>0</v>
      </c>
      <c r="AI476" s="125">
        <f t="shared" si="210"/>
        <v>0</v>
      </c>
      <c r="AJ476" s="126">
        <f t="shared" si="211"/>
        <v>0</v>
      </c>
      <c r="AK476" s="127">
        <f t="shared" si="212"/>
        <v>0</v>
      </c>
      <c r="AL476" s="188">
        <f t="shared" si="213"/>
        <v>5</v>
      </c>
      <c r="AM476" s="139">
        <f t="shared" si="205"/>
        <v>5</v>
      </c>
    </row>
    <row r="477" spans="3:39" outlineLevel="1">
      <c r="C477" s="420">
        <v>43153</v>
      </c>
      <c r="D477" s="432">
        <v>1</v>
      </c>
      <c r="E477" s="419" t="s">
        <v>237</v>
      </c>
      <c r="F477" s="421">
        <v>16</v>
      </c>
      <c r="G477" s="110" t="s">
        <v>31</v>
      </c>
      <c r="H477" s="110">
        <v>0</v>
      </c>
      <c r="I477" s="110" t="s">
        <v>32</v>
      </c>
      <c r="J477" s="110">
        <v>18</v>
      </c>
      <c r="K477" s="110" t="s">
        <v>31</v>
      </c>
      <c r="L477" s="111">
        <v>0</v>
      </c>
      <c r="M477" s="112">
        <v>2</v>
      </c>
      <c r="N477" s="140"/>
      <c r="O477" s="141" t="s">
        <v>31</v>
      </c>
      <c r="P477" s="141"/>
      <c r="Q477" s="141" t="s">
        <v>32</v>
      </c>
      <c r="R477" s="141"/>
      <c r="S477" s="141" t="s">
        <v>31</v>
      </c>
      <c r="T477" s="142"/>
      <c r="U477" s="143"/>
      <c r="V477" s="130"/>
      <c r="W477" s="114">
        <f t="shared" si="206"/>
        <v>0</v>
      </c>
      <c r="X477" s="131"/>
      <c r="Y477" s="132"/>
      <c r="Z477" s="133"/>
      <c r="AA477" s="134"/>
      <c r="AB477" s="135"/>
      <c r="AC477" s="120">
        <f t="shared" si="208"/>
        <v>0</v>
      </c>
      <c r="AD477" s="136">
        <v>14</v>
      </c>
      <c r="AE477" s="136"/>
      <c r="AF477" s="137"/>
      <c r="AG477" s="138">
        <v>7</v>
      </c>
      <c r="AH477" s="197">
        <f t="shared" si="207"/>
        <v>21</v>
      </c>
      <c r="AI477" s="125">
        <f t="shared" si="210"/>
        <v>14</v>
      </c>
      <c r="AJ477" s="151">
        <f>Z477+AE477</f>
        <v>0</v>
      </c>
      <c r="AK477" s="127">
        <f t="shared" si="212"/>
        <v>0</v>
      </c>
      <c r="AL477" s="188">
        <f t="shared" si="213"/>
        <v>7</v>
      </c>
      <c r="AM477" s="139">
        <f t="shared" ref="AM477:AM493" si="215">SUM(AI477:AL477)</f>
        <v>21</v>
      </c>
    </row>
    <row r="478" spans="3:39" outlineLevel="1">
      <c r="C478" s="420">
        <v>43154</v>
      </c>
      <c r="D478" s="432">
        <v>1</v>
      </c>
      <c r="E478" s="419" t="s">
        <v>238</v>
      </c>
      <c r="F478" s="140">
        <v>16</v>
      </c>
      <c r="G478" s="110" t="s">
        <v>31</v>
      </c>
      <c r="H478" s="141">
        <v>0</v>
      </c>
      <c r="I478" s="141" t="s">
        <v>32</v>
      </c>
      <c r="J478" s="141">
        <v>17</v>
      </c>
      <c r="K478" s="141" t="s">
        <v>31</v>
      </c>
      <c r="L478" s="142">
        <v>30</v>
      </c>
      <c r="M478" s="143">
        <v>1.5</v>
      </c>
      <c r="N478" s="140"/>
      <c r="O478" s="141" t="s">
        <v>31</v>
      </c>
      <c r="P478" s="141"/>
      <c r="Q478" s="141" t="s">
        <v>32</v>
      </c>
      <c r="R478" s="141"/>
      <c r="S478" s="141" t="s">
        <v>31</v>
      </c>
      <c r="T478" s="142"/>
      <c r="U478" s="143"/>
      <c r="V478" s="130"/>
      <c r="W478" s="114">
        <f t="shared" si="206"/>
        <v>0</v>
      </c>
      <c r="X478" s="131"/>
      <c r="Y478" s="132"/>
      <c r="Z478" s="133"/>
      <c r="AA478" s="134"/>
      <c r="AB478" s="135"/>
      <c r="AC478" s="120">
        <f t="shared" si="208"/>
        <v>0</v>
      </c>
      <c r="AD478" s="136"/>
      <c r="AE478" s="136">
        <v>12</v>
      </c>
      <c r="AF478" s="137"/>
      <c r="AG478" s="138">
        <v>3</v>
      </c>
      <c r="AH478" s="197">
        <f t="shared" si="207"/>
        <v>15</v>
      </c>
      <c r="AI478" s="125">
        <f t="shared" si="210"/>
        <v>0</v>
      </c>
      <c r="AJ478" s="126">
        <f t="shared" si="211"/>
        <v>12</v>
      </c>
      <c r="AK478" s="127">
        <f t="shared" si="212"/>
        <v>0</v>
      </c>
      <c r="AL478" s="188">
        <f t="shared" si="213"/>
        <v>3</v>
      </c>
      <c r="AM478" s="139">
        <f t="shared" si="215"/>
        <v>15</v>
      </c>
    </row>
    <row r="479" spans="3:39" outlineLevel="1">
      <c r="C479" s="420">
        <v>43155</v>
      </c>
      <c r="D479" s="432">
        <v>1</v>
      </c>
      <c r="E479" s="419" t="s">
        <v>239</v>
      </c>
      <c r="F479" s="421">
        <v>9</v>
      </c>
      <c r="G479" s="110" t="s">
        <v>31</v>
      </c>
      <c r="H479" s="110">
        <v>0</v>
      </c>
      <c r="I479" s="110" t="s">
        <v>32</v>
      </c>
      <c r="J479" s="110">
        <v>12</v>
      </c>
      <c r="K479" s="110" t="s">
        <v>104</v>
      </c>
      <c r="L479" s="111">
        <v>0</v>
      </c>
      <c r="M479" s="112">
        <v>3</v>
      </c>
      <c r="N479" s="140"/>
      <c r="O479" s="141" t="s">
        <v>31</v>
      </c>
      <c r="P479" s="141"/>
      <c r="Q479" s="141" t="s">
        <v>32</v>
      </c>
      <c r="R479" s="141"/>
      <c r="S479" s="141" t="s">
        <v>31</v>
      </c>
      <c r="T479" s="142"/>
      <c r="U479" s="143"/>
      <c r="V479" s="130"/>
      <c r="W479" s="114">
        <f t="shared" si="206"/>
        <v>0</v>
      </c>
      <c r="X479" s="131"/>
      <c r="Y479" s="132"/>
      <c r="Z479" s="133"/>
      <c r="AA479" s="134"/>
      <c r="AB479" s="135"/>
      <c r="AC479" s="120">
        <f t="shared" si="208"/>
        <v>0</v>
      </c>
      <c r="AD479" s="136"/>
      <c r="AE479" s="136">
        <v>20</v>
      </c>
      <c r="AF479" s="137"/>
      <c r="AG479" s="138">
        <v>6</v>
      </c>
      <c r="AH479" s="197">
        <f t="shared" si="207"/>
        <v>26</v>
      </c>
      <c r="AI479" s="387">
        <f t="shared" si="210"/>
        <v>0</v>
      </c>
      <c r="AJ479" s="388">
        <f t="shared" si="211"/>
        <v>20</v>
      </c>
      <c r="AK479" s="389">
        <f t="shared" si="212"/>
        <v>0</v>
      </c>
      <c r="AL479" s="188">
        <f t="shared" si="213"/>
        <v>6</v>
      </c>
      <c r="AM479" s="391">
        <f t="shared" si="215"/>
        <v>26</v>
      </c>
    </row>
    <row r="480" spans="3:39" outlineLevel="1">
      <c r="C480" s="420"/>
      <c r="D480" s="432">
        <v>1</v>
      </c>
      <c r="E480" s="108" t="s">
        <v>238</v>
      </c>
      <c r="F480" s="421">
        <v>12</v>
      </c>
      <c r="G480" s="110" t="s">
        <v>31</v>
      </c>
      <c r="H480" s="110">
        <v>0</v>
      </c>
      <c r="I480" s="110" t="s">
        <v>32</v>
      </c>
      <c r="J480" s="110">
        <v>14</v>
      </c>
      <c r="K480" s="110" t="s">
        <v>104</v>
      </c>
      <c r="L480" s="111">
        <v>0</v>
      </c>
      <c r="M480" s="112">
        <v>2</v>
      </c>
      <c r="N480" s="140"/>
      <c r="O480" s="141" t="s">
        <v>31</v>
      </c>
      <c r="P480" s="141"/>
      <c r="Q480" s="141" t="s">
        <v>32</v>
      </c>
      <c r="R480" s="141"/>
      <c r="S480" s="141" t="s">
        <v>31</v>
      </c>
      <c r="T480" s="142"/>
      <c r="U480" s="143"/>
      <c r="V480" s="130">
        <v>1360</v>
      </c>
      <c r="W480" s="114">
        <f t="shared" si="206"/>
        <v>2720</v>
      </c>
      <c r="X480" s="131"/>
      <c r="Y480" s="132">
        <v>15</v>
      </c>
      <c r="Z480" s="133"/>
      <c r="AA480" s="134"/>
      <c r="AB480" s="135">
        <v>5</v>
      </c>
      <c r="AC480" s="120">
        <f t="shared" si="208"/>
        <v>20</v>
      </c>
      <c r="AD480" s="136"/>
      <c r="AE480" s="136"/>
      <c r="AF480" s="137"/>
      <c r="AG480" s="138"/>
      <c r="AH480" s="197">
        <f t="shared" si="207"/>
        <v>0</v>
      </c>
      <c r="AI480" s="416">
        <f t="shared" ref="AI480:AK481" si="216">Y480+AD480</f>
        <v>15</v>
      </c>
      <c r="AJ480" s="417">
        <f t="shared" si="216"/>
        <v>0</v>
      </c>
      <c r="AK480" s="410">
        <f t="shared" si="216"/>
        <v>0</v>
      </c>
      <c r="AL480" s="188">
        <f t="shared" si="213"/>
        <v>5</v>
      </c>
      <c r="AM480" s="198">
        <f t="shared" si="215"/>
        <v>20</v>
      </c>
    </row>
    <row r="481" spans="2:39" outlineLevel="1">
      <c r="C481" s="420"/>
      <c r="D481" s="432">
        <v>1</v>
      </c>
      <c r="E481" s="108" t="s">
        <v>238</v>
      </c>
      <c r="F481" s="421">
        <v>14</v>
      </c>
      <c r="G481" s="110" t="s">
        <v>31</v>
      </c>
      <c r="H481" s="110">
        <v>0</v>
      </c>
      <c r="I481" s="110" t="s">
        <v>32</v>
      </c>
      <c r="J481" s="110">
        <v>16</v>
      </c>
      <c r="K481" s="110" t="s">
        <v>104</v>
      </c>
      <c r="L481" s="111">
        <v>0</v>
      </c>
      <c r="M481" s="112">
        <v>2</v>
      </c>
      <c r="N481" s="140"/>
      <c r="O481" s="141" t="s">
        <v>31</v>
      </c>
      <c r="P481" s="141"/>
      <c r="Q481" s="141" t="s">
        <v>32</v>
      </c>
      <c r="R481" s="141"/>
      <c r="S481" s="141" t="s">
        <v>31</v>
      </c>
      <c r="T481" s="142"/>
      <c r="U481" s="143"/>
      <c r="V481" s="130"/>
      <c r="W481" s="114">
        <f t="shared" si="206"/>
        <v>0</v>
      </c>
      <c r="X481" s="131"/>
      <c r="Y481" s="132"/>
      <c r="Z481" s="133"/>
      <c r="AA481" s="134"/>
      <c r="AB481" s="135"/>
      <c r="AC481" s="120">
        <f t="shared" si="208"/>
        <v>0</v>
      </c>
      <c r="AD481" s="136">
        <v>19</v>
      </c>
      <c r="AE481" s="136"/>
      <c r="AF481" s="137"/>
      <c r="AG481" s="138">
        <v>7</v>
      </c>
      <c r="AH481" s="197">
        <f t="shared" si="207"/>
        <v>26</v>
      </c>
      <c r="AI481" s="416">
        <f t="shared" si="216"/>
        <v>19</v>
      </c>
      <c r="AJ481" s="417">
        <f t="shared" si="216"/>
        <v>0</v>
      </c>
      <c r="AK481" s="410">
        <f t="shared" si="216"/>
        <v>0</v>
      </c>
      <c r="AL481" s="188">
        <f t="shared" si="213"/>
        <v>7</v>
      </c>
      <c r="AM481" s="198">
        <f t="shared" si="215"/>
        <v>26</v>
      </c>
    </row>
    <row r="482" spans="2:39" outlineLevel="1">
      <c r="C482" s="420"/>
      <c r="D482" s="432">
        <v>1</v>
      </c>
      <c r="E482" s="419" t="s">
        <v>238</v>
      </c>
      <c r="F482" s="140">
        <v>16</v>
      </c>
      <c r="G482" s="110" t="s">
        <v>31</v>
      </c>
      <c r="H482" s="141">
        <v>0</v>
      </c>
      <c r="I482" s="141" t="s">
        <v>32</v>
      </c>
      <c r="J482" s="141">
        <v>19</v>
      </c>
      <c r="K482" s="141" t="s">
        <v>31</v>
      </c>
      <c r="L482" s="142">
        <v>0</v>
      </c>
      <c r="M482" s="143">
        <v>3</v>
      </c>
      <c r="N482" s="140"/>
      <c r="O482" s="141" t="s">
        <v>31</v>
      </c>
      <c r="P482" s="141"/>
      <c r="Q482" s="141" t="s">
        <v>32</v>
      </c>
      <c r="R482" s="141"/>
      <c r="S482" s="141" t="s">
        <v>31</v>
      </c>
      <c r="T482" s="142"/>
      <c r="U482" s="143"/>
      <c r="V482" s="130">
        <v>1360</v>
      </c>
      <c r="W482" s="114">
        <f t="shared" si="206"/>
        <v>4080</v>
      </c>
      <c r="X482" s="131"/>
      <c r="Y482" s="132">
        <v>12</v>
      </c>
      <c r="Z482" s="133">
        <v>2</v>
      </c>
      <c r="AA482" s="134"/>
      <c r="AB482" s="135">
        <v>2</v>
      </c>
      <c r="AC482" s="120">
        <f>SUM(Y482:AB482)</f>
        <v>16</v>
      </c>
      <c r="AD482" s="136"/>
      <c r="AE482" s="136"/>
      <c r="AF482" s="137"/>
      <c r="AG482" s="138"/>
      <c r="AH482" s="197">
        <f>SUM(AD482:AG482)</f>
        <v>0</v>
      </c>
      <c r="AI482" s="416">
        <f t="shared" ref="AI482:AL483" si="217">Y482+AD482</f>
        <v>12</v>
      </c>
      <c r="AJ482" s="417">
        <f t="shared" si="217"/>
        <v>2</v>
      </c>
      <c r="AK482" s="410">
        <f t="shared" si="217"/>
        <v>0</v>
      </c>
      <c r="AL482" s="188">
        <f t="shared" si="217"/>
        <v>2</v>
      </c>
      <c r="AM482" s="198">
        <f>SUM(AI482:AL482)</f>
        <v>16</v>
      </c>
    </row>
    <row r="483" spans="2:39" outlineLevel="1">
      <c r="C483" s="420"/>
      <c r="D483" s="432">
        <v>1</v>
      </c>
      <c r="E483" s="419" t="s">
        <v>238</v>
      </c>
      <c r="F483" s="421">
        <v>19</v>
      </c>
      <c r="G483" s="110" t="s">
        <v>31</v>
      </c>
      <c r="H483" s="110">
        <v>0</v>
      </c>
      <c r="I483" s="110" t="s">
        <v>32</v>
      </c>
      <c r="J483" s="110">
        <v>21</v>
      </c>
      <c r="K483" s="110" t="s">
        <v>31</v>
      </c>
      <c r="L483" s="111">
        <v>0</v>
      </c>
      <c r="M483" s="112">
        <v>2</v>
      </c>
      <c r="N483" s="140"/>
      <c r="O483" s="141" t="s">
        <v>31</v>
      </c>
      <c r="P483" s="141"/>
      <c r="Q483" s="141" t="s">
        <v>32</v>
      </c>
      <c r="R483" s="141"/>
      <c r="S483" s="141" t="s">
        <v>31</v>
      </c>
      <c r="T483" s="142"/>
      <c r="U483" s="143"/>
      <c r="V483" s="130">
        <v>1360</v>
      </c>
      <c r="W483" s="114">
        <f t="shared" si="206"/>
        <v>2720</v>
      </c>
      <c r="X483" s="200" t="s">
        <v>240</v>
      </c>
      <c r="Y483" s="133"/>
      <c r="Z483" s="134"/>
      <c r="AA483" s="134"/>
      <c r="AB483" s="134">
        <v>5</v>
      </c>
      <c r="AC483" s="412">
        <f>SUM(Y483:AB483)</f>
        <v>5</v>
      </c>
      <c r="AD483" s="136"/>
      <c r="AE483" s="137"/>
      <c r="AF483" s="137"/>
      <c r="AG483" s="137"/>
      <c r="AH483" s="197">
        <f>SUM(AD483:AG483)</f>
        <v>0</v>
      </c>
      <c r="AI483" s="416">
        <f t="shared" si="217"/>
        <v>0</v>
      </c>
      <c r="AJ483" s="417">
        <f t="shared" si="217"/>
        <v>0</v>
      </c>
      <c r="AK483" s="410">
        <f t="shared" si="217"/>
        <v>0</v>
      </c>
      <c r="AL483" s="188">
        <f t="shared" si="217"/>
        <v>5</v>
      </c>
      <c r="AM483" s="198">
        <f>SUM(AI483:AL483)</f>
        <v>5</v>
      </c>
    </row>
    <row r="484" spans="2:39" outlineLevel="1">
      <c r="C484" s="420">
        <v>43156</v>
      </c>
      <c r="D484" s="432">
        <v>1</v>
      </c>
      <c r="E484" s="108" t="s">
        <v>238</v>
      </c>
      <c r="F484" s="421">
        <v>9</v>
      </c>
      <c r="G484" s="110" t="s">
        <v>31</v>
      </c>
      <c r="H484" s="110">
        <v>0</v>
      </c>
      <c r="I484" s="110" t="s">
        <v>32</v>
      </c>
      <c r="J484" s="110">
        <v>11</v>
      </c>
      <c r="K484" s="110" t="s">
        <v>31</v>
      </c>
      <c r="L484" s="111">
        <v>0</v>
      </c>
      <c r="M484" s="112">
        <v>2</v>
      </c>
      <c r="N484" s="140"/>
      <c r="O484" s="141" t="s">
        <v>31</v>
      </c>
      <c r="P484" s="141"/>
      <c r="Q484" s="141" t="s">
        <v>32</v>
      </c>
      <c r="R484" s="141"/>
      <c r="S484" s="141" t="s">
        <v>31</v>
      </c>
      <c r="T484" s="142"/>
      <c r="U484" s="143"/>
      <c r="V484" s="130"/>
      <c r="W484" s="114">
        <f t="shared" si="206"/>
        <v>0</v>
      </c>
      <c r="X484" s="131"/>
      <c r="Y484" s="132"/>
      <c r="Z484" s="133"/>
      <c r="AA484" s="134"/>
      <c r="AB484" s="135"/>
      <c r="AC484" s="120">
        <f t="shared" si="208"/>
        <v>0</v>
      </c>
      <c r="AD484" s="136">
        <v>20</v>
      </c>
      <c r="AE484" s="136">
        <v>2</v>
      </c>
      <c r="AF484" s="137"/>
      <c r="AG484" s="138">
        <v>10</v>
      </c>
      <c r="AH484" s="197">
        <f t="shared" si="207"/>
        <v>32</v>
      </c>
      <c r="AI484" s="416">
        <f t="shared" ref="AI484:AK491" si="218">Y484+AD484</f>
        <v>20</v>
      </c>
      <c r="AJ484" s="417">
        <f t="shared" si="218"/>
        <v>2</v>
      </c>
      <c r="AK484" s="410">
        <f t="shared" si="218"/>
        <v>0</v>
      </c>
      <c r="AL484" s="188">
        <f t="shared" si="213"/>
        <v>10</v>
      </c>
      <c r="AM484" s="198">
        <f t="shared" si="215"/>
        <v>32</v>
      </c>
    </row>
    <row r="485" spans="2:39" outlineLevel="1">
      <c r="C485" s="420"/>
      <c r="D485" s="432">
        <v>1</v>
      </c>
      <c r="E485" s="422" t="s">
        <v>238</v>
      </c>
      <c r="F485" s="421">
        <v>11</v>
      </c>
      <c r="G485" s="110" t="s">
        <v>31</v>
      </c>
      <c r="H485" s="110">
        <v>0</v>
      </c>
      <c r="I485" s="110" t="s">
        <v>32</v>
      </c>
      <c r="J485" s="110">
        <v>13</v>
      </c>
      <c r="K485" s="110" t="s">
        <v>31</v>
      </c>
      <c r="L485" s="111">
        <v>0</v>
      </c>
      <c r="M485" s="112">
        <v>2</v>
      </c>
      <c r="N485" s="140"/>
      <c r="O485" s="141" t="s">
        <v>31</v>
      </c>
      <c r="P485" s="141"/>
      <c r="Q485" s="141" t="s">
        <v>32</v>
      </c>
      <c r="R485" s="141"/>
      <c r="S485" s="141" t="s">
        <v>31</v>
      </c>
      <c r="T485" s="142"/>
      <c r="U485" s="143"/>
      <c r="V485" s="130">
        <v>1360</v>
      </c>
      <c r="W485" s="114">
        <f t="shared" si="206"/>
        <v>2720</v>
      </c>
      <c r="X485" s="200"/>
      <c r="Y485" s="133"/>
      <c r="Z485" s="134">
        <v>20</v>
      </c>
      <c r="AA485" s="134"/>
      <c r="AB485" s="134">
        <v>10</v>
      </c>
      <c r="AC485" s="412">
        <f t="shared" ref="AC485:AC492" si="219">SUM(Y485:AB485)</f>
        <v>30</v>
      </c>
      <c r="AD485" s="136"/>
      <c r="AE485" s="137"/>
      <c r="AF485" s="137"/>
      <c r="AG485" s="137"/>
      <c r="AH485" s="197">
        <f t="shared" ref="AH485:AH490" si="220">SUM(AD485:AG485)</f>
        <v>0</v>
      </c>
      <c r="AI485" s="416">
        <f t="shared" si="218"/>
        <v>0</v>
      </c>
      <c r="AJ485" s="417">
        <f t="shared" si="218"/>
        <v>20</v>
      </c>
      <c r="AK485" s="410">
        <f t="shared" si="218"/>
        <v>0</v>
      </c>
      <c r="AL485" s="188">
        <f t="shared" ref="AL485:AL490" si="221">AB485+AG485</f>
        <v>10</v>
      </c>
      <c r="AM485" s="198">
        <f t="shared" ref="AM485:AM490" si="222">SUM(AI485:AL485)</f>
        <v>30</v>
      </c>
    </row>
    <row r="486" spans="2:39" outlineLevel="1">
      <c r="C486" s="420"/>
      <c r="D486" s="432">
        <v>1</v>
      </c>
      <c r="E486" s="108" t="s">
        <v>241</v>
      </c>
      <c r="F486" s="421">
        <v>13</v>
      </c>
      <c r="G486" s="110" t="s">
        <v>31</v>
      </c>
      <c r="H486" s="110">
        <v>0</v>
      </c>
      <c r="I486" s="110" t="s">
        <v>32</v>
      </c>
      <c r="J486" s="110">
        <v>17</v>
      </c>
      <c r="K486" s="110" t="s">
        <v>31</v>
      </c>
      <c r="L486" s="111">
        <v>0</v>
      </c>
      <c r="M486" s="112">
        <v>4</v>
      </c>
      <c r="N486" s="140"/>
      <c r="O486" s="141" t="s">
        <v>31</v>
      </c>
      <c r="P486" s="141"/>
      <c r="Q486" s="141" t="s">
        <v>32</v>
      </c>
      <c r="R486" s="141"/>
      <c r="S486" s="141" t="s">
        <v>31</v>
      </c>
      <c r="T486" s="142"/>
      <c r="U486" s="143"/>
      <c r="V486" s="130"/>
      <c r="W486" s="114">
        <f t="shared" si="206"/>
        <v>0</v>
      </c>
      <c r="X486" s="200"/>
      <c r="Y486" s="133"/>
      <c r="Z486" s="134"/>
      <c r="AA486" s="134"/>
      <c r="AB486" s="134"/>
      <c r="AC486" s="412">
        <f t="shared" si="219"/>
        <v>0</v>
      </c>
      <c r="AD486" s="136"/>
      <c r="AE486" s="137">
        <v>20</v>
      </c>
      <c r="AF486" s="137"/>
      <c r="AG486" s="137">
        <v>5</v>
      </c>
      <c r="AH486" s="197">
        <f t="shared" si="220"/>
        <v>25</v>
      </c>
      <c r="AI486" s="416">
        <f t="shared" si="218"/>
        <v>0</v>
      </c>
      <c r="AJ486" s="417">
        <f t="shared" si="218"/>
        <v>20</v>
      </c>
      <c r="AK486" s="410">
        <f t="shared" si="218"/>
        <v>0</v>
      </c>
      <c r="AL486" s="188">
        <f t="shared" si="221"/>
        <v>5</v>
      </c>
      <c r="AM486" s="198">
        <f t="shared" si="222"/>
        <v>25</v>
      </c>
    </row>
    <row r="487" spans="2:39" outlineLevel="1">
      <c r="C487" s="420"/>
      <c r="D487" s="432">
        <v>1</v>
      </c>
      <c r="E487" s="422" t="s">
        <v>238</v>
      </c>
      <c r="F487" s="423">
        <v>17</v>
      </c>
      <c r="G487" s="110" t="s">
        <v>31</v>
      </c>
      <c r="H487" s="110">
        <v>0</v>
      </c>
      <c r="I487" s="110" t="s">
        <v>32</v>
      </c>
      <c r="J487" s="110">
        <v>20</v>
      </c>
      <c r="K487" s="110" t="s">
        <v>31</v>
      </c>
      <c r="L487" s="110">
        <v>0</v>
      </c>
      <c r="M487" s="413">
        <v>3</v>
      </c>
      <c r="N487" s="140"/>
      <c r="O487" s="141" t="s">
        <v>31</v>
      </c>
      <c r="P487" s="141"/>
      <c r="Q487" s="141" t="s">
        <v>32</v>
      </c>
      <c r="R487" s="141"/>
      <c r="S487" s="141" t="s">
        <v>31</v>
      </c>
      <c r="T487" s="142"/>
      <c r="U487" s="143"/>
      <c r="V487" s="415">
        <v>1360</v>
      </c>
      <c r="W487" s="114">
        <f t="shared" si="206"/>
        <v>4080</v>
      </c>
      <c r="X487" s="200"/>
      <c r="Y487" s="133"/>
      <c r="Z487" s="134">
        <v>15</v>
      </c>
      <c r="AA487" s="134"/>
      <c r="AB487" s="134">
        <v>4</v>
      </c>
      <c r="AC487" s="412">
        <f t="shared" si="219"/>
        <v>19</v>
      </c>
      <c r="AD487" s="136"/>
      <c r="AE487" s="137"/>
      <c r="AF487" s="137"/>
      <c r="AG487" s="137"/>
      <c r="AH487" s="197">
        <f t="shared" si="220"/>
        <v>0</v>
      </c>
      <c r="AI487" s="416">
        <f t="shared" si="218"/>
        <v>0</v>
      </c>
      <c r="AJ487" s="417">
        <f t="shared" si="218"/>
        <v>15</v>
      </c>
      <c r="AK487" s="410">
        <f t="shared" si="218"/>
        <v>0</v>
      </c>
      <c r="AL487" s="188">
        <f t="shared" si="221"/>
        <v>4</v>
      </c>
      <c r="AM487" s="198">
        <f t="shared" si="222"/>
        <v>19</v>
      </c>
    </row>
    <row r="488" spans="2:39" outlineLevel="1">
      <c r="C488" s="420">
        <v>43157</v>
      </c>
      <c r="D488" s="432">
        <v>1</v>
      </c>
      <c r="E488" s="419" t="s">
        <v>241</v>
      </c>
      <c r="F488" s="421"/>
      <c r="G488" s="110" t="s">
        <v>31</v>
      </c>
      <c r="H488" s="110">
        <v>0</v>
      </c>
      <c r="I488" s="110" t="s">
        <v>32</v>
      </c>
      <c r="J488" s="110"/>
      <c r="K488" s="110" t="s">
        <v>31</v>
      </c>
      <c r="L488" s="111">
        <v>0</v>
      </c>
      <c r="M488" s="112"/>
      <c r="N488" s="140">
        <v>10</v>
      </c>
      <c r="O488" s="141" t="s">
        <v>31</v>
      </c>
      <c r="P488" s="141">
        <v>30</v>
      </c>
      <c r="Q488" s="141" t="s">
        <v>32</v>
      </c>
      <c r="R488" s="141">
        <v>12</v>
      </c>
      <c r="S488" s="141" t="s">
        <v>31</v>
      </c>
      <c r="T488" s="142">
        <v>30</v>
      </c>
      <c r="U488" s="143">
        <v>2</v>
      </c>
      <c r="V488" s="415">
        <v>690</v>
      </c>
      <c r="W488" s="114">
        <f>SUM(U488*V488)</f>
        <v>1380</v>
      </c>
      <c r="X488" s="200"/>
      <c r="Y488" s="133"/>
      <c r="Z488" s="134"/>
      <c r="AA488" s="134"/>
      <c r="AB488" s="134">
        <v>5</v>
      </c>
      <c r="AC488" s="412">
        <f>SUM(Y488:AB488)</f>
        <v>5</v>
      </c>
      <c r="AD488" s="136"/>
      <c r="AE488" s="137"/>
      <c r="AF488" s="137"/>
      <c r="AG488" s="137"/>
      <c r="AH488" s="197">
        <f t="shared" si="220"/>
        <v>0</v>
      </c>
      <c r="AI488" s="416">
        <f t="shared" ref="AI488:AK489" si="223">Y488+AD488</f>
        <v>0</v>
      </c>
      <c r="AJ488" s="417">
        <f t="shared" si="223"/>
        <v>0</v>
      </c>
      <c r="AK488" s="410">
        <f t="shared" si="223"/>
        <v>0</v>
      </c>
      <c r="AL488" s="188">
        <f t="shared" si="221"/>
        <v>5</v>
      </c>
      <c r="AM488" s="198">
        <f t="shared" si="222"/>
        <v>5</v>
      </c>
    </row>
    <row r="489" spans="2:39" outlineLevel="1">
      <c r="C489" s="420"/>
      <c r="D489" s="432">
        <v>1</v>
      </c>
      <c r="E489" s="108" t="s">
        <v>242</v>
      </c>
      <c r="F489" s="421">
        <v>16</v>
      </c>
      <c r="G489" s="110" t="s">
        <v>31</v>
      </c>
      <c r="H489" s="110">
        <v>0</v>
      </c>
      <c r="I489" s="110" t="s">
        <v>32</v>
      </c>
      <c r="J489" s="110">
        <v>17</v>
      </c>
      <c r="K489" s="110" t="s">
        <v>31</v>
      </c>
      <c r="L489" s="111">
        <v>30</v>
      </c>
      <c r="M489" s="112">
        <v>1.5</v>
      </c>
      <c r="N489" s="140"/>
      <c r="O489" s="141" t="s">
        <v>31</v>
      </c>
      <c r="P489" s="141"/>
      <c r="Q489" s="141" t="s">
        <v>32</v>
      </c>
      <c r="R489" s="141"/>
      <c r="S489" s="141" t="s">
        <v>31</v>
      </c>
      <c r="T489" s="142"/>
      <c r="U489" s="143"/>
      <c r="V489" s="130"/>
      <c r="W489" s="114">
        <f>SUM(M489*V489)</f>
        <v>0</v>
      </c>
      <c r="X489" s="200"/>
      <c r="Y489" s="133"/>
      <c r="Z489" s="134"/>
      <c r="AA489" s="134"/>
      <c r="AB489" s="134"/>
      <c r="AC489" s="412">
        <f>SUM(Y489:AB489)</f>
        <v>0</v>
      </c>
      <c r="AD489" s="136"/>
      <c r="AE489" s="137">
        <v>11</v>
      </c>
      <c r="AF489" s="137"/>
      <c r="AG489" s="137">
        <v>3</v>
      </c>
      <c r="AH489" s="197">
        <f t="shared" si="220"/>
        <v>14</v>
      </c>
      <c r="AI489" s="416">
        <f t="shared" si="223"/>
        <v>0</v>
      </c>
      <c r="AJ489" s="417">
        <f t="shared" si="223"/>
        <v>11</v>
      </c>
      <c r="AK489" s="410">
        <f t="shared" si="223"/>
        <v>0</v>
      </c>
      <c r="AL489" s="188">
        <f t="shared" si="221"/>
        <v>3</v>
      </c>
      <c r="AM489" s="198">
        <f t="shared" si="222"/>
        <v>14</v>
      </c>
    </row>
    <row r="490" spans="2:39" outlineLevel="1">
      <c r="C490" s="420"/>
      <c r="D490" s="432">
        <v>1</v>
      </c>
      <c r="E490" s="422" t="s">
        <v>243</v>
      </c>
      <c r="F490" s="421"/>
      <c r="G490" s="110" t="s">
        <v>31</v>
      </c>
      <c r="H490" s="110">
        <v>0</v>
      </c>
      <c r="I490" s="110" t="s">
        <v>32</v>
      </c>
      <c r="J490" s="110"/>
      <c r="K490" s="110" t="s">
        <v>31</v>
      </c>
      <c r="L490" s="111">
        <v>0</v>
      </c>
      <c r="M490" s="112"/>
      <c r="N490" s="140">
        <v>18</v>
      </c>
      <c r="O490" s="141" t="s">
        <v>31</v>
      </c>
      <c r="P490" s="141">
        <v>0</v>
      </c>
      <c r="Q490" s="141" t="s">
        <v>32</v>
      </c>
      <c r="R490" s="141">
        <v>20</v>
      </c>
      <c r="S490" s="141" t="s">
        <v>31</v>
      </c>
      <c r="T490" s="142">
        <v>0</v>
      </c>
      <c r="U490" s="143">
        <v>2</v>
      </c>
      <c r="V490" s="130">
        <v>690</v>
      </c>
      <c r="W490" s="114">
        <f>SUM(U490*V490)</f>
        <v>1380</v>
      </c>
      <c r="X490" s="200"/>
      <c r="Y490" s="133"/>
      <c r="Z490" s="134"/>
      <c r="AA490" s="134"/>
      <c r="AB490" s="134">
        <v>4</v>
      </c>
      <c r="AC490" s="412">
        <f t="shared" si="219"/>
        <v>4</v>
      </c>
      <c r="AD490" s="136"/>
      <c r="AE490" s="137"/>
      <c r="AF490" s="137"/>
      <c r="AG490" s="137"/>
      <c r="AH490" s="197">
        <f t="shared" si="220"/>
        <v>0</v>
      </c>
      <c r="AI490" s="416">
        <f t="shared" si="218"/>
        <v>0</v>
      </c>
      <c r="AJ490" s="417">
        <f t="shared" si="218"/>
        <v>0</v>
      </c>
      <c r="AK490" s="410">
        <f t="shared" si="218"/>
        <v>0</v>
      </c>
      <c r="AL490" s="188">
        <f t="shared" si="221"/>
        <v>4</v>
      </c>
      <c r="AM490" s="198">
        <f t="shared" si="222"/>
        <v>4</v>
      </c>
    </row>
    <row r="491" spans="2:39" outlineLevel="1">
      <c r="C491" s="420"/>
      <c r="D491" s="432">
        <v>1</v>
      </c>
      <c r="E491" s="422" t="s">
        <v>243</v>
      </c>
      <c r="F491" s="423"/>
      <c r="G491" s="110" t="s">
        <v>100</v>
      </c>
      <c r="H491" s="110">
        <v>0</v>
      </c>
      <c r="I491" s="110" t="s">
        <v>36</v>
      </c>
      <c r="J491" s="110"/>
      <c r="K491" s="110" t="s">
        <v>35</v>
      </c>
      <c r="L491" s="111">
        <v>0</v>
      </c>
      <c r="M491" s="413"/>
      <c r="N491" s="140">
        <v>19</v>
      </c>
      <c r="O491" s="141" t="s">
        <v>31</v>
      </c>
      <c r="P491" s="141">
        <v>0</v>
      </c>
      <c r="Q491" s="141" t="s">
        <v>32</v>
      </c>
      <c r="R491" s="141">
        <v>21</v>
      </c>
      <c r="S491" s="141" t="s">
        <v>31</v>
      </c>
      <c r="T491" s="142">
        <v>0</v>
      </c>
      <c r="U491" s="143">
        <v>2</v>
      </c>
      <c r="V491" s="415">
        <v>690</v>
      </c>
      <c r="W491" s="114">
        <f>SUM(U491*V491)</f>
        <v>1380</v>
      </c>
      <c r="X491" s="200"/>
      <c r="Y491" s="133"/>
      <c r="Z491" s="134"/>
      <c r="AA491" s="134"/>
      <c r="AB491" s="134">
        <v>4</v>
      </c>
      <c r="AC491" s="412">
        <f t="shared" si="219"/>
        <v>4</v>
      </c>
      <c r="AD491" s="136"/>
      <c r="AE491" s="137"/>
      <c r="AF491" s="137"/>
      <c r="AG491" s="137"/>
      <c r="AH491" s="197">
        <f t="shared" si="207"/>
        <v>0</v>
      </c>
      <c r="AI491" s="416">
        <f t="shared" si="218"/>
        <v>0</v>
      </c>
      <c r="AJ491" s="417">
        <f t="shared" si="218"/>
        <v>0</v>
      </c>
      <c r="AK491" s="410">
        <f t="shared" si="218"/>
        <v>0</v>
      </c>
      <c r="AL491" s="188">
        <f t="shared" si="213"/>
        <v>4</v>
      </c>
      <c r="AM491" s="198">
        <f t="shared" si="215"/>
        <v>4</v>
      </c>
    </row>
    <row r="492" spans="2:39" outlineLevel="1">
      <c r="C492" s="420">
        <v>43158</v>
      </c>
      <c r="D492" s="432">
        <v>1</v>
      </c>
      <c r="E492" s="422" t="s">
        <v>245</v>
      </c>
      <c r="F492" s="423">
        <v>16</v>
      </c>
      <c r="G492" s="110" t="s">
        <v>53</v>
      </c>
      <c r="H492" s="110">
        <v>0</v>
      </c>
      <c r="I492" s="110" t="s">
        <v>36</v>
      </c>
      <c r="J492" s="110">
        <v>18</v>
      </c>
      <c r="K492" s="110" t="s">
        <v>35</v>
      </c>
      <c r="L492" s="111">
        <v>0</v>
      </c>
      <c r="M492" s="413">
        <v>2</v>
      </c>
      <c r="N492" s="140"/>
      <c r="O492" s="519" t="s">
        <v>31</v>
      </c>
      <c r="P492" s="141"/>
      <c r="Q492" s="141" t="s">
        <v>32</v>
      </c>
      <c r="R492" s="141"/>
      <c r="S492" s="519" t="s">
        <v>31</v>
      </c>
      <c r="T492" s="142"/>
      <c r="U492" s="143"/>
      <c r="V492" s="415"/>
      <c r="W492" s="114">
        <f>SUM(M492*V492)</f>
        <v>0</v>
      </c>
      <c r="X492" s="200"/>
      <c r="Y492" s="133"/>
      <c r="Z492" s="134"/>
      <c r="AA492" s="134"/>
      <c r="AB492" s="134"/>
      <c r="AC492" s="412">
        <f t="shared" si="219"/>
        <v>0</v>
      </c>
      <c r="AD492" s="136">
        <v>15</v>
      </c>
      <c r="AE492" s="137"/>
      <c r="AF492" s="137"/>
      <c r="AG492" s="137">
        <v>5</v>
      </c>
      <c r="AH492" s="197">
        <f t="shared" si="207"/>
        <v>20</v>
      </c>
      <c r="AI492" s="416"/>
      <c r="AJ492" s="417"/>
      <c r="AK492" s="410"/>
      <c r="AL492" s="188"/>
      <c r="AM492" s="198">
        <f t="shared" si="215"/>
        <v>0</v>
      </c>
    </row>
    <row r="493" spans="2:39" ht="12.75" outlineLevel="1" thickBot="1">
      <c r="B493" s="156" t="s">
        <v>47</v>
      </c>
      <c r="C493" s="157">
        <f>COUNTA(C425:C492)</f>
        <v>26</v>
      </c>
      <c r="D493" s="157">
        <f>COUNTA(D425:D492)</f>
        <v>68</v>
      </c>
      <c r="E493" s="181"/>
      <c r="F493" s="392"/>
      <c r="G493" s="219"/>
      <c r="H493" s="219"/>
      <c r="I493" s="219"/>
      <c r="J493" s="219"/>
      <c r="K493" s="219"/>
      <c r="L493" s="393"/>
      <c r="M493" s="394"/>
      <c r="N493" s="392"/>
      <c r="O493" s="219"/>
      <c r="P493" s="219"/>
      <c r="Q493" s="219"/>
      <c r="R493" s="219"/>
      <c r="S493" s="219"/>
      <c r="T493" s="219"/>
      <c r="U493" s="394"/>
      <c r="V493" s="395">
        <f>COUNT(V425:V492)</f>
        <v>41</v>
      </c>
      <c r="W493" s="195">
        <f>SUM(W425:W492)</f>
        <v>107680</v>
      </c>
      <c r="X493" s="396"/>
      <c r="Y493" s="397">
        <f>SUM(Y425:Y479)</f>
        <v>220</v>
      </c>
      <c r="Z493" s="398">
        <f>SUM(Z425:Z479)</f>
        <v>2</v>
      </c>
      <c r="AA493" s="398">
        <f>SUM(AA425:AA479)</f>
        <v>40</v>
      </c>
      <c r="AB493" s="399">
        <f>SUM(AB425:AB488)</f>
        <v>226</v>
      </c>
      <c r="AC493" s="400">
        <f>SUM(AC425:AC479)</f>
        <v>457</v>
      </c>
      <c r="AD493" s="401">
        <f>SUM(AD425:AD479)</f>
        <v>128</v>
      </c>
      <c r="AE493" s="402">
        <f>SUM(AE425:AE479)</f>
        <v>105</v>
      </c>
      <c r="AF493" s="402">
        <f>SUM(AF425:AF479)</f>
        <v>0</v>
      </c>
      <c r="AG493" s="403">
        <f>SUM(AG425:AG492)</f>
        <v>119</v>
      </c>
      <c r="AH493" s="404">
        <f>SUM(AH425:AH479)</f>
        <v>322</v>
      </c>
      <c r="AI493" s="405">
        <f t="shared" ref="AI493:AK509" si="224">Y493+AD493</f>
        <v>348</v>
      </c>
      <c r="AJ493" s="406">
        <f t="shared" si="224"/>
        <v>107</v>
      </c>
      <c r="AK493" s="407">
        <f t="shared" si="224"/>
        <v>40</v>
      </c>
      <c r="AL493" s="408">
        <f t="shared" ref="AL493:AL525" si="225">AB493+AG493</f>
        <v>345</v>
      </c>
      <c r="AM493" s="409">
        <f t="shared" si="215"/>
        <v>840</v>
      </c>
    </row>
    <row r="494" spans="2:39" outlineLevel="1">
      <c r="C494" s="418">
        <v>43162</v>
      </c>
      <c r="D494" s="432">
        <v>1</v>
      </c>
      <c r="E494" s="419" t="s">
        <v>249</v>
      </c>
      <c r="F494" s="421">
        <v>9</v>
      </c>
      <c r="G494" s="110" t="s">
        <v>31</v>
      </c>
      <c r="H494" s="110">
        <v>0</v>
      </c>
      <c r="I494" s="110" t="s">
        <v>32</v>
      </c>
      <c r="J494" s="110">
        <v>12</v>
      </c>
      <c r="K494" s="110" t="s">
        <v>31</v>
      </c>
      <c r="L494" s="111">
        <v>0</v>
      </c>
      <c r="M494" s="112">
        <v>3</v>
      </c>
      <c r="N494" s="140"/>
      <c r="O494" s="141" t="s">
        <v>31</v>
      </c>
      <c r="P494" s="141"/>
      <c r="Q494" s="141" t="s">
        <v>32</v>
      </c>
      <c r="R494" s="141"/>
      <c r="S494" s="141" t="s">
        <v>31</v>
      </c>
      <c r="T494" s="142"/>
      <c r="U494" s="143"/>
      <c r="V494" s="415"/>
      <c r="W494" s="114">
        <f>SUM(M494*V494)</f>
        <v>0</v>
      </c>
      <c r="X494" s="200"/>
      <c r="Y494" s="133"/>
      <c r="Z494" s="134"/>
      <c r="AA494" s="134"/>
      <c r="AB494" s="134"/>
      <c r="AC494" s="412">
        <f>SUM(Y494:AB494)</f>
        <v>0</v>
      </c>
      <c r="AD494" s="136"/>
      <c r="AE494" s="137">
        <v>10</v>
      </c>
      <c r="AF494" s="137"/>
      <c r="AG494" s="137">
        <v>2</v>
      </c>
      <c r="AH494" s="197">
        <f t="shared" ref="AH494:AH558" si="226">SUM(AD494:AG494)</f>
        <v>12</v>
      </c>
      <c r="AI494" s="125">
        <f t="shared" si="224"/>
        <v>0</v>
      </c>
      <c r="AJ494" s="126">
        <f t="shared" si="224"/>
        <v>10</v>
      </c>
      <c r="AK494" s="127">
        <f t="shared" si="224"/>
        <v>0</v>
      </c>
      <c r="AL494" s="128">
        <f t="shared" si="225"/>
        <v>2</v>
      </c>
      <c r="AM494" s="139">
        <f t="shared" ref="AM494:AM577" si="227">SUM(AI494:AL494)</f>
        <v>12</v>
      </c>
    </row>
    <row r="495" spans="2:39" outlineLevel="1">
      <c r="C495" s="418"/>
      <c r="D495" s="432">
        <v>1</v>
      </c>
      <c r="E495" s="108" t="s">
        <v>249</v>
      </c>
      <c r="F495" s="421"/>
      <c r="G495" s="110" t="s">
        <v>31</v>
      </c>
      <c r="H495" s="110">
        <v>0</v>
      </c>
      <c r="I495" s="110" t="s">
        <v>32</v>
      </c>
      <c r="J495" s="110"/>
      <c r="K495" s="110" t="s">
        <v>31</v>
      </c>
      <c r="L495" s="111">
        <v>0</v>
      </c>
      <c r="M495" s="112"/>
      <c r="N495" s="109">
        <v>12</v>
      </c>
      <c r="O495" s="110" t="s">
        <v>31</v>
      </c>
      <c r="P495" s="110">
        <v>0</v>
      </c>
      <c r="Q495" s="110" t="s">
        <v>32</v>
      </c>
      <c r="R495" s="110">
        <v>13</v>
      </c>
      <c r="S495" s="110" t="s">
        <v>31</v>
      </c>
      <c r="T495" s="111">
        <v>0</v>
      </c>
      <c r="U495" s="112">
        <v>1</v>
      </c>
      <c r="V495" s="130">
        <v>690</v>
      </c>
      <c r="W495" s="114">
        <f>SUM(U495*V495)</f>
        <v>690</v>
      </c>
      <c r="X495" s="131"/>
      <c r="Y495" s="132">
        <v>1</v>
      </c>
      <c r="Z495" s="133"/>
      <c r="AA495" s="134"/>
      <c r="AB495" s="135">
        <v>2</v>
      </c>
      <c r="AC495" s="120">
        <f t="shared" ref="AC495:AC558" si="228">SUM(Y495:AB495)</f>
        <v>3</v>
      </c>
      <c r="AD495" s="136"/>
      <c r="AE495" s="136"/>
      <c r="AF495" s="137"/>
      <c r="AG495" s="138"/>
      <c r="AH495" s="197">
        <f t="shared" si="226"/>
        <v>0</v>
      </c>
      <c r="AI495" s="125">
        <f t="shared" si="224"/>
        <v>1</v>
      </c>
      <c r="AJ495" s="126">
        <f t="shared" si="224"/>
        <v>0</v>
      </c>
      <c r="AK495" s="127">
        <f t="shared" si="224"/>
        <v>0</v>
      </c>
      <c r="AL495" s="128">
        <f t="shared" si="225"/>
        <v>2</v>
      </c>
      <c r="AM495" s="139">
        <f t="shared" si="227"/>
        <v>3</v>
      </c>
    </row>
    <row r="496" spans="2:39" outlineLevel="1">
      <c r="C496" s="418"/>
      <c r="D496" s="432">
        <v>1</v>
      </c>
      <c r="E496" s="108" t="s">
        <v>249</v>
      </c>
      <c r="F496" s="421">
        <v>13</v>
      </c>
      <c r="G496" s="110" t="s">
        <v>31</v>
      </c>
      <c r="H496" s="110">
        <v>0</v>
      </c>
      <c r="I496" s="110" t="s">
        <v>32</v>
      </c>
      <c r="J496" s="110">
        <v>16</v>
      </c>
      <c r="K496" s="110" t="s">
        <v>31</v>
      </c>
      <c r="L496" s="111">
        <v>0</v>
      </c>
      <c r="M496" s="112">
        <v>3</v>
      </c>
      <c r="N496" s="140"/>
      <c r="O496" s="141" t="s">
        <v>31</v>
      </c>
      <c r="P496" s="141"/>
      <c r="Q496" s="141" t="s">
        <v>32</v>
      </c>
      <c r="R496" s="141"/>
      <c r="S496" s="141" t="s">
        <v>31</v>
      </c>
      <c r="T496" s="142"/>
      <c r="U496" s="143"/>
      <c r="V496" s="130"/>
      <c r="W496" s="114">
        <f t="shared" ref="W496:W558" si="229">SUM(M496*V496)</f>
        <v>0</v>
      </c>
      <c r="X496" s="131"/>
      <c r="Y496" s="132"/>
      <c r="Z496" s="133"/>
      <c r="AA496" s="134"/>
      <c r="AB496" s="135"/>
      <c r="AC496" s="120">
        <f t="shared" si="228"/>
        <v>0</v>
      </c>
      <c r="AD496" s="136">
        <v>19</v>
      </c>
      <c r="AE496" s="136">
        <v>2</v>
      </c>
      <c r="AF496" s="137"/>
      <c r="AG496" s="138">
        <v>7</v>
      </c>
      <c r="AH496" s="197">
        <f t="shared" si="226"/>
        <v>28</v>
      </c>
      <c r="AI496" s="125">
        <f t="shared" si="224"/>
        <v>19</v>
      </c>
      <c r="AJ496" s="126">
        <f t="shared" si="224"/>
        <v>2</v>
      </c>
      <c r="AK496" s="127">
        <f t="shared" si="224"/>
        <v>0</v>
      </c>
      <c r="AL496" s="128">
        <f t="shared" si="225"/>
        <v>7</v>
      </c>
      <c r="AM496" s="139">
        <f t="shared" si="227"/>
        <v>28</v>
      </c>
    </row>
    <row r="497" spans="3:39" outlineLevel="1">
      <c r="C497" s="418"/>
      <c r="D497" s="432">
        <v>1</v>
      </c>
      <c r="E497" s="419" t="s">
        <v>249</v>
      </c>
      <c r="F497" s="421">
        <v>16</v>
      </c>
      <c r="G497" s="110" t="s">
        <v>31</v>
      </c>
      <c r="H497" s="110">
        <v>0</v>
      </c>
      <c r="I497" s="110" t="s">
        <v>32</v>
      </c>
      <c r="J497" s="110">
        <v>19</v>
      </c>
      <c r="K497" s="110" t="s">
        <v>31</v>
      </c>
      <c r="L497" s="111">
        <v>0</v>
      </c>
      <c r="M497" s="112">
        <v>3</v>
      </c>
      <c r="N497" s="140"/>
      <c r="O497" s="141" t="s">
        <v>31</v>
      </c>
      <c r="P497" s="141"/>
      <c r="Q497" s="141" t="s">
        <v>32</v>
      </c>
      <c r="R497" s="141"/>
      <c r="S497" s="141" t="s">
        <v>31</v>
      </c>
      <c r="T497" s="142"/>
      <c r="U497" s="143"/>
      <c r="V497" s="130">
        <v>1360</v>
      </c>
      <c r="W497" s="114">
        <f t="shared" si="229"/>
        <v>4080</v>
      </c>
      <c r="X497" s="131"/>
      <c r="Y497" s="132">
        <v>10</v>
      </c>
      <c r="Z497" s="133">
        <v>15</v>
      </c>
      <c r="AA497" s="134"/>
      <c r="AB497" s="135">
        <v>5</v>
      </c>
      <c r="AC497" s="120">
        <f t="shared" si="228"/>
        <v>30</v>
      </c>
      <c r="AD497" s="136"/>
      <c r="AE497" s="136"/>
      <c r="AF497" s="137"/>
      <c r="AG497" s="138"/>
      <c r="AH497" s="197">
        <f t="shared" si="226"/>
        <v>0</v>
      </c>
      <c r="AI497" s="125">
        <f t="shared" si="224"/>
        <v>10</v>
      </c>
      <c r="AJ497" s="126">
        <f t="shared" si="224"/>
        <v>15</v>
      </c>
      <c r="AK497" s="127">
        <f t="shared" si="224"/>
        <v>0</v>
      </c>
      <c r="AL497" s="128">
        <f t="shared" si="225"/>
        <v>5</v>
      </c>
      <c r="AM497" s="139">
        <f t="shared" si="227"/>
        <v>30</v>
      </c>
    </row>
    <row r="498" spans="3:39" outlineLevel="1">
      <c r="C498" s="418"/>
      <c r="D498" s="432">
        <v>1</v>
      </c>
      <c r="E498" s="419" t="s">
        <v>249</v>
      </c>
      <c r="F498" s="421">
        <v>19</v>
      </c>
      <c r="G498" s="110" t="s">
        <v>31</v>
      </c>
      <c r="H498" s="110">
        <v>0</v>
      </c>
      <c r="I498" s="110" t="s">
        <v>32</v>
      </c>
      <c r="J498" s="110">
        <v>21</v>
      </c>
      <c r="K498" s="110" t="s">
        <v>31</v>
      </c>
      <c r="L498" s="111">
        <v>0</v>
      </c>
      <c r="M498" s="112">
        <v>2</v>
      </c>
      <c r="N498" s="140"/>
      <c r="O498" s="141" t="s">
        <v>31</v>
      </c>
      <c r="P498" s="141"/>
      <c r="Q498" s="141" t="s">
        <v>32</v>
      </c>
      <c r="R498" s="141"/>
      <c r="S498" s="141" t="s">
        <v>31</v>
      </c>
      <c r="T498" s="142"/>
      <c r="U498" s="143"/>
      <c r="V498" s="130">
        <v>1360</v>
      </c>
      <c r="W498" s="114">
        <f t="shared" si="229"/>
        <v>2720</v>
      </c>
      <c r="X498" s="131" t="s">
        <v>250</v>
      </c>
      <c r="Y498" s="132"/>
      <c r="Z498" s="133"/>
      <c r="AA498" s="134"/>
      <c r="AB498" s="135">
        <v>5</v>
      </c>
      <c r="AC498" s="120">
        <f t="shared" si="228"/>
        <v>5</v>
      </c>
      <c r="AD498" s="136"/>
      <c r="AE498" s="136"/>
      <c r="AF498" s="137"/>
      <c r="AG498" s="138"/>
      <c r="AH498" s="197">
        <f t="shared" si="226"/>
        <v>0</v>
      </c>
      <c r="AI498" s="125">
        <f t="shared" si="224"/>
        <v>0</v>
      </c>
      <c r="AJ498" s="126">
        <f t="shared" si="224"/>
        <v>0</v>
      </c>
      <c r="AK498" s="127">
        <f t="shared" si="224"/>
        <v>0</v>
      </c>
      <c r="AL498" s="128">
        <f t="shared" si="225"/>
        <v>5</v>
      </c>
      <c r="AM498" s="139">
        <f t="shared" si="227"/>
        <v>5</v>
      </c>
    </row>
    <row r="499" spans="3:39" outlineLevel="1">
      <c r="C499" s="418">
        <v>43163</v>
      </c>
      <c r="D499" s="432">
        <v>1</v>
      </c>
      <c r="E499" s="419" t="s">
        <v>251</v>
      </c>
      <c r="F499" s="140">
        <v>9</v>
      </c>
      <c r="G499" s="110" t="s">
        <v>31</v>
      </c>
      <c r="H499" s="141">
        <v>0</v>
      </c>
      <c r="I499" s="141" t="s">
        <v>32</v>
      </c>
      <c r="J499" s="141">
        <v>13</v>
      </c>
      <c r="K499" s="141" t="s">
        <v>31</v>
      </c>
      <c r="L499" s="142">
        <v>0</v>
      </c>
      <c r="M499" s="143">
        <v>4</v>
      </c>
      <c r="N499" s="140"/>
      <c r="O499" s="141" t="s">
        <v>31</v>
      </c>
      <c r="P499" s="141"/>
      <c r="Q499" s="141" t="s">
        <v>32</v>
      </c>
      <c r="R499" s="141"/>
      <c r="S499" s="141" t="s">
        <v>31</v>
      </c>
      <c r="T499" s="142"/>
      <c r="U499" s="143"/>
      <c r="V499" s="130">
        <v>1360</v>
      </c>
      <c r="W499" s="114">
        <f t="shared" si="229"/>
        <v>5440</v>
      </c>
      <c r="X499" s="131"/>
      <c r="Y499" s="132"/>
      <c r="Z499" s="133"/>
      <c r="AA499" s="134"/>
      <c r="AB499" s="135">
        <v>3</v>
      </c>
      <c r="AC499" s="120">
        <f t="shared" si="228"/>
        <v>3</v>
      </c>
      <c r="AD499" s="136"/>
      <c r="AE499" s="136"/>
      <c r="AF499" s="137"/>
      <c r="AG499" s="138"/>
      <c r="AH499" s="197">
        <f t="shared" si="226"/>
        <v>0</v>
      </c>
      <c r="AI499" s="125"/>
      <c r="AJ499" s="126">
        <f t="shared" si="224"/>
        <v>0</v>
      </c>
      <c r="AK499" s="127"/>
      <c r="AL499" s="128">
        <f t="shared" si="225"/>
        <v>3</v>
      </c>
      <c r="AM499" s="139"/>
    </row>
    <row r="500" spans="3:39" outlineLevel="1">
      <c r="C500" s="418"/>
      <c r="D500" s="432">
        <v>1</v>
      </c>
      <c r="E500" s="419" t="s">
        <v>252</v>
      </c>
      <c r="F500" s="421">
        <v>13</v>
      </c>
      <c r="G500" s="110" t="s">
        <v>31</v>
      </c>
      <c r="H500" s="110">
        <v>0</v>
      </c>
      <c r="I500" s="110" t="s">
        <v>32</v>
      </c>
      <c r="J500" s="110">
        <v>17</v>
      </c>
      <c r="K500" s="110" t="s">
        <v>31</v>
      </c>
      <c r="L500" s="111">
        <v>0</v>
      </c>
      <c r="M500" s="112">
        <v>4</v>
      </c>
      <c r="N500" s="140"/>
      <c r="O500" s="141" t="s">
        <v>31</v>
      </c>
      <c r="P500" s="141"/>
      <c r="Q500" s="141" t="s">
        <v>32</v>
      </c>
      <c r="R500" s="141"/>
      <c r="S500" s="141" t="s">
        <v>31</v>
      </c>
      <c r="T500" s="142"/>
      <c r="U500" s="143"/>
      <c r="V500" s="130"/>
      <c r="W500" s="114">
        <f t="shared" si="229"/>
        <v>0</v>
      </c>
      <c r="X500" s="131"/>
      <c r="Y500" s="132"/>
      <c r="Z500" s="133"/>
      <c r="AA500" s="134"/>
      <c r="AB500" s="135"/>
      <c r="AC500" s="120">
        <f t="shared" si="228"/>
        <v>0</v>
      </c>
      <c r="AD500" s="136"/>
      <c r="AE500" s="136">
        <v>10</v>
      </c>
      <c r="AF500" s="137"/>
      <c r="AG500" s="138">
        <v>2</v>
      </c>
      <c r="AH500" s="197">
        <f t="shared" si="226"/>
        <v>12</v>
      </c>
      <c r="AI500" s="125">
        <f t="shared" si="224"/>
        <v>0</v>
      </c>
      <c r="AJ500" s="126">
        <f t="shared" si="224"/>
        <v>10</v>
      </c>
      <c r="AK500" s="127">
        <f t="shared" si="224"/>
        <v>0</v>
      </c>
      <c r="AL500" s="128">
        <f t="shared" si="225"/>
        <v>2</v>
      </c>
      <c r="AM500" s="139">
        <f t="shared" si="227"/>
        <v>12</v>
      </c>
    </row>
    <row r="501" spans="3:39" outlineLevel="1">
      <c r="C501" s="418"/>
      <c r="D501" s="432">
        <v>1</v>
      </c>
      <c r="E501" s="419" t="s">
        <v>249</v>
      </c>
      <c r="F501" s="421">
        <v>17</v>
      </c>
      <c r="G501" s="110" t="s">
        <v>31</v>
      </c>
      <c r="H501" s="110">
        <v>0</v>
      </c>
      <c r="I501" s="110" t="s">
        <v>32</v>
      </c>
      <c r="J501" s="110">
        <v>20</v>
      </c>
      <c r="K501" s="110" t="s">
        <v>31</v>
      </c>
      <c r="L501" s="111">
        <v>0</v>
      </c>
      <c r="M501" s="112">
        <v>3</v>
      </c>
      <c r="N501" s="140"/>
      <c r="O501" s="141" t="s">
        <v>31</v>
      </c>
      <c r="P501" s="141"/>
      <c r="Q501" s="141" t="s">
        <v>32</v>
      </c>
      <c r="R501" s="141"/>
      <c r="S501" s="141" t="s">
        <v>31</v>
      </c>
      <c r="T501" s="142"/>
      <c r="U501" s="143"/>
      <c r="V501" s="130">
        <v>1360</v>
      </c>
      <c r="W501" s="114">
        <f t="shared" si="229"/>
        <v>4080</v>
      </c>
      <c r="X501" s="131"/>
      <c r="Y501" s="132"/>
      <c r="Z501" s="133">
        <v>15</v>
      </c>
      <c r="AA501" s="134"/>
      <c r="AB501" s="135">
        <v>1</v>
      </c>
      <c r="AC501" s="120">
        <f t="shared" si="228"/>
        <v>16</v>
      </c>
      <c r="AD501" s="136"/>
      <c r="AE501" s="136"/>
      <c r="AF501" s="137"/>
      <c r="AG501" s="138"/>
      <c r="AH501" s="197">
        <f t="shared" si="226"/>
        <v>0</v>
      </c>
      <c r="AI501" s="125">
        <f t="shared" si="224"/>
        <v>0</v>
      </c>
      <c r="AJ501" s="126">
        <f t="shared" si="224"/>
        <v>15</v>
      </c>
      <c r="AK501" s="127">
        <f t="shared" si="224"/>
        <v>0</v>
      </c>
      <c r="AL501" s="128">
        <f t="shared" si="225"/>
        <v>1</v>
      </c>
      <c r="AM501" s="139">
        <f t="shared" si="227"/>
        <v>16</v>
      </c>
    </row>
    <row r="502" spans="3:39" outlineLevel="1">
      <c r="C502" s="418">
        <v>43164</v>
      </c>
      <c r="D502" s="432">
        <v>1</v>
      </c>
      <c r="E502" s="108" t="s">
        <v>253</v>
      </c>
      <c r="F502" s="421">
        <v>15</v>
      </c>
      <c r="G502" s="110" t="s">
        <v>31</v>
      </c>
      <c r="H502" s="110">
        <v>0</v>
      </c>
      <c r="I502" s="110" t="s">
        <v>32</v>
      </c>
      <c r="J502" s="110">
        <v>17</v>
      </c>
      <c r="K502" s="110" t="s">
        <v>31</v>
      </c>
      <c r="L502" s="111">
        <v>30</v>
      </c>
      <c r="M502" s="112">
        <v>2.5</v>
      </c>
      <c r="N502" s="140"/>
      <c r="O502" s="141" t="s">
        <v>31</v>
      </c>
      <c r="P502" s="141"/>
      <c r="Q502" s="141" t="s">
        <v>32</v>
      </c>
      <c r="R502" s="141"/>
      <c r="S502" s="141" t="s">
        <v>31</v>
      </c>
      <c r="T502" s="142"/>
      <c r="U502" s="143"/>
      <c r="V502" s="130"/>
      <c r="W502" s="114">
        <f t="shared" si="229"/>
        <v>0</v>
      </c>
      <c r="X502" s="131"/>
      <c r="Y502" s="132"/>
      <c r="Z502" s="133"/>
      <c r="AA502" s="134"/>
      <c r="AB502" s="135"/>
      <c r="AC502" s="120">
        <f t="shared" si="228"/>
        <v>0</v>
      </c>
      <c r="AD502" s="136"/>
      <c r="AE502" s="136">
        <v>13</v>
      </c>
      <c r="AF502" s="137"/>
      <c r="AG502" s="138">
        <v>2</v>
      </c>
      <c r="AH502" s="197">
        <f t="shared" si="226"/>
        <v>15</v>
      </c>
      <c r="AI502" s="125">
        <f t="shared" si="224"/>
        <v>0</v>
      </c>
      <c r="AJ502" s="126">
        <f t="shared" si="224"/>
        <v>13</v>
      </c>
      <c r="AK502" s="127">
        <f t="shared" si="224"/>
        <v>0</v>
      </c>
      <c r="AL502" s="128">
        <f t="shared" si="225"/>
        <v>2</v>
      </c>
      <c r="AM502" s="139">
        <f t="shared" si="227"/>
        <v>15</v>
      </c>
    </row>
    <row r="503" spans="3:39" outlineLevel="1">
      <c r="C503" s="418"/>
      <c r="D503" s="432">
        <v>1</v>
      </c>
      <c r="E503" s="419" t="s">
        <v>253</v>
      </c>
      <c r="F503" s="421">
        <v>20</v>
      </c>
      <c r="G503" s="110" t="s">
        <v>31</v>
      </c>
      <c r="H503" s="110">
        <v>0</v>
      </c>
      <c r="I503" s="110" t="s">
        <v>32</v>
      </c>
      <c r="J503" s="110">
        <v>22</v>
      </c>
      <c r="K503" s="110" t="s">
        <v>31</v>
      </c>
      <c r="L503" s="111">
        <v>0</v>
      </c>
      <c r="M503" s="112">
        <v>2</v>
      </c>
      <c r="N503" s="140"/>
      <c r="O503" s="141" t="s">
        <v>31</v>
      </c>
      <c r="P503" s="141"/>
      <c r="Q503" s="141" t="s">
        <v>32</v>
      </c>
      <c r="R503" s="141"/>
      <c r="S503" s="141" t="s">
        <v>31</v>
      </c>
      <c r="T503" s="142"/>
      <c r="U503" s="143"/>
      <c r="V503" s="130">
        <v>1360</v>
      </c>
      <c r="W503" s="114">
        <f t="shared" si="229"/>
        <v>2720</v>
      </c>
      <c r="X503" s="131"/>
      <c r="Y503" s="132"/>
      <c r="Z503" s="133"/>
      <c r="AA503" s="134"/>
      <c r="AB503" s="135">
        <v>20</v>
      </c>
      <c r="AC503" s="120">
        <f t="shared" si="228"/>
        <v>20</v>
      </c>
      <c r="AD503" s="136"/>
      <c r="AE503" s="136"/>
      <c r="AF503" s="137"/>
      <c r="AG503" s="138"/>
      <c r="AH503" s="197">
        <f t="shared" si="226"/>
        <v>0</v>
      </c>
      <c r="AI503" s="125">
        <f t="shared" si="224"/>
        <v>0</v>
      </c>
      <c r="AJ503" s="126">
        <f t="shared" si="224"/>
        <v>0</v>
      </c>
      <c r="AK503" s="127">
        <f t="shared" si="224"/>
        <v>0</v>
      </c>
      <c r="AL503" s="128">
        <f t="shared" si="225"/>
        <v>20</v>
      </c>
      <c r="AM503" s="139">
        <f t="shared" si="227"/>
        <v>20</v>
      </c>
    </row>
    <row r="504" spans="3:39" outlineLevel="1">
      <c r="C504" s="418">
        <v>43165</v>
      </c>
      <c r="D504" s="432">
        <v>1</v>
      </c>
      <c r="E504" s="419" t="s">
        <v>254</v>
      </c>
      <c r="F504" s="421"/>
      <c r="G504" s="110" t="s">
        <v>31</v>
      </c>
      <c r="H504" s="110">
        <v>0</v>
      </c>
      <c r="I504" s="110" t="s">
        <v>32</v>
      </c>
      <c r="J504" s="110"/>
      <c r="K504" s="110" t="s">
        <v>31</v>
      </c>
      <c r="L504" s="111">
        <v>0</v>
      </c>
      <c r="M504" s="112"/>
      <c r="N504" s="140">
        <v>10</v>
      </c>
      <c r="O504" s="141" t="s">
        <v>31</v>
      </c>
      <c r="P504" s="141">
        <v>30</v>
      </c>
      <c r="Q504" s="141" t="s">
        <v>32</v>
      </c>
      <c r="R504" s="141">
        <v>12</v>
      </c>
      <c r="S504" s="141" t="s">
        <v>31</v>
      </c>
      <c r="T504" s="142">
        <v>30</v>
      </c>
      <c r="U504" s="143">
        <v>2</v>
      </c>
      <c r="V504" s="130">
        <v>690</v>
      </c>
      <c r="W504" s="114">
        <f>SUM(U504*V504)</f>
        <v>1380</v>
      </c>
      <c r="X504" s="131"/>
      <c r="Y504" s="132"/>
      <c r="Z504" s="133"/>
      <c r="AA504" s="134"/>
      <c r="AB504" s="135">
        <v>5</v>
      </c>
      <c r="AC504" s="120">
        <f t="shared" si="228"/>
        <v>5</v>
      </c>
      <c r="AD504" s="136"/>
      <c r="AE504" s="136"/>
      <c r="AF504" s="137"/>
      <c r="AG504" s="138"/>
      <c r="AH504" s="197">
        <f t="shared" si="226"/>
        <v>0</v>
      </c>
      <c r="AI504" s="125">
        <f t="shared" si="224"/>
        <v>0</v>
      </c>
      <c r="AJ504" s="126">
        <f t="shared" si="224"/>
        <v>0</v>
      </c>
      <c r="AK504" s="127">
        <f t="shared" si="224"/>
        <v>0</v>
      </c>
      <c r="AL504" s="128">
        <f t="shared" si="225"/>
        <v>5</v>
      </c>
      <c r="AM504" s="139">
        <f t="shared" si="227"/>
        <v>5</v>
      </c>
    </row>
    <row r="505" spans="3:39" outlineLevel="1">
      <c r="C505" s="418"/>
      <c r="D505" s="432">
        <v>1</v>
      </c>
      <c r="E505" s="419" t="s">
        <v>255</v>
      </c>
      <c r="F505" s="421">
        <v>16</v>
      </c>
      <c r="G505" s="110" t="s">
        <v>256</v>
      </c>
      <c r="H505" s="110">
        <v>0</v>
      </c>
      <c r="I505" s="110" t="s">
        <v>257</v>
      </c>
      <c r="J505" s="110">
        <v>18</v>
      </c>
      <c r="K505" s="110" t="s">
        <v>256</v>
      </c>
      <c r="L505" s="111">
        <v>0</v>
      </c>
      <c r="M505" s="112">
        <v>2</v>
      </c>
      <c r="N505" s="140"/>
      <c r="O505" s="141" t="s">
        <v>256</v>
      </c>
      <c r="P505" s="141"/>
      <c r="Q505" s="141" t="s">
        <v>257</v>
      </c>
      <c r="R505" s="141"/>
      <c r="S505" s="141" t="s">
        <v>256</v>
      </c>
      <c r="T505" s="142"/>
      <c r="U505" s="143"/>
      <c r="V505" s="130"/>
      <c r="W505" s="114">
        <f t="shared" ref="W505" si="230">SUM(M505*V505)</f>
        <v>0</v>
      </c>
      <c r="X505" s="131"/>
      <c r="Y505" s="132"/>
      <c r="Z505" s="133"/>
      <c r="AA505" s="134"/>
      <c r="AB505" s="135"/>
      <c r="AC505" s="120">
        <f t="shared" si="228"/>
        <v>0</v>
      </c>
      <c r="AD505" s="136">
        <v>15</v>
      </c>
      <c r="AE505" s="136"/>
      <c r="AF505" s="137"/>
      <c r="AG505" s="138">
        <v>3</v>
      </c>
      <c r="AH505" s="197">
        <f t="shared" si="226"/>
        <v>18</v>
      </c>
      <c r="AI505" s="125">
        <f t="shared" si="224"/>
        <v>15</v>
      </c>
      <c r="AJ505" s="126">
        <f t="shared" si="224"/>
        <v>0</v>
      </c>
      <c r="AK505" s="127">
        <f t="shared" si="224"/>
        <v>0</v>
      </c>
      <c r="AL505" s="128">
        <f t="shared" si="225"/>
        <v>3</v>
      </c>
      <c r="AM505" s="139">
        <f t="shared" si="227"/>
        <v>18</v>
      </c>
    </row>
    <row r="506" spans="3:39" outlineLevel="1">
      <c r="C506" s="418">
        <v>43166</v>
      </c>
      <c r="D506" s="432">
        <v>1</v>
      </c>
      <c r="E506" s="108" t="s">
        <v>258</v>
      </c>
      <c r="F506" s="421">
        <v>16</v>
      </c>
      <c r="G506" s="110" t="s">
        <v>31</v>
      </c>
      <c r="H506" s="110">
        <v>0</v>
      </c>
      <c r="I506" s="110" t="s">
        <v>32</v>
      </c>
      <c r="J506" s="110">
        <v>17</v>
      </c>
      <c r="K506" s="110" t="s">
        <v>31</v>
      </c>
      <c r="L506" s="111">
        <v>30</v>
      </c>
      <c r="M506" s="112">
        <v>1.5</v>
      </c>
      <c r="N506" s="140"/>
      <c r="O506" s="141" t="s">
        <v>31</v>
      </c>
      <c r="P506" s="141"/>
      <c r="Q506" s="141" t="s">
        <v>32</v>
      </c>
      <c r="R506" s="141"/>
      <c r="S506" s="141" t="s">
        <v>31</v>
      </c>
      <c r="T506" s="142"/>
      <c r="U506" s="143"/>
      <c r="V506" s="130"/>
      <c r="W506" s="114">
        <f t="shared" si="229"/>
        <v>0</v>
      </c>
      <c r="X506" s="131"/>
      <c r="Y506" s="132"/>
      <c r="Z506" s="133"/>
      <c r="AA506" s="134"/>
      <c r="AB506" s="135"/>
      <c r="AC506" s="120">
        <f t="shared" si="228"/>
        <v>0</v>
      </c>
      <c r="AD506" s="136"/>
      <c r="AE506" s="136">
        <v>13</v>
      </c>
      <c r="AF506" s="137"/>
      <c r="AG506" s="138">
        <v>3</v>
      </c>
      <c r="AH506" s="197">
        <f t="shared" si="226"/>
        <v>16</v>
      </c>
      <c r="AI506" s="125">
        <f t="shared" si="224"/>
        <v>0</v>
      </c>
      <c r="AJ506" s="126">
        <f t="shared" si="224"/>
        <v>13</v>
      </c>
      <c r="AK506" s="127">
        <f t="shared" si="224"/>
        <v>0</v>
      </c>
      <c r="AL506" s="128">
        <f t="shared" si="225"/>
        <v>3</v>
      </c>
      <c r="AM506" s="139">
        <f t="shared" si="227"/>
        <v>16</v>
      </c>
    </row>
    <row r="507" spans="3:39" outlineLevel="1">
      <c r="C507" s="418"/>
      <c r="D507" s="432">
        <v>1</v>
      </c>
      <c r="E507" s="419" t="s">
        <v>259</v>
      </c>
      <c r="F507" s="421"/>
      <c r="G507" s="110" t="s">
        <v>31</v>
      </c>
      <c r="H507" s="110">
        <v>0</v>
      </c>
      <c r="I507" s="110" t="s">
        <v>32</v>
      </c>
      <c r="J507" s="110"/>
      <c r="K507" s="110" t="s">
        <v>31</v>
      </c>
      <c r="L507" s="111">
        <v>0</v>
      </c>
      <c r="M507" s="112"/>
      <c r="N507" s="140">
        <v>18</v>
      </c>
      <c r="O507" s="141" t="s">
        <v>31</v>
      </c>
      <c r="P507" s="141">
        <v>0</v>
      </c>
      <c r="Q507" s="141" t="s">
        <v>32</v>
      </c>
      <c r="R507" s="141">
        <v>20</v>
      </c>
      <c r="S507" s="141" t="s">
        <v>31</v>
      </c>
      <c r="T507" s="142">
        <v>0</v>
      </c>
      <c r="U507" s="143">
        <v>2</v>
      </c>
      <c r="V507" s="130">
        <v>690</v>
      </c>
      <c r="W507" s="114">
        <f>SUM(U507*V507)</f>
        <v>1380</v>
      </c>
      <c r="X507" s="131"/>
      <c r="Y507" s="132"/>
      <c r="Z507" s="133"/>
      <c r="AA507" s="134"/>
      <c r="AB507" s="135">
        <v>4</v>
      </c>
      <c r="AC507" s="120">
        <f t="shared" si="228"/>
        <v>4</v>
      </c>
      <c r="AD507" s="136"/>
      <c r="AE507" s="136"/>
      <c r="AF507" s="137"/>
      <c r="AG507" s="138"/>
      <c r="AH507" s="197">
        <f t="shared" si="226"/>
        <v>0</v>
      </c>
      <c r="AI507" s="125">
        <f t="shared" si="224"/>
        <v>0</v>
      </c>
      <c r="AJ507" s="126">
        <f t="shared" si="224"/>
        <v>0</v>
      </c>
      <c r="AK507" s="127">
        <f t="shared" si="224"/>
        <v>0</v>
      </c>
      <c r="AL507" s="128">
        <f t="shared" si="225"/>
        <v>4</v>
      </c>
      <c r="AM507" s="139">
        <f t="shared" si="227"/>
        <v>4</v>
      </c>
    </row>
    <row r="508" spans="3:39" outlineLevel="1">
      <c r="C508" s="418"/>
      <c r="D508" s="432">
        <v>1</v>
      </c>
      <c r="E508" s="419" t="s">
        <v>259</v>
      </c>
      <c r="F508" s="421"/>
      <c r="G508" s="110" t="s">
        <v>31</v>
      </c>
      <c r="H508" s="110">
        <v>0</v>
      </c>
      <c r="I508" s="110" t="s">
        <v>32</v>
      </c>
      <c r="J508" s="110"/>
      <c r="K508" s="110" t="s">
        <v>31</v>
      </c>
      <c r="L508" s="111">
        <v>0</v>
      </c>
      <c r="M508" s="112"/>
      <c r="N508" s="140">
        <v>19</v>
      </c>
      <c r="O508" s="141" t="s">
        <v>31</v>
      </c>
      <c r="P508" s="141">
        <v>0</v>
      </c>
      <c r="Q508" s="141" t="s">
        <v>32</v>
      </c>
      <c r="R508" s="141">
        <v>21</v>
      </c>
      <c r="S508" s="141" t="s">
        <v>31</v>
      </c>
      <c r="T508" s="142"/>
      <c r="U508" s="143">
        <v>2</v>
      </c>
      <c r="V508" s="130">
        <v>690</v>
      </c>
      <c r="W508" s="114">
        <f>SUM(U508*V508)</f>
        <v>1380</v>
      </c>
      <c r="X508" s="131"/>
      <c r="Y508" s="132"/>
      <c r="Z508" s="133"/>
      <c r="AA508" s="134"/>
      <c r="AB508" s="135">
        <v>5</v>
      </c>
      <c r="AC508" s="120">
        <f t="shared" si="228"/>
        <v>5</v>
      </c>
      <c r="AD508" s="136"/>
      <c r="AE508" s="136"/>
      <c r="AF508" s="137"/>
      <c r="AG508" s="138"/>
      <c r="AH508" s="197">
        <f t="shared" si="226"/>
        <v>0</v>
      </c>
      <c r="AI508" s="125">
        <f t="shared" si="224"/>
        <v>0</v>
      </c>
      <c r="AJ508" s="126">
        <f t="shared" si="224"/>
        <v>0</v>
      </c>
      <c r="AK508" s="127">
        <f t="shared" si="224"/>
        <v>0</v>
      </c>
      <c r="AL508" s="128">
        <f t="shared" si="225"/>
        <v>5</v>
      </c>
      <c r="AM508" s="139">
        <f t="shared" si="227"/>
        <v>5</v>
      </c>
    </row>
    <row r="509" spans="3:39" outlineLevel="1">
      <c r="C509" s="418">
        <v>43167</v>
      </c>
      <c r="D509" s="432">
        <v>1</v>
      </c>
      <c r="E509" s="419" t="s">
        <v>260</v>
      </c>
      <c r="F509" s="421">
        <v>16</v>
      </c>
      <c r="G509" s="110" t="s">
        <v>31</v>
      </c>
      <c r="H509" s="110">
        <v>0</v>
      </c>
      <c r="I509" s="110" t="s">
        <v>32</v>
      </c>
      <c r="J509" s="110">
        <v>18</v>
      </c>
      <c r="K509" s="110" t="s">
        <v>31</v>
      </c>
      <c r="L509" s="111">
        <v>0</v>
      </c>
      <c r="M509" s="112">
        <v>2</v>
      </c>
      <c r="N509" s="140"/>
      <c r="O509" s="141" t="s">
        <v>31</v>
      </c>
      <c r="P509" s="141"/>
      <c r="Q509" s="141" t="s">
        <v>32</v>
      </c>
      <c r="R509" s="141"/>
      <c r="S509" s="141" t="s">
        <v>31</v>
      </c>
      <c r="T509" s="142"/>
      <c r="U509" s="143"/>
      <c r="V509" s="130"/>
      <c r="W509" s="114">
        <f t="shared" si="229"/>
        <v>0</v>
      </c>
      <c r="X509" s="131"/>
      <c r="Y509" s="132"/>
      <c r="Z509" s="133"/>
      <c r="AA509" s="134"/>
      <c r="AB509" s="135"/>
      <c r="AC509" s="120">
        <f t="shared" si="228"/>
        <v>0</v>
      </c>
      <c r="AD509" s="136">
        <v>20</v>
      </c>
      <c r="AE509" s="136"/>
      <c r="AF509" s="137"/>
      <c r="AG509" s="138">
        <v>3</v>
      </c>
      <c r="AH509" s="197">
        <f t="shared" si="226"/>
        <v>23</v>
      </c>
      <c r="AI509" s="125">
        <f t="shared" si="224"/>
        <v>20</v>
      </c>
      <c r="AJ509" s="126">
        <f t="shared" si="224"/>
        <v>0</v>
      </c>
      <c r="AK509" s="127">
        <f t="shared" si="224"/>
        <v>0</v>
      </c>
      <c r="AL509" s="128">
        <f t="shared" si="225"/>
        <v>3</v>
      </c>
      <c r="AM509" s="139">
        <f t="shared" si="227"/>
        <v>23</v>
      </c>
    </row>
    <row r="510" spans="3:39" outlineLevel="1">
      <c r="C510" s="418">
        <v>43169</v>
      </c>
      <c r="D510" s="432">
        <v>1</v>
      </c>
      <c r="E510" s="419" t="s">
        <v>262</v>
      </c>
      <c r="F510" s="421">
        <v>9</v>
      </c>
      <c r="G510" s="110" t="s">
        <v>31</v>
      </c>
      <c r="H510" s="110">
        <v>0</v>
      </c>
      <c r="I510" s="110" t="s">
        <v>32</v>
      </c>
      <c r="J510" s="110">
        <v>12</v>
      </c>
      <c r="K510" s="110" t="s">
        <v>31</v>
      </c>
      <c r="L510" s="111">
        <v>0</v>
      </c>
      <c r="M510" s="112">
        <v>3</v>
      </c>
      <c r="N510" s="140"/>
      <c r="O510" s="141" t="s">
        <v>31</v>
      </c>
      <c r="P510" s="141"/>
      <c r="Q510" s="141" t="s">
        <v>32</v>
      </c>
      <c r="R510" s="141"/>
      <c r="S510" s="141" t="s">
        <v>31</v>
      </c>
      <c r="T510" s="142"/>
      <c r="U510" s="143"/>
      <c r="V510" s="130"/>
      <c r="W510" s="114">
        <f t="shared" si="229"/>
        <v>0</v>
      </c>
      <c r="X510" s="131"/>
      <c r="Y510" s="132"/>
      <c r="Z510" s="133"/>
      <c r="AA510" s="134"/>
      <c r="AB510" s="135"/>
      <c r="AC510" s="120">
        <f t="shared" si="228"/>
        <v>0</v>
      </c>
      <c r="AD510" s="136"/>
      <c r="AE510" s="136">
        <v>13</v>
      </c>
      <c r="AF510" s="137"/>
      <c r="AG510" s="138">
        <v>3</v>
      </c>
      <c r="AH510" s="197">
        <f t="shared" si="226"/>
        <v>16</v>
      </c>
      <c r="AI510" s="125">
        <f t="shared" ref="AI510:AK576" si="231">Y510+AD510</f>
        <v>0</v>
      </c>
      <c r="AJ510" s="126">
        <f t="shared" si="231"/>
        <v>13</v>
      </c>
      <c r="AK510" s="127">
        <f t="shared" si="231"/>
        <v>0</v>
      </c>
      <c r="AL510" s="128">
        <f t="shared" si="225"/>
        <v>3</v>
      </c>
      <c r="AM510" s="139">
        <f t="shared" si="227"/>
        <v>16</v>
      </c>
    </row>
    <row r="511" spans="3:39" outlineLevel="1">
      <c r="C511" s="418"/>
      <c r="D511" s="432">
        <v>1</v>
      </c>
      <c r="E511" s="419" t="s">
        <v>262</v>
      </c>
      <c r="F511" s="421">
        <v>12</v>
      </c>
      <c r="G511" s="110" t="s">
        <v>31</v>
      </c>
      <c r="H511" s="110">
        <v>0</v>
      </c>
      <c r="I511" s="110" t="s">
        <v>32</v>
      </c>
      <c r="J511" s="110">
        <v>14</v>
      </c>
      <c r="K511" s="110" t="s">
        <v>31</v>
      </c>
      <c r="L511" s="111">
        <v>0</v>
      </c>
      <c r="M511" s="112">
        <v>2</v>
      </c>
      <c r="N511" s="140"/>
      <c r="O511" s="141" t="s">
        <v>31</v>
      </c>
      <c r="P511" s="141"/>
      <c r="Q511" s="141" t="s">
        <v>32</v>
      </c>
      <c r="R511" s="141"/>
      <c r="S511" s="141" t="s">
        <v>31</v>
      </c>
      <c r="T511" s="142"/>
      <c r="U511" s="143"/>
      <c r="V511" s="130">
        <v>1360</v>
      </c>
      <c r="W511" s="114">
        <f t="shared" si="229"/>
        <v>2720</v>
      </c>
      <c r="X511" s="131"/>
      <c r="Y511" s="132">
        <v>15</v>
      </c>
      <c r="Z511" s="133"/>
      <c r="AA511" s="134"/>
      <c r="AB511" s="135">
        <v>5</v>
      </c>
      <c r="AC511" s="120">
        <f>SUM(Y511:AB511)</f>
        <v>20</v>
      </c>
      <c r="AD511" s="136"/>
      <c r="AE511" s="136"/>
      <c r="AF511" s="137"/>
      <c r="AG511" s="138"/>
      <c r="AH511" s="197">
        <f t="shared" si="226"/>
        <v>0</v>
      </c>
      <c r="AI511" s="125">
        <f t="shared" si="231"/>
        <v>15</v>
      </c>
      <c r="AJ511" s="126">
        <f t="shared" si="231"/>
        <v>0</v>
      </c>
      <c r="AK511" s="127">
        <f t="shared" si="231"/>
        <v>0</v>
      </c>
      <c r="AL511" s="128">
        <f t="shared" si="225"/>
        <v>5</v>
      </c>
      <c r="AM511" s="139">
        <f t="shared" si="227"/>
        <v>20</v>
      </c>
    </row>
    <row r="512" spans="3:39" outlineLevel="1">
      <c r="C512" s="418"/>
      <c r="D512" s="432">
        <v>1</v>
      </c>
      <c r="E512" s="108" t="s">
        <v>262</v>
      </c>
      <c r="F512" s="421">
        <v>14</v>
      </c>
      <c r="G512" s="110" t="s">
        <v>31</v>
      </c>
      <c r="H512" s="110">
        <v>0</v>
      </c>
      <c r="I512" s="110" t="s">
        <v>32</v>
      </c>
      <c r="J512" s="110">
        <v>16</v>
      </c>
      <c r="K512" s="110" t="s">
        <v>31</v>
      </c>
      <c r="L512" s="111">
        <v>0</v>
      </c>
      <c r="M512" s="112">
        <v>2</v>
      </c>
      <c r="N512" s="140"/>
      <c r="O512" s="141" t="s">
        <v>31</v>
      </c>
      <c r="P512" s="141"/>
      <c r="Q512" s="141" t="s">
        <v>32</v>
      </c>
      <c r="R512" s="141"/>
      <c r="S512" s="141" t="s">
        <v>31</v>
      </c>
      <c r="T512" s="142"/>
      <c r="U512" s="143"/>
      <c r="V512" s="130"/>
      <c r="W512" s="114">
        <f t="shared" si="229"/>
        <v>0</v>
      </c>
      <c r="X512" s="131"/>
      <c r="Y512" s="132"/>
      <c r="Z512" s="133"/>
      <c r="AA512" s="134"/>
      <c r="AB512" s="135"/>
      <c r="AC512" s="120">
        <f t="shared" si="228"/>
        <v>0</v>
      </c>
      <c r="AD512" s="136">
        <v>22</v>
      </c>
      <c r="AE512" s="136"/>
      <c r="AF512" s="137"/>
      <c r="AG512" s="138">
        <v>5</v>
      </c>
      <c r="AH512" s="197">
        <f t="shared" si="226"/>
        <v>27</v>
      </c>
      <c r="AI512" s="125">
        <f t="shared" si="231"/>
        <v>22</v>
      </c>
      <c r="AJ512" s="126">
        <f t="shared" si="231"/>
        <v>0</v>
      </c>
      <c r="AK512" s="127">
        <f t="shared" si="231"/>
        <v>0</v>
      </c>
      <c r="AL512" s="128">
        <f t="shared" si="225"/>
        <v>5</v>
      </c>
      <c r="AM512" s="139">
        <f t="shared" si="227"/>
        <v>27</v>
      </c>
    </row>
    <row r="513" spans="3:39" outlineLevel="1">
      <c r="C513" s="418"/>
      <c r="D513" s="432">
        <v>1</v>
      </c>
      <c r="E513" s="419" t="s">
        <v>262</v>
      </c>
      <c r="F513" s="421">
        <v>16</v>
      </c>
      <c r="G513" s="110" t="s">
        <v>31</v>
      </c>
      <c r="H513" s="110">
        <v>0</v>
      </c>
      <c r="I513" s="110" t="s">
        <v>32</v>
      </c>
      <c r="J513" s="110">
        <v>19</v>
      </c>
      <c r="K513" s="110" t="s">
        <v>263</v>
      </c>
      <c r="L513" s="111">
        <v>0</v>
      </c>
      <c r="M513" s="112">
        <v>3</v>
      </c>
      <c r="N513" s="140"/>
      <c r="O513" s="141" t="s">
        <v>31</v>
      </c>
      <c r="P513" s="141"/>
      <c r="Q513" s="141" t="s">
        <v>32</v>
      </c>
      <c r="R513" s="141"/>
      <c r="S513" s="141" t="s">
        <v>31</v>
      </c>
      <c r="T513" s="142"/>
      <c r="U513" s="143"/>
      <c r="V513" s="130">
        <v>1360</v>
      </c>
      <c r="W513" s="114">
        <f t="shared" si="229"/>
        <v>4080</v>
      </c>
      <c r="X513" s="131"/>
      <c r="Y513" s="132">
        <v>10</v>
      </c>
      <c r="Z513" s="133"/>
      <c r="AA513" s="134"/>
      <c r="AB513" s="135">
        <v>5</v>
      </c>
      <c r="AC513" s="120">
        <f t="shared" si="228"/>
        <v>15</v>
      </c>
      <c r="AD513" s="136"/>
      <c r="AE513" s="136"/>
      <c r="AF513" s="137"/>
      <c r="AG513" s="138"/>
      <c r="AH513" s="197">
        <f t="shared" si="226"/>
        <v>0</v>
      </c>
      <c r="AI513" s="125">
        <f t="shared" si="231"/>
        <v>10</v>
      </c>
      <c r="AJ513" s="126">
        <f t="shared" si="231"/>
        <v>0</v>
      </c>
      <c r="AK513" s="127">
        <f t="shared" si="231"/>
        <v>0</v>
      </c>
      <c r="AL513" s="128">
        <f t="shared" si="225"/>
        <v>5</v>
      </c>
      <c r="AM513" s="139">
        <f t="shared" si="227"/>
        <v>15</v>
      </c>
    </row>
    <row r="514" spans="3:39" outlineLevel="1">
      <c r="C514" s="418"/>
      <c r="D514" s="432">
        <v>1</v>
      </c>
      <c r="E514" s="419" t="s">
        <v>262</v>
      </c>
      <c r="F514" s="421">
        <v>19</v>
      </c>
      <c r="G514" s="110" t="s">
        <v>31</v>
      </c>
      <c r="H514" s="110">
        <v>0</v>
      </c>
      <c r="I514" s="110" t="s">
        <v>32</v>
      </c>
      <c r="J514" s="110">
        <v>21</v>
      </c>
      <c r="K514" s="110" t="s">
        <v>31</v>
      </c>
      <c r="L514" s="111">
        <v>0</v>
      </c>
      <c r="M514" s="112">
        <v>2</v>
      </c>
      <c r="N514" s="140"/>
      <c r="O514" s="141" t="s">
        <v>31</v>
      </c>
      <c r="P514" s="141"/>
      <c r="Q514" s="141" t="s">
        <v>32</v>
      </c>
      <c r="R514" s="141"/>
      <c r="S514" s="141" t="s">
        <v>31</v>
      </c>
      <c r="T514" s="142"/>
      <c r="U514" s="143"/>
      <c r="V514" s="130">
        <v>1360</v>
      </c>
      <c r="W514" s="114">
        <f t="shared" si="229"/>
        <v>2720</v>
      </c>
      <c r="X514" s="131"/>
      <c r="Y514" s="132">
        <v>4</v>
      </c>
      <c r="Z514" s="133"/>
      <c r="AA514" s="134"/>
      <c r="AB514" s="135">
        <v>5</v>
      </c>
      <c r="AC514" s="120">
        <f t="shared" si="228"/>
        <v>9</v>
      </c>
      <c r="AD514" s="136"/>
      <c r="AE514" s="136"/>
      <c r="AF514" s="137"/>
      <c r="AG514" s="138"/>
      <c r="AH514" s="197">
        <f t="shared" si="226"/>
        <v>0</v>
      </c>
      <c r="AI514" s="125">
        <f t="shared" si="231"/>
        <v>4</v>
      </c>
      <c r="AJ514" s="126">
        <f t="shared" si="231"/>
        <v>0</v>
      </c>
      <c r="AK514" s="127">
        <f t="shared" si="231"/>
        <v>0</v>
      </c>
      <c r="AL514" s="128">
        <f t="shared" si="225"/>
        <v>5</v>
      </c>
      <c r="AM514" s="139">
        <f t="shared" si="227"/>
        <v>9</v>
      </c>
    </row>
    <row r="515" spans="3:39" outlineLevel="1">
      <c r="C515" s="418">
        <v>43170</v>
      </c>
      <c r="D515" s="432">
        <v>1</v>
      </c>
      <c r="E515" s="108" t="s">
        <v>262</v>
      </c>
      <c r="F515" s="421">
        <v>9</v>
      </c>
      <c r="G515" s="110" t="s">
        <v>31</v>
      </c>
      <c r="H515" s="110">
        <v>0</v>
      </c>
      <c r="I515" s="110" t="s">
        <v>32</v>
      </c>
      <c r="J515" s="110">
        <v>11</v>
      </c>
      <c r="K515" s="110" t="s">
        <v>31</v>
      </c>
      <c r="L515" s="111">
        <v>0</v>
      </c>
      <c r="M515" s="112">
        <v>2</v>
      </c>
      <c r="N515" s="140"/>
      <c r="O515" s="141" t="s">
        <v>31</v>
      </c>
      <c r="P515" s="141"/>
      <c r="Q515" s="141" t="s">
        <v>32</v>
      </c>
      <c r="R515" s="141"/>
      <c r="S515" s="141" t="s">
        <v>31</v>
      </c>
      <c r="T515" s="142"/>
      <c r="U515" s="143"/>
      <c r="V515" s="130"/>
      <c r="W515" s="114">
        <f t="shared" si="229"/>
        <v>0</v>
      </c>
      <c r="X515" s="200"/>
      <c r="Y515" s="133"/>
      <c r="Z515" s="134"/>
      <c r="AA515" s="134"/>
      <c r="AB515" s="134"/>
      <c r="AC515" s="120">
        <f t="shared" si="228"/>
        <v>0</v>
      </c>
      <c r="AD515" s="136">
        <v>24</v>
      </c>
      <c r="AE515" s="136"/>
      <c r="AF515" s="137"/>
      <c r="AG515" s="138">
        <v>10</v>
      </c>
      <c r="AH515" s="197">
        <f t="shared" si="226"/>
        <v>34</v>
      </c>
      <c r="AI515" s="125">
        <f t="shared" si="231"/>
        <v>24</v>
      </c>
      <c r="AJ515" s="126">
        <f t="shared" si="231"/>
        <v>0</v>
      </c>
      <c r="AK515" s="127">
        <f t="shared" si="231"/>
        <v>0</v>
      </c>
      <c r="AL515" s="128">
        <f t="shared" si="225"/>
        <v>10</v>
      </c>
      <c r="AM515" s="139">
        <f t="shared" si="227"/>
        <v>34</v>
      </c>
    </row>
    <row r="516" spans="3:39" outlineLevel="1">
      <c r="C516" s="418"/>
      <c r="D516" s="432">
        <v>1</v>
      </c>
      <c r="E516" s="419" t="s">
        <v>262</v>
      </c>
      <c r="F516" s="109">
        <v>11</v>
      </c>
      <c r="G516" s="110" t="s">
        <v>31</v>
      </c>
      <c r="H516" s="110">
        <v>0</v>
      </c>
      <c r="I516" s="110" t="s">
        <v>32</v>
      </c>
      <c r="J516" s="110">
        <v>13</v>
      </c>
      <c r="K516" s="110" t="s">
        <v>31</v>
      </c>
      <c r="L516" s="111">
        <v>0</v>
      </c>
      <c r="M516" s="112">
        <v>2</v>
      </c>
      <c r="N516" s="109"/>
      <c r="O516" s="110" t="s">
        <v>31</v>
      </c>
      <c r="P516" s="110"/>
      <c r="Q516" s="110" t="s">
        <v>32</v>
      </c>
      <c r="R516" s="110"/>
      <c r="S516" s="110" t="s">
        <v>31</v>
      </c>
      <c r="T516" s="111"/>
      <c r="U516" s="112"/>
      <c r="V516" s="130">
        <v>1360</v>
      </c>
      <c r="W516" s="114">
        <f t="shared" si="229"/>
        <v>2720</v>
      </c>
      <c r="X516" s="131"/>
      <c r="Y516" s="132">
        <v>15</v>
      </c>
      <c r="Z516" s="133"/>
      <c r="AA516" s="134"/>
      <c r="AB516" s="135">
        <v>10</v>
      </c>
      <c r="AC516" s="120">
        <f t="shared" si="228"/>
        <v>25</v>
      </c>
      <c r="AD516" s="136"/>
      <c r="AE516" s="136"/>
      <c r="AF516" s="137"/>
      <c r="AG516" s="138"/>
      <c r="AH516" s="197">
        <f t="shared" si="226"/>
        <v>0</v>
      </c>
      <c r="AI516" s="125">
        <f t="shared" si="231"/>
        <v>15</v>
      </c>
      <c r="AJ516" s="126">
        <f t="shared" si="231"/>
        <v>0</v>
      </c>
      <c r="AK516" s="127">
        <f t="shared" si="231"/>
        <v>0</v>
      </c>
      <c r="AL516" s="128">
        <f t="shared" si="225"/>
        <v>10</v>
      </c>
      <c r="AM516" s="139">
        <f t="shared" si="227"/>
        <v>25</v>
      </c>
    </row>
    <row r="517" spans="3:39" outlineLevel="1">
      <c r="C517" s="418"/>
      <c r="D517" s="432">
        <v>1</v>
      </c>
      <c r="E517" s="419" t="s">
        <v>264</v>
      </c>
      <c r="F517" s="140"/>
      <c r="G517" s="110" t="s">
        <v>31</v>
      </c>
      <c r="H517" s="141">
        <v>0</v>
      </c>
      <c r="I517" s="141" t="s">
        <v>32</v>
      </c>
      <c r="J517" s="141"/>
      <c r="K517" s="141" t="s">
        <v>31</v>
      </c>
      <c r="L517" s="142">
        <v>0</v>
      </c>
      <c r="M517" s="143"/>
      <c r="N517" s="140">
        <v>13</v>
      </c>
      <c r="O517" s="141" t="s">
        <v>31</v>
      </c>
      <c r="P517" s="141">
        <v>0</v>
      </c>
      <c r="Q517" s="141" t="s">
        <v>32</v>
      </c>
      <c r="R517" s="141">
        <v>15</v>
      </c>
      <c r="S517" s="141" t="s">
        <v>31</v>
      </c>
      <c r="T517" s="142">
        <v>0</v>
      </c>
      <c r="U517" s="143">
        <v>2</v>
      </c>
      <c r="V517" s="130"/>
      <c r="W517" s="114">
        <f t="shared" si="229"/>
        <v>0</v>
      </c>
      <c r="X517" s="131"/>
      <c r="Y517" s="132"/>
      <c r="Z517" s="133"/>
      <c r="AA517" s="134"/>
      <c r="AB517" s="135"/>
      <c r="AC517" s="120">
        <f t="shared" si="228"/>
        <v>0</v>
      </c>
      <c r="AD517" s="136"/>
      <c r="AE517" s="136">
        <v>6</v>
      </c>
      <c r="AF517" s="137"/>
      <c r="AG517" s="138">
        <v>1</v>
      </c>
      <c r="AH517" s="197">
        <f t="shared" si="226"/>
        <v>7</v>
      </c>
      <c r="AI517" s="125">
        <f t="shared" si="231"/>
        <v>0</v>
      </c>
      <c r="AJ517" s="126">
        <f t="shared" si="231"/>
        <v>6</v>
      </c>
      <c r="AK517" s="127">
        <f t="shared" si="231"/>
        <v>0</v>
      </c>
      <c r="AL517" s="128">
        <f t="shared" si="225"/>
        <v>1</v>
      </c>
      <c r="AM517" s="139">
        <f t="shared" si="227"/>
        <v>7</v>
      </c>
    </row>
    <row r="518" spans="3:39" outlineLevel="1">
      <c r="C518" s="418"/>
      <c r="D518" s="432">
        <v>1</v>
      </c>
      <c r="E518" s="419" t="s">
        <v>262</v>
      </c>
      <c r="F518" s="421">
        <v>17</v>
      </c>
      <c r="G518" s="110" t="s">
        <v>31</v>
      </c>
      <c r="H518" s="110">
        <v>0</v>
      </c>
      <c r="I518" s="110" t="s">
        <v>32</v>
      </c>
      <c r="J518" s="110">
        <v>19</v>
      </c>
      <c r="K518" s="110" t="s">
        <v>31</v>
      </c>
      <c r="L518" s="111">
        <v>0</v>
      </c>
      <c r="M518" s="112">
        <v>2</v>
      </c>
      <c r="N518" s="140"/>
      <c r="O518" s="141" t="s">
        <v>31</v>
      </c>
      <c r="P518" s="141"/>
      <c r="Q518" s="141" t="s">
        <v>32</v>
      </c>
      <c r="R518" s="141"/>
      <c r="S518" s="141" t="s">
        <v>31</v>
      </c>
      <c r="T518" s="142"/>
      <c r="U518" s="143"/>
      <c r="V518" s="130">
        <v>1360</v>
      </c>
      <c r="W518" s="114">
        <f t="shared" si="229"/>
        <v>2720</v>
      </c>
      <c r="X518" s="131"/>
      <c r="Y518" s="132">
        <v>20</v>
      </c>
      <c r="Z518" s="133"/>
      <c r="AA518" s="134"/>
      <c r="AB518" s="135">
        <v>10</v>
      </c>
      <c r="AC518" s="120">
        <f t="shared" si="228"/>
        <v>30</v>
      </c>
      <c r="AD518" s="136"/>
      <c r="AE518" s="136"/>
      <c r="AF518" s="137"/>
      <c r="AG518" s="138"/>
      <c r="AH518" s="197">
        <f t="shared" si="226"/>
        <v>0</v>
      </c>
      <c r="AI518" s="125">
        <f t="shared" si="231"/>
        <v>20</v>
      </c>
      <c r="AJ518" s="126">
        <f t="shared" si="231"/>
        <v>0</v>
      </c>
      <c r="AK518" s="127">
        <f t="shared" si="231"/>
        <v>0</v>
      </c>
      <c r="AL518" s="128">
        <f t="shared" si="225"/>
        <v>10</v>
      </c>
      <c r="AM518" s="139">
        <f t="shared" si="227"/>
        <v>30</v>
      </c>
    </row>
    <row r="519" spans="3:39" outlineLevel="1">
      <c r="C519" s="418"/>
      <c r="D519" s="432">
        <v>1</v>
      </c>
      <c r="E519" s="108" t="s">
        <v>262</v>
      </c>
      <c r="F519" s="421">
        <v>19</v>
      </c>
      <c r="G519" s="110" t="s">
        <v>31</v>
      </c>
      <c r="H519" s="110">
        <v>0</v>
      </c>
      <c r="I519" s="110" t="s">
        <v>32</v>
      </c>
      <c r="J519" s="110">
        <v>22</v>
      </c>
      <c r="K519" s="110" t="s">
        <v>31</v>
      </c>
      <c r="L519" s="111">
        <v>0</v>
      </c>
      <c r="M519" s="112">
        <v>3</v>
      </c>
      <c r="N519" s="140"/>
      <c r="O519" s="141" t="s">
        <v>31</v>
      </c>
      <c r="P519" s="141"/>
      <c r="Q519" s="141" t="s">
        <v>32</v>
      </c>
      <c r="R519" s="141"/>
      <c r="S519" s="141" t="s">
        <v>31</v>
      </c>
      <c r="T519" s="142"/>
      <c r="U519" s="143"/>
      <c r="V519" s="130">
        <v>1360</v>
      </c>
      <c r="W519" s="114">
        <f t="shared" si="229"/>
        <v>4080</v>
      </c>
      <c r="X519" s="131"/>
      <c r="Y519" s="132"/>
      <c r="Z519" s="133">
        <v>1</v>
      </c>
      <c r="AA519" s="134"/>
      <c r="AB519" s="135">
        <v>9</v>
      </c>
      <c r="AC519" s="120">
        <f t="shared" si="228"/>
        <v>10</v>
      </c>
      <c r="AD519" s="136"/>
      <c r="AE519" s="136"/>
      <c r="AF519" s="137"/>
      <c r="AG519" s="138"/>
      <c r="AH519" s="197">
        <f t="shared" si="226"/>
        <v>0</v>
      </c>
      <c r="AI519" s="125">
        <f t="shared" si="231"/>
        <v>0</v>
      </c>
      <c r="AJ519" s="126">
        <f t="shared" si="231"/>
        <v>1</v>
      </c>
      <c r="AK519" s="127">
        <f t="shared" si="231"/>
        <v>0</v>
      </c>
      <c r="AL519" s="128">
        <f t="shared" si="225"/>
        <v>9</v>
      </c>
      <c r="AM519" s="139">
        <f t="shared" si="227"/>
        <v>10</v>
      </c>
    </row>
    <row r="520" spans="3:39" outlineLevel="1">
      <c r="C520" s="418">
        <v>43171</v>
      </c>
      <c r="D520" s="432">
        <v>1</v>
      </c>
      <c r="E520" s="108" t="s">
        <v>264</v>
      </c>
      <c r="F520" s="421">
        <v>11</v>
      </c>
      <c r="G520" s="110" t="s">
        <v>31</v>
      </c>
      <c r="H520" s="110">
        <v>0</v>
      </c>
      <c r="I520" s="110" t="s">
        <v>32</v>
      </c>
      <c r="J520" s="110">
        <v>13</v>
      </c>
      <c r="K520" s="110" t="s">
        <v>31</v>
      </c>
      <c r="L520" s="111">
        <v>0</v>
      </c>
      <c r="M520" s="112">
        <v>2</v>
      </c>
      <c r="N520" s="140"/>
      <c r="O520" s="141" t="s">
        <v>31</v>
      </c>
      <c r="P520" s="141"/>
      <c r="Q520" s="141" t="s">
        <v>32</v>
      </c>
      <c r="R520" s="141"/>
      <c r="S520" s="141" t="s">
        <v>31</v>
      </c>
      <c r="T520" s="142"/>
      <c r="U520" s="143"/>
      <c r="V520" s="130">
        <v>1360</v>
      </c>
      <c r="W520" s="114">
        <f t="shared" si="229"/>
        <v>2720</v>
      </c>
      <c r="X520" s="131"/>
      <c r="Y520" s="132"/>
      <c r="Z520" s="133"/>
      <c r="AA520" s="134"/>
      <c r="AB520" s="135">
        <v>9</v>
      </c>
      <c r="AC520" s="120">
        <f t="shared" si="228"/>
        <v>9</v>
      </c>
      <c r="AD520" s="136"/>
      <c r="AE520" s="136"/>
      <c r="AF520" s="137"/>
      <c r="AG520" s="138"/>
      <c r="AH520" s="197">
        <f t="shared" si="226"/>
        <v>0</v>
      </c>
      <c r="AI520" s="125">
        <f t="shared" si="231"/>
        <v>0</v>
      </c>
      <c r="AJ520" s="126">
        <f t="shared" si="231"/>
        <v>0</v>
      </c>
      <c r="AK520" s="127">
        <f t="shared" si="231"/>
        <v>0</v>
      </c>
      <c r="AL520" s="128">
        <f t="shared" si="225"/>
        <v>9</v>
      </c>
      <c r="AM520" s="139">
        <f t="shared" si="227"/>
        <v>9</v>
      </c>
    </row>
    <row r="521" spans="3:39" outlineLevel="1">
      <c r="C521" s="418"/>
      <c r="D521" s="432">
        <v>1</v>
      </c>
      <c r="E521" s="419" t="s">
        <v>265</v>
      </c>
      <c r="F521" s="421">
        <v>16</v>
      </c>
      <c r="G521" s="110" t="s">
        <v>31</v>
      </c>
      <c r="H521" s="110">
        <v>0</v>
      </c>
      <c r="I521" s="110" t="s">
        <v>32</v>
      </c>
      <c r="J521" s="110">
        <v>17</v>
      </c>
      <c r="K521" s="110" t="s">
        <v>31</v>
      </c>
      <c r="L521" s="111">
        <v>30</v>
      </c>
      <c r="M521" s="112">
        <v>1.5</v>
      </c>
      <c r="N521" s="140"/>
      <c r="O521" s="141" t="s">
        <v>31</v>
      </c>
      <c r="P521" s="141"/>
      <c r="Q521" s="141" t="s">
        <v>32</v>
      </c>
      <c r="R521" s="141"/>
      <c r="S521" s="141" t="s">
        <v>31</v>
      </c>
      <c r="T521" s="142"/>
      <c r="U521" s="143"/>
      <c r="V521" s="130"/>
      <c r="W521" s="114">
        <f t="shared" si="229"/>
        <v>0</v>
      </c>
      <c r="X521" s="131"/>
      <c r="Y521" s="132"/>
      <c r="Z521" s="133"/>
      <c r="AA521" s="134"/>
      <c r="AB521" s="135"/>
      <c r="AC521" s="120">
        <f t="shared" si="228"/>
        <v>0</v>
      </c>
      <c r="AD521" s="136"/>
      <c r="AE521" s="136">
        <v>13</v>
      </c>
      <c r="AF521" s="137"/>
      <c r="AG521" s="138">
        <v>3</v>
      </c>
      <c r="AH521" s="197">
        <f t="shared" si="226"/>
        <v>16</v>
      </c>
      <c r="AI521" s="125">
        <f t="shared" si="231"/>
        <v>0</v>
      </c>
      <c r="AJ521" s="126">
        <f t="shared" si="231"/>
        <v>13</v>
      </c>
      <c r="AK521" s="127">
        <f t="shared" si="231"/>
        <v>0</v>
      </c>
      <c r="AL521" s="128">
        <f t="shared" si="225"/>
        <v>3</v>
      </c>
      <c r="AM521" s="139">
        <f t="shared" si="227"/>
        <v>16</v>
      </c>
    </row>
    <row r="522" spans="3:39" outlineLevel="1">
      <c r="C522" s="418"/>
      <c r="D522" s="432">
        <v>1</v>
      </c>
      <c r="E522" s="419" t="s">
        <v>265</v>
      </c>
      <c r="F522" s="421">
        <v>19</v>
      </c>
      <c r="G522" s="110" t="s">
        <v>31</v>
      </c>
      <c r="H522" s="110">
        <v>0</v>
      </c>
      <c r="I522" s="110" t="s">
        <v>32</v>
      </c>
      <c r="J522" s="110">
        <v>21</v>
      </c>
      <c r="K522" s="110" t="s">
        <v>31</v>
      </c>
      <c r="L522" s="111">
        <v>0</v>
      </c>
      <c r="M522" s="112">
        <v>2</v>
      </c>
      <c r="N522" s="140"/>
      <c r="O522" s="141" t="s">
        <v>31</v>
      </c>
      <c r="P522" s="141"/>
      <c r="Q522" s="141" t="s">
        <v>32</v>
      </c>
      <c r="R522" s="141"/>
      <c r="S522" s="141" t="s">
        <v>31</v>
      </c>
      <c r="T522" s="142"/>
      <c r="U522" s="143"/>
      <c r="V522" s="130">
        <v>1360</v>
      </c>
      <c r="W522" s="114">
        <f t="shared" si="229"/>
        <v>2720</v>
      </c>
      <c r="X522" s="131" t="s">
        <v>266</v>
      </c>
      <c r="Y522" s="132"/>
      <c r="Z522" s="133"/>
      <c r="AA522" s="134"/>
      <c r="AB522" s="135">
        <v>7</v>
      </c>
      <c r="AC522" s="120">
        <f t="shared" si="228"/>
        <v>7</v>
      </c>
      <c r="AD522" s="136"/>
      <c r="AE522" s="136"/>
      <c r="AF522" s="137"/>
      <c r="AG522" s="138"/>
      <c r="AH522" s="197">
        <f t="shared" si="226"/>
        <v>0</v>
      </c>
      <c r="AI522" s="125">
        <f t="shared" si="231"/>
        <v>0</v>
      </c>
      <c r="AJ522" s="126">
        <f t="shared" si="231"/>
        <v>0</v>
      </c>
      <c r="AK522" s="127">
        <f t="shared" si="231"/>
        <v>0</v>
      </c>
      <c r="AL522" s="128">
        <f t="shared" si="225"/>
        <v>7</v>
      </c>
      <c r="AM522" s="139">
        <f t="shared" si="227"/>
        <v>7</v>
      </c>
    </row>
    <row r="523" spans="3:39" outlineLevel="1">
      <c r="C523" s="418">
        <v>43172</v>
      </c>
      <c r="D523" s="432">
        <v>1</v>
      </c>
      <c r="E523" s="419" t="s">
        <v>267</v>
      </c>
      <c r="F523" s="109"/>
      <c r="G523" s="110" t="s">
        <v>31</v>
      </c>
      <c r="H523" s="110">
        <v>0</v>
      </c>
      <c r="I523" s="110" t="s">
        <v>32</v>
      </c>
      <c r="J523" s="110"/>
      <c r="K523" s="110" t="s">
        <v>31</v>
      </c>
      <c r="L523" s="111">
        <v>0</v>
      </c>
      <c r="M523" s="112"/>
      <c r="N523" s="109">
        <v>10</v>
      </c>
      <c r="O523" s="110" t="s">
        <v>31</v>
      </c>
      <c r="P523" s="110">
        <v>30</v>
      </c>
      <c r="Q523" s="110" t="s">
        <v>32</v>
      </c>
      <c r="R523" s="110">
        <v>12</v>
      </c>
      <c r="S523" s="110" t="s">
        <v>31</v>
      </c>
      <c r="T523" s="111">
        <v>30</v>
      </c>
      <c r="U523" s="112">
        <v>2</v>
      </c>
      <c r="V523" s="130">
        <v>690</v>
      </c>
      <c r="W523" s="114">
        <f>SUM(U523*V523)</f>
        <v>1380</v>
      </c>
      <c r="X523" s="131"/>
      <c r="Y523" s="132"/>
      <c r="Z523" s="133"/>
      <c r="AA523" s="134"/>
      <c r="AB523" s="135">
        <v>5</v>
      </c>
      <c r="AC523" s="120">
        <f t="shared" si="228"/>
        <v>5</v>
      </c>
      <c r="AD523" s="136"/>
      <c r="AE523" s="136"/>
      <c r="AF523" s="137"/>
      <c r="AG523" s="138"/>
      <c r="AH523" s="197">
        <f t="shared" si="226"/>
        <v>0</v>
      </c>
      <c r="AI523" s="125">
        <f t="shared" si="231"/>
        <v>0</v>
      </c>
      <c r="AJ523" s="126">
        <f t="shared" si="231"/>
        <v>0</v>
      </c>
      <c r="AK523" s="127">
        <f t="shared" si="231"/>
        <v>0</v>
      </c>
      <c r="AL523" s="128">
        <f t="shared" si="225"/>
        <v>5</v>
      </c>
      <c r="AM523" s="139">
        <f t="shared" si="227"/>
        <v>5</v>
      </c>
    </row>
    <row r="524" spans="3:39" outlineLevel="1">
      <c r="C524" s="418"/>
      <c r="D524" s="432">
        <v>1</v>
      </c>
      <c r="E524" s="419" t="s">
        <v>268</v>
      </c>
      <c r="F524" s="421">
        <v>16</v>
      </c>
      <c r="G524" s="110" t="s">
        <v>31</v>
      </c>
      <c r="H524" s="110">
        <v>0</v>
      </c>
      <c r="I524" s="110" t="s">
        <v>32</v>
      </c>
      <c r="J524" s="110">
        <v>18</v>
      </c>
      <c r="K524" s="110" t="s">
        <v>31</v>
      </c>
      <c r="L524" s="111">
        <v>0</v>
      </c>
      <c r="M524" s="112">
        <v>2</v>
      </c>
      <c r="N524" s="140"/>
      <c r="O524" s="141" t="s">
        <v>31</v>
      </c>
      <c r="P524" s="141"/>
      <c r="Q524" s="141" t="s">
        <v>32</v>
      </c>
      <c r="R524" s="141"/>
      <c r="S524" s="141" t="s">
        <v>31</v>
      </c>
      <c r="T524" s="142"/>
      <c r="U524" s="143"/>
      <c r="V524" s="130"/>
      <c r="W524" s="114">
        <f t="shared" si="229"/>
        <v>0</v>
      </c>
      <c r="X524" s="131"/>
      <c r="Y524" s="132"/>
      <c r="Z524" s="133"/>
      <c r="AA524" s="134"/>
      <c r="AB524" s="135"/>
      <c r="AC524" s="120">
        <f t="shared" si="228"/>
        <v>0</v>
      </c>
      <c r="AD524" s="136">
        <v>15</v>
      </c>
      <c r="AE524" s="136"/>
      <c r="AF524" s="137"/>
      <c r="AG524" s="138">
        <v>2</v>
      </c>
      <c r="AH524" s="197">
        <f t="shared" si="226"/>
        <v>17</v>
      </c>
      <c r="AI524" s="125">
        <f t="shared" si="231"/>
        <v>15</v>
      </c>
      <c r="AJ524" s="126">
        <f t="shared" si="231"/>
        <v>0</v>
      </c>
      <c r="AK524" s="127">
        <f t="shared" si="231"/>
        <v>0</v>
      </c>
      <c r="AL524" s="128">
        <f t="shared" si="225"/>
        <v>2</v>
      </c>
      <c r="AM524" s="139">
        <f t="shared" si="227"/>
        <v>17</v>
      </c>
    </row>
    <row r="525" spans="3:39" outlineLevel="1">
      <c r="C525" s="418">
        <v>43173</v>
      </c>
      <c r="D525" s="432">
        <v>1</v>
      </c>
      <c r="E525" s="108" t="s">
        <v>271</v>
      </c>
      <c r="F525" s="421">
        <v>16</v>
      </c>
      <c r="G525" s="110" t="s">
        <v>31</v>
      </c>
      <c r="H525" s="110">
        <v>0</v>
      </c>
      <c r="I525" s="110" t="s">
        <v>32</v>
      </c>
      <c r="J525" s="110">
        <v>18</v>
      </c>
      <c r="K525" s="110" t="s">
        <v>31</v>
      </c>
      <c r="L525" s="111">
        <v>0</v>
      </c>
      <c r="M525" s="112">
        <v>2</v>
      </c>
      <c r="N525" s="109"/>
      <c r="O525" s="110" t="s">
        <v>31</v>
      </c>
      <c r="P525" s="110"/>
      <c r="Q525" s="110" t="s">
        <v>32</v>
      </c>
      <c r="R525" s="110"/>
      <c r="S525" s="110" t="s">
        <v>31</v>
      </c>
      <c r="T525" s="111"/>
      <c r="U525" s="112"/>
      <c r="V525" s="130"/>
      <c r="W525" s="114">
        <f t="shared" si="229"/>
        <v>0</v>
      </c>
      <c r="X525" s="131"/>
      <c r="Y525" s="132"/>
      <c r="Z525" s="133"/>
      <c r="AA525" s="134"/>
      <c r="AB525" s="135"/>
      <c r="AC525" s="120">
        <f t="shared" si="228"/>
        <v>0</v>
      </c>
      <c r="AD525" s="136">
        <v>16</v>
      </c>
      <c r="AE525" s="136"/>
      <c r="AF525" s="137"/>
      <c r="AG525" s="138">
        <v>7</v>
      </c>
      <c r="AH525" s="197">
        <f t="shared" si="226"/>
        <v>23</v>
      </c>
      <c r="AI525" s="125">
        <f t="shared" si="231"/>
        <v>16</v>
      </c>
      <c r="AJ525" s="126">
        <f t="shared" si="231"/>
        <v>0</v>
      </c>
      <c r="AK525" s="127">
        <f t="shared" si="231"/>
        <v>0</v>
      </c>
      <c r="AL525" s="128">
        <f t="shared" si="225"/>
        <v>7</v>
      </c>
      <c r="AM525" s="139">
        <f t="shared" si="227"/>
        <v>23</v>
      </c>
    </row>
    <row r="526" spans="3:39" outlineLevel="1">
      <c r="C526" s="418">
        <v>43175</v>
      </c>
      <c r="D526" s="432">
        <v>1</v>
      </c>
      <c r="E526" s="108" t="s">
        <v>273</v>
      </c>
      <c r="F526" s="421">
        <v>16</v>
      </c>
      <c r="G526" s="110" t="s">
        <v>31</v>
      </c>
      <c r="H526" s="110">
        <v>0</v>
      </c>
      <c r="I526" s="110" t="s">
        <v>32</v>
      </c>
      <c r="J526" s="110">
        <v>17</v>
      </c>
      <c r="K526" s="110" t="s">
        <v>31</v>
      </c>
      <c r="L526" s="111">
        <v>30</v>
      </c>
      <c r="M526" s="112">
        <v>1.5</v>
      </c>
      <c r="N526" s="140"/>
      <c r="O526" s="141" t="s">
        <v>31</v>
      </c>
      <c r="P526" s="141"/>
      <c r="Q526" s="141" t="s">
        <v>32</v>
      </c>
      <c r="R526" s="141"/>
      <c r="S526" s="141" t="s">
        <v>31</v>
      </c>
      <c r="T526" s="142"/>
      <c r="U526" s="143"/>
      <c r="V526" s="130"/>
      <c r="W526" s="114">
        <f t="shared" si="229"/>
        <v>0</v>
      </c>
      <c r="X526" s="131"/>
      <c r="Y526" s="132"/>
      <c r="Z526" s="133"/>
      <c r="AA526" s="134"/>
      <c r="AB526" s="135"/>
      <c r="AC526" s="120">
        <f t="shared" si="228"/>
        <v>0</v>
      </c>
      <c r="AD526" s="136"/>
      <c r="AE526" s="136">
        <v>13</v>
      </c>
      <c r="AF526" s="137"/>
      <c r="AG526" s="138">
        <v>3</v>
      </c>
      <c r="AH526" s="197">
        <f t="shared" si="226"/>
        <v>16</v>
      </c>
      <c r="AI526" s="125">
        <f t="shared" si="231"/>
        <v>0</v>
      </c>
      <c r="AJ526" s="126">
        <f t="shared" si="231"/>
        <v>13</v>
      </c>
      <c r="AK526" s="127">
        <f t="shared" si="231"/>
        <v>0</v>
      </c>
      <c r="AL526" s="128">
        <f t="shared" ref="AL526:AL557" si="232">AB526+AG526</f>
        <v>3</v>
      </c>
      <c r="AM526" s="139">
        <f t="shared" si="227"/>
        <v>16</v>
      </c>
    </row>
    <row r="527" spans="3:39" outlineLevel="1">
      <c r="C527" s="418">
        <v>43176</v>
      </c>
      <c r="D527" s="432">
        <v>1</v>
      </c>
      <c r="E527" s="419" t="s">
        <v>273</v>
      </c>
      <c r="F527" s="421">
        <v>9</v>
      </c>
      <c r="G527" s="110" t="s">
        <v>31</v>
      </c>
      <c r="H527" s="110">
        <v>0</v>
      </c>
      <c r="I527" s="110" t="s">
        <v>32</v>
      </c>
      <c r="J527" s="110">
        <v>12</v>
      </c>
      <c r="K527" s="110" t="s">
        <v>31</v>
      </c>
      <c r="L527" s="111">
        <v>0</v>
      </c>
      <c r="M527" s="112">
        <v>3</v>
      </c>
      <c r="N527" s="140"/>
      <c r="O527" s="141" t="s">
        <v>31</v>
      </c>
      <c r="P527" s="141"/>
      <c r="Q527" s="141" t="s">
        <v>32</v>
      </c>
      <c r="R527" s="141"/>
      <c r="S527" s="141" t="s">
        <v>31</v>
      </c>
      <c r="T527" s="142"/>
      <c r="U527" s="143"/>
      <c r="V527" s="130"/>
      <c r="W527" s="114">
        <f t="shared" si="229"/>
        <v>0</v>
      </c>
      <c r="X527" s="131"/>
      <c r="Y527" s="132"/>
      <c r="Z527" s="133"/>
      <c r="AA527" s="134"/>
      <c r="AB527" s="135"/>
      <c r="AC527" s="120">
        <f t="shared" si="228"/>
        <v>0</v>
      </c>
      <c r="AD527" s="136"/>
      <c r="AE527" s="136">
        <v>12</v>
      </c>
      <c r="AF527" s="137"/>
      <c r="AG527" s="138">
        <v>3</v>
      </c>
      <c r="AH527" s="197">
        <f t="shared" si="226"/>
        <v>15</v>
      </c>
      <c r="AI527" s="125">
        <f t="shared" si="231"/>
        <v>0</v>
      </c>
      <c r="AJ527" s="126">
        <f t="shared" si="231"/>
        <v>12</v>
      </c>
      <c r="AK527" s="127">
        <f t="shared" si="231"/>
        <v>0</v>
      </c>
      <c r="AL527" s="128">
        <f t="shared" si="232"/>
        <v>3</v>
      </c>
      <c r="AM527" s="139">
        <f t="shared" si="227"/>
        <v>15</v>
      </c>
    </row>
    <row r="528" spans="3:39" outlineLevel="1">
      <c r="C528" s="418"/>
      <c r="D528" s="432">
        <v>1</v>
      </c>
      <c r="E528" s="419" t="s">
        <v>273</v>
      </c>
      <c r="F528" s="421">
        <v>12</v>
      </c>
      <c r="G528" s="110" t="s">
        <v>31</v>
      </c>
      <c r="H528" s="110">
        <v>0</v>
      </c>
      <c r="I528" s="110" t="s">
        <v>32</v>
      </c>
      <c r="J528" s="110">
        <v>14</v>
      </c>
      <c r="K528" s="110" t="s">
        <v>31</v>
      </c>
      <c r="L528" s="111">
        <v>0</v>
      </c>
      <c r="M528" s="112">
        <v>2</v>
      </c>
      <c r="N528" s="140"/>
      <c r="O528" s="141" t="s">
        <v>31</v>
      </c>
      <c r="P528" s="141"/>
      <c r="Q528" s="141" t="s">
        <v>32</v>
      </c>
      <c r="R528" s="141"/>
      <c r="S528" s="141" t="s">
        <v>31</v>
      </c>
      <c r="T528" s="142"/>
      <c r="U528" s="143"/>
      <c r="V528" s="130">
        <v>1360</v>
      </c>
      <c r="W528" s="114">
        <f t="shared" si="229"/>
        <v>2720</v>
      </c>
      <c r="X528" s="131"/>
      <c r="Y528" s="132">
        <v>15</v>
      </c>
      <c r="Z528" s="133"/>
      <c r="AA528" s="134"/>
      <c r="AB528" s="135">
        <v>3</v>
      </c>
      <c r="AC528" s="120">
        <f t="shared" si="228"/>
        <v>18</v>
      </c>
      <c r="AD528" s="136"/>
      <c r="AE528" s="136"/>
      <c r="AF528" s="137"/>
      <c r="AG528" s="138"/>
      <c r="AH528" s="197">
        <f t="shared" si="226"/>
        <v>0</v>
      </c>
      <c r="AI528" s="125">
        <f t="shared" si="231"/>
        <v>15</v>
      </c>
      <c r="AJ528" s="126">
        <f t="shared" si="231"/>
        <v>0</v>
      </c>
      <c r="AK528" s="127">
        <f t="shared" si="231"/>
        <v>0</v>
      </c>
      <c r="AL528" s="128">
        <f t="shared" si="232"/>
        <v>3</v>
      </c>
      <c r="AM528" s="139">
        <f t="shared" si="227"/>
        <v>18</v>
      </c>
    </row>
    <row r="529" spans="3:39" outlineLevel="1">
      <c r="C529" s="418"/>
      <c r="D529" s="432">
        <v>1</v>
      </c>
      <c r="E529" s="419" t="s">
        <v>273</v>
      </c>
      <c r="F529" s="421">
        <v>14</v>
      </c>
      <c r="G529" s="110" t="s">
        <v>31</v>
      </c>
      <c r="H529" s="110">
        <v>0</v>
      </c>
      <c r="I529" s="110" t="s">
        <v>32</v>
      </c>
      <c r="J529" s="110">
        <v>16</v>
      </c>
      <c r="K529" s="110" t="s">
        <v>31</v>
      </c>
      <c r="L529" s="111">
        <v>0</v>
      </c>
      <c r="M529" s="112">
        <v>2</v>
      </c>
      <c r="N529" s="140"/>
      <c r="O529" s="141" t="s">
        <v>31</v>
      </c>
      <c r="P529" s="141"/>
      <c r="Q529" s="141" t="s">
        <v>32</v>
      </c>
      <c r="R529" s="141"/>
      <c r="S529" s="141" t="s">
        <v>31</v>
      </c>
      <c r="T529" s="142"/>
      <c r="U529" s="143"/>
      <c r="V529" s="130"/>
      <c r="W529" s="114">
        <f t="shared" si="229"/>
        <v>0</v>
      </c>
      <c r="X529" s="131"/>
      <c r="Y529" s="132"/>
      <c r="Z529" s="133"/>
      <c r="AA529" s="134"/>
      <c r="AB529" s="135"/>
      <c r="AC529" s="120">
        <f t="shared" si="228"/>
        <v>0</v>
      </c>
      <c r="AD529" s="136">
        <v>20</v>
      </c>
      <c r="AE529" s="136"/>
      <c r="AF529" s="137"/>
      <c r="AG529" s="138">
        <v>7</v>
      </c>
      <c r="AH529" s="197">
        <f t="shared" si="226"/>
        <v>27</v>
      </c>
      <c r="AI529" s="125">
        <f t="shared" si="231"/>
        <v>20</v>
      </c>
      <c r="AJ529" s="126">
        <f t="shared" si="231"/>
        <v>0</v>
      </c>
      <c r="AK529" s="127">
        <f t="shared" si="231"/>
        <v>0</v>
      </c>
      <c r="AL529" s="128">
        <f t="shared" si="232"/>
        <v>7</v>
      </c>
      <c r="AM529" s="139">
        <f t="shared" si="227"/>
        <v>27</v>
      </c>
    </row>
    <row r="530" spans="3:39" outlineLevel="1">
      <c r="C530" s="418"/>
      <c r="D530" s="432">
        <v>1</v>
      </c>
      <c r="E530" s="108" t="s">
        <v>273</v>
      </c>
      <c r="F530" s="421">
        <v>16</v>
      </c>
      <c r="G530" s="110" t="s">
        <v>31</v>
      </c>
      <c r="H530" s="110">
        <v>0</v>
      </c>
      <c r="I530" s="110" t="s">
        <v>32</v>
      </c>
      <c r="J530" s="110">
        <v>19</v>
      </c>
      <c r="K530" s="110" t="s">
        <v>31</v>
      </c>
      <c r="L530" s="111">
        <v>0</v>
      </c>
      <c r="M530" s="112">
        <v>3</v>
      </c>
      <c r="N530" s="140"/>
      <c r="O530" s="141" t="s">
        <v>31</v>
      </c>
      <c r="P530" s="141"/>
      <c r="Q530" s="141" t="s">
        <v>32</v>
      </c>
      <c r="R530" s="141"/>
      <c r="S530" s="141" t="s">
        <v>31</v>
      </c>
      <c r="T530" s="142"/>
      <c r="U530" s="143"/>
      <c r="V530" s="130">
        <v>1360</v>
      </c>
      <c r="W530" s="114">
        <f t="shared" si="229"/>
        <v>4080</v>
      </c>
      <c r="X530" s="131"/>
      <c r="Y530" s="132">
        <v>13</v>
      </c>
      <c r="Z530" s="133"/>
      <c r="AA530" s="134"/>
      <c r="AB530" s="135">
        <v>2</v>
      </c>
      <c r="AC530" s="120">
        <f t="shared" si="228"/>
        <v>15</v>
      </c>
      <c r="AD530" s="136"/>
      <c r="AE530" s="136"/>
      <c r="AF530" s="137"/>
      <c r="AG530" s="138"/>
      <c r="AH530" s="197">
        <f t="shared" si="226"/>
        <v>0</v>
      </c>
      <c r="AI530" s="125">
        <f t="shared" si="231"/>
        <v>13</v>
      </c>
      <c r="AJ530" s="126">
        <f t="shared" si="231"/>
        <v>0</v>
      </c>
      <c r="AK530" s="127">
        <f t="shared" si="231"/>
        <v>0</v>
      </c>
      <c r="AL530" s="128">
        <f t="shared" si="232"/>
        <v>2</v>
      </c>
      <c r="AM530" s="139">
        <f t="shared" si="227"/>
        <v>15</v>
      </c>
    </row>
    <row r="531" spans="3:39" outlineLevel="1">
      <c r="C531" s="418"/>
      <c r="D531" s="432">
        <v>1</v>
      </c>
      <c r="E531" s="108" t="s">
        <v>273</v>
      </c>
      <c r="F531" s="421">
        <v>19</v>
      </c>
      <c r="G531" s="110" t="s">
        <v>31</v>
      </c>
      <c r="H531" s="110">
        <v>0</v>
      </c>
      <c r="I531" s="110" t="s">
        <v>32</v>
      </c>
      <c r="J531" s="110">
        <v>21</v>
      </c>
      <c r="K531" s="110" t="s">
        <v>31</v>
      </c>
      <c r="L531" s="111">
        <v>0</v>
      </c>
      <c r="M531" s="112">
        <v>2</v>
      </c>
      <c r="N531" s="140"/>
      <c r="O531" s="141" t="s">
        <v>31</v>
      </c>
      <c r="P531" s="141"/>
      <c r="Q531" s="141" t="s">
        <v>32</v>
      </c>
      <c r="R531" s="141"/>
      <c r="S531" s="141" t="s">
        <v>31</v>
      </c>
      <c r="T531" s="142"/>
      <c r="U531" s="143"/>
      <c r="V531" s="130">
        <v>1360</v>
      </c>
      <c r="W531" s="114">
        <f t="shared" si="229"/>
        <v>2720</v>
      </c>
      <c r="X531" s="131" t="s">
        <v>103</v>
      </c>
      <c r="Y531" s="132"/>
      <c r="Z531" s="133"/>
      <c r="AA531" s="134"/>
      <c r="AB531" s="135">
        <v>4</v>
      </c>
      <c r="AC531" s="120">
        <f t="shared" si="228"/>
        <v>4</v>
      </c>
      <c r="AD531" s="136"/>
      <c r="AE531" s="136"/>
      <c r="AF531" s="137"/>
      <c r="AG531" s="138"/>
      <c r="AH531" s="197">
        <f t="shared" si="226"/>
        <v>0</v>
      </c>
      <c r="AI531" s="125">
        <f t="shared" si="231"/>
        <v>0</v>
      </c>
      <c r="AJ531" s="126">
        <f t="shared" si="231"/>
        <v>0</v>
      </c>
      <c r="AK531" s="127">
        <f t="shared" si="231"/>
        <v>0</v>
      </c>
      <c r="AL531" s="128">
        <f t="shared" si="232"/>
        <v>4</v>
      </c>
      <c r="AM531" s="139">
        <f t="shared" si="227"/>
        <v>4</v>
      </c>
    </row>
    <row r="532" spans="3:39" outlineLevel="1">
      <c r="C532" s="418">
        <v>43177</v>
      </c>
      <c r="D532" s="432">
        <v>1</v>
      </c>
      <c r="E532" s="108" t="s">
        <v>273</v>
      </c>
      <c r="F532" s="421">
        <v>9</v>
      </c>
      <c r="G532" s="110" t="s">
        <v>31</v>
      </c>
      <c r="H532" s="110">
        <v>0</v>
      </c>
      <c r="I532" s="110" t="s">
        <v>32</v>
      </c>
      <c r="J532" s="110">
        <v>11</v>
      </c>
      <c r="K532" s="110" t="s">
        <v>31</v>
      </c>
      <c r="L532" s="111">
        <v>0</v>
      </c>
      <c r="M532" s="112">
        <v>2</v>
      </c>
      <c r="N532" s="140"/>
      <c r="O532" s="141" t="s">
        <v>31</v>
      </c>
      <c r="P532" s="141"/>
      <c r="Q532" s="141" t="s">
        <v>32</v>
      </c>
      <c r="R532" s="141"/>
      <c r="S532" s="141" t="s">
        <v>31</v>
      </c>
      <c r="T532" s="142"/>
      <c r="U532" s="143"/>
      <c r="V532" s="130"/>
      <c r="W532" s="114">
        <f t="shared" si="229"/>
        <v>0</v>
      </c>
      <c r="X532" s="131"/>
      <c r="Y532" s="132"/>
      <c r="Z532" s="133"/>
      <c r="AA532" s="134"/>
      <c r="AB532" s="135"/>
      <c r="AC532" s="120">
        <f t="shared" si="228"/>
        <v>0</v>
      </c>
      <c r="AD532" s="136">
        <v>18</v>
      </c>
      <c r="AE532" s="136"/>
      <c r="AF532" s="137"/>
      <c r="AG532" s="138">
        <v>5</v>
      </c>
      <c r="AH532" s="197">
        <f t="shared" si="226"/>
        <v>23</v>
      </c>
      <c r="AI532" s="125">
        <f t="shared" si="231"/>
        <v>18</v>
      </c>
      <c r="AJ532" s="126">
        <f t="shared" si="231"/>
        <v>0</v>
      </c>
      <c r="AK532" s="127">
        <f t="shared" si="231"/>
        <v>0</v>
      </c>
      <c r="AL532" s="128">
        <f t="shared" si="232"/>
        <v>5</v>
      </c>
      <c r="AM532" s="139">
        <f t="shared" si="227"/>
        <v>23</v>
      </c>
    </row>
    <row r="533" spans="3:39" outlineLevel="1">
      <c r="C533" s="418"/>
      <c r="D533" s="432">
        <v>1</v>
      </c>
      <c r="E533" s="419" t="s">
        <v>273</v>
      </c>
      <c r="F533" s="421">
        <v>11</v>
      </c>
      <c r="G533" s="110" t="s">
        <v>31</v>
      </c>
      <c r="H533" s="110">
        <v>0</v>
      </c>
      <c r="I533" s="110" t="s">
        <v>32</v>
      </c>
      <c r="J533" s="110">
        <v>13</v>
      </c>
      <c r="K533" s="110" t="s">
        <v>31</v>
      </c>
      <c r="L533" s="111">
        <v>0</v>
      </c>
      <c r="M533" s="112">
        <v>2</v>
      </c>
      <c r="N533" s="140"/>
      <c r="O533" s="141" t="s">
        <v>31</v>
      </c>
      <c r="P533" s="141"/>
      <c r="Q533" s="141" t="s">
        <v>32</v>
      </c>
      <c r="R533" s="141"/>
      <c r="S533" s="141" t="s">
        <v>31</v>
      </c>
      <c r="T533" s="142"/>
      <c r="U533" s="143"/>
      <c r="V533" s="130">
        <v>1360</v>
      </c>
      <c r="W533" s="114">
        <f t="shared" si="229"/>
        <v>2720</v>
      </c>
      <c r="X533" s="131"/>
      <c r="Y533" s="132">
        <v>20</v>
      </c>
      <c r="Z533" s="133"/>
      <c r="AA533" s="134"/>
      <c r="AB533" s="135">
        <v>5</v>
      </c>
      <c r="AC533" s="120">
        <f t="shared" si="228"/>
        <v>25</v>
      </c>
      <c r="AD533" s="136"/>
      <c r="AE533" s="136"/>
      <c r="AF533" s="137"/>
      <c r="AG533" s="138"/>
      <c r="AH533" s="197">
        <f t="shared" si="226"/>
        <v>0</v>
      </c>
      <c r="AI533" s="125">
        <f t="shared" si="231"/>
        <v>20</v>
      </c>
      <c r="AJ533" s="126">
        <f t="shared" si="231"/>
        <v>0</v>
      </c>
      <c r="AK533" s="127">
        <f t="shared" si="231"/>
        <v>0</v>
      </c>
      <c r="AL533" s="128">
        <f t="shared" si="232"/>
        <v>5</v>
      </c>
      <c r="AM533" s="139">
        <f t="shared" si="227"/>
        <v>25</v>
      </c>
    </row>
    <row r="534" spans="3:39" outlineLevel="1">
      <c r="C534" s="418"/>
      <c r="D534" s="432">
        <v>1</v>
      </c>
      <c r="E534" s="108" t="s">
        <v>274</v>
      </c>
      <c r="F534" s="421">
        <v>13</v>
      </c>
      <c r="G534" s="110" t="s">
        <v>31</v>
      </c>
      <c r="H534" s="110">
        <v>0</v>
      </c>
      <c r="I534" s="110" t="s">
        <v>32</v>
      </c>
      <c r="J534" s="110">
        <v>17</v>
      </c>
      <c r="K534" s="110" t="s">
        <v>31</v>
      </c>
      <c r="L534" s="111">
        <v>0</v>
      </c>
      <c r="M534" s="112">
        <v>4</v>
      </c>
      <c r="N534" s="140"/>
      <c r="O534" s="141" t="s">
        <v>31</v>
      </c>
      <c r="P534" s="141"/>
      <c r="Q534" s="141" t="s">
        <v>32</v>
      </c>
      <c r="R534" s="141"/>
      <c r="S534" s="141" t="s">
        <v>31</v>
      </c>
      <c r="T534" s="142"/>
      <c r="U534" s="143"/>
      <c r="V534" s="130"/>
      <c r="W534" s="114">
        <f t="shared" si="229"/>
        <v>0</v>
      </c>
      <c r="X534" s="131"/>
      <c r="Y534" s="132"/>
      <c r="Z534" s="133"/>
      <c r="AA534" s="134"/>
      <c r="AB534" s="135"/>
      <c r="AC534" s="120">
        <f t="shared" si="228"/>
        <v>0</v>
      </c>
      <c r="AD534" s="136"/>
      <c r="AE534" s="136">
        <v>7</v>
      </c>
      <c r="AF534" s="137"/>
      <c r="AG534" s="138">
        <v>1</v>
      </c>
      <c r="AH534" s="197">
        <f t="shared" si="226"/>
        <v>8</v>
      </c>
      <c r="AI534" s="125">
        <f t="shared" si="231"/>
        <v>0</v>
      </c>
      <c r="AJ534" s="126">
        <f t="shared" si="231"/>
        <v>7</v>
      </c>
      <c r="AK534" s="127">
        <f t="shared" si="231"/>
        <v>0</v>
      </c>
      <c r="AL534" s="128">
        <f t="shared" si="232"/>
        <v>1</v>
      </c>
      <c r="AM534" s="139">
        <f t="shared" si="227"/>
        <v>8</v>
      </c>
    </row>
    <row r="535" spans="3:39" outlineLevel="1">
      <c r="C535" s="418"/>
      <c r="D535" s="432">
        <v>1</v>
      </c>
      <c r="E535" s="419" t="s">
        <v>273</v>
      </c>
      <c r="F535" s="421">
        <v>17</v>
      </c>
      <c r="G535" s="110" t="s">
        <v>31</v>
      </c>
      <c r="H535" s="110">
        <v>0</v>
      </c>
      <c r="I535" s="110" t="s">
        <v>32</v>
      </c>
      <c r="J535" s="110">
        <v>20</v>
      </c>
      <c r="K535" s="110" t="s">
        <v>31</v>
      </c>
      <c r="L535" s="111">
        <v>0</v>
      </c>
      <c r="M535" s="112">
        <v>3</v>
      </c>
      <c r="N535" s="140"/>
      <c r="O535" s="141" t="s">
        <v>31</v>
      </c>
      <c r="P535" s="141"/>
      <c r="Q535" s="141" t="s">
        <v>32</v>
      </c>
      <c r="R535" s="141"/>
      <c r="S535" s="141" t="s">
        <v>31</v>
      </c>
      <c r="T535" s="142"/>
      <c r="U535" s="143"/>
      <c r="V535" s="130">
        <v>1360</v>
      </c>
      <c r="W535" s="114">
        <f t="shared" si="229"/>
        <v>4080</v>
      </c>
      <c r="X535" s="131"/>
      <c r="Y535" s="132"/>
      <c r="Z535" s="133">
        <v>15</v>
      </c>
      <c r="AA535" s="134"/>
      <c r="AB535" s="135">
        <v>1</v>
      </c>
      <c r="AC535" s="120">
        <f t="shared" si="228"/>
        <v>16</v>
      </c>
      <c r="AD535" s="136"/>
      <c r="AE535" s="136"/>
      <c r="AF535" s="137"/>
      <c r="AG535" s="138"/>
      <c r="AH535" s="197">
        <f t="shared" si="226"/>
        <v>0</v>
      </c>
      <c r="AI535" s="125">
        <f t="shared" si="231"/>
        <v>0</v>
      </c>
      <c r="AJ535" s="126">
        <f t="shared" si="231"/>
        <v>15</v>
      </c>
      <c r="AK535" s="127">
        <f t="shared" si="231"/>
        <v>0</v>
      </c>
      <c r="AL535" s="128">
        <f t="shared" si="232"/>
        <v>1</v>
      </c>
      <c r="AM535" s="139">
        <f t="shared" si="227"/>
        <v>16</v>
      </c>
    </row>
    <row r="536" spans="3:39" outlineLevel="1">
      <c r="C536" s="418"/>
      <c r="D536" s="432">
        <v>1</v>
      </c>
      <c r="E536" s="108" t="s">
        <v>273</v>
      </c>
      <c r="F536" s="421">
        <v>20</v>
      </c>
      <c r="G536" s="110" t="s">
        <v>31</v>
      </c>
      <c r="H536" s="110">
        <v>0</v>
      </c>
      <c r="I536" s="110" t="s">
        <v>32</v>
      </c>
      <c r="J536" s="110">
        <v>22</v>
      </c>
      <c r="K536" s="110" t="s">
        <v>31</v>
      </c>
      <c r="L536" s="111">
        <v>0</v>
      </c>
      <c r="M536" s="112">
        <v>2</v>
      </c>
      <c r="N536" s="140"/>
      <c r="O536" s="141" t="s">
        <v>31</v>
      </c>
      <c r="P536" s="141"/>
      <c r="Q536" s="141" t="s">
        <v>32</v>
      </c>
      <c r="R536" s="141"/>
      <c r="S536" s="141" t="s">
        <v>31</v>
      </c>
      <c r="T536" s="142"/>
      <c r="U536" s="143"/>
      <c r="V536" s="130">
        <v>1360</v>
      </c>
      <c r="W536" s="114">
        <f t="shared" si="229"/>
        <v>2720</v>
      </c>
      <c r="X536" s="131"/>
      <c r="Y536" s="132"/>
      <c r="Z536" s="133"/>
      <c r="AA536" s="134"/>
      <c r="AB536" s="135">
        <v>5</v>
      </c>
      <c r="AC536" s="120">
        <f t="shared" si="228"/>
        <v>5</v>
      </c>
      <c r="AD536" s="136"/>
      <c r="AE536" s="136"/>
      <c r="AF536" s="137"/>
      <c r="AG536" s="138"/>
      <c r="AH536" s="197">
        <f t="shared" si="226"/>
        <v>0</v>
      </c>
      <c r="AI536" s="125">
        <f t="shared" si="231"/>
        <v>0</v>
      </c>
      <c r="AJ536" s="126">
        <f t="shared" si="231"/>
        <v>0</v>
      </c>
      <c r="AK536" s="127">
        <f t="shared" si="231"/>
        <v>0</v>
      </c>
      <c r="AL536" s="128">
        <f t="shared" si="232"/>
        <v>5</v>
      </c>
      <c r="AM536" s="139">
        <f t="shared" si="227"/>
        <v>5</v>
      </c>
    </row>
    <row r="537" spans="3:39" outlineLevel="1">
      <c r="C537" s="418">
        <v>43178</v>
      </c>
      <c r="D537" s="432">
        <v>1</v>
      </c>
      <c r="E537" s="419" t="s">
        <v>275</v>
      </c>
      <c r="F537" s="421">
        <v>16</v>
      </c>
      <c r="G537" s="110" t="s">
        <v>31</v>
      </c>
      <c r="H537" s="110">
        <v>0</v>
      </c>
      <c r="I537" s="110" t="s">
        <v>32</v>
      </c>
      <c r="J537" s="110">
        <v>17</v>
      </c>
      <c r="K537" s="110" t="s">
        <v>31</v>
      </c>
      <c r="L537" s="111">
        <v>30</v>
      </c>
      <c r="M537" s="112">
        <v>1.5</v>
      </c>
      <c r="N537" s="140"/>
      <c r="O537" s="141" t="s">
        <v>31</v>
      </c>
      <c r="P537" s="141"/>
      <c r="Q537" s="141" t="s">
        <v>32</v>
      </c>
      <c r="R537" s="141"/>
      <c r="S537" s="141" t="s">
        <v>31</v>
      </c>
      <c r="T537" s="142"/>
      <c r="U537" s="143"/>
      <c r="V537" s="130"/>
      <c r="W537" s="114">
        <f t="shared" si="229"/>
        <v>0</v>
      </c>
      <c r="X537" s="131"/>
      <c r="Y537" s="132"/>
      <c r="Z537" s="133"/>
      <c r="AA537" s="134"/>
      <c r="AB537" s="135"/>
      <c r="AC537" s="120">
        <f t="shared" si="228"/>
        <v>0</v>
      </c>
      <c r="AD537" s="136"/>
      <c r="AE537" s="136">
        <v>13</v>
      </c>
      <c r="AF537" s="137"/>
      <c r="AG537" s="138">
        <v>2</v>
      </c>
      <c r="AH537" s="197">
        <f t="shared" si="226"/>
        <v>15</v>
      </c>
      <c r="AI537" s="125">
        <f t="shared" si="231"/>
        <v>0</v>
      </c>
      <c r="AJ537" s="126">
        <f t="shared" si="231"/>
        <v>13</v>
      </c>
      <c r="AK537" s="127">
        <f t="shared" si="231"/>
        <v>0</v>
      </c>
      <c r="AL537" s="128">
        <f t="shared" si="232"/>
        <v>2</v>
      </c>
      <c r="AM537" s="139">
        <f t="shared" si="227"/>
        <v>15</v>
      </c>
    </row>
    <row r="538" spans="3:39" outlineLevel="1">
      <c r="C538" s="418"/>
      <c r="D538" s="432">
        <v>1</v>
      </c>
      <c r="E538" s="108" t="s">
        <v>276</v>
      </c>
      <c r="F538" s="421"/>
      <c r="G538" s="110" t="s">
        <v>31</v>
      </c>
      <c r="H538" s="110">
        <v>0</v>
      </c>
      <c r="I538" s="110" t="s">
        <v>32</v>
      </c>
      <c r="J538" s="110"/>
      <c r="K538" s="110" t="s">
        <v>31</v>
      </c>
      <c r="L538" s="111">
        <v>0</v>
      </c>
      <c r="M538" s="112"/>
      <c r="N538" s="140">
        <v>18</v>
      </c>
      <c r="O538" s="141" t="s">
        <v>31</v>
      </c>
      <c r="P538" s="141">
        <v>0</v>
      </c>
      <c r="Q538" s="141" t="s">
        <v>32</v>
      </c>
      <c r="R538" s="141">
        <v>20</v>
      </c>
      <c r="S538" s="141" t="s">
        <v>31</v>
      </c>
      <c r="T538" s="142">
        <v>0</v>
      </c>
      <c r="U538" s="143">
        <v>2</v>
      </c>
      <c r="V538" s="130">
        <v>690</v>
      </c>
      <c r="W538" s="114">
        <f>SUM(U538*V538)</f>
        <v>1380</v>
      </c>
      <c r="X538" s="131"/>
      <c r="Y538" s="132"/>
      <c r="Z538" s="133"/>
      <c r="AA538" s="134"/>
      <c r="AB538" s="135">
        <v>5</v>
      </c>
      <c r="AC538" s="120">
        <f t="shared" si="228"/>
        <v>5</v>
      </c>
      <c r="AD538" s="136"/>
      <c r="AE538" s="136"/>
      <c r="AF538" s="137"/>
      <c r="AG538" s="138"/>
      <c r="AH538" s="197">
        <f t="shared" si="226"/>
        <v>0</v>
      </c>
      <c r="AI538" s="125">
        <f t="shared" si="231"/>
        <v>0</v>
      </c>
      <c r="AJ538" s="126">
        <f t="shared" si="231"/>
        <v>0</v>
      </c>
      <c r="AK538" s="127">
        <f t="shared" si="231"/>
        <v>0</v>
      </c>
      <c r="AL538" s="128">
        <f t="shared" si="232"/>
        <v>5</v>
      </c>
      <c r="AM538" s="139">
        <f t="shared" si="227"/>
        <v>5</v>
      </c>
    </row>
    <row r="539" spans="3:39" outlineLevel="1">
      <c r="C539" s="418"/>
      <c r="D539" s="432">
        <v>1</v>
      </c>
      <c r="E539" s="108" t="s">
        <v>276</v>
      </c>
      <c r="F539" s="421"/>
      <c r="G539" s="110" t="s">
        <v>31</v>
      </c>
      <c r="H539" s="110">
        <v>0</v>
      </c>
      <c r="I539" s="110" t="s">
        <v>32</v>
      </c>
      <c r="J539" s="110"/>
      <c r="K539" s="110" t="s">
        <v>31</v>
      </c>
      <c r="L539" s="111">
        <v>0</v>
      </c>
      <c r="M539" s="112"/>
      <c r="N539" s="140">
        <v>19</v>
      </c>
      <c r="O539" s="141" t="s">
        <v>31</v>
      </c>
      <c r="P539" s="141">
        <v>0</v>
      </c>
      <c r="Q539" s="141" t="s">
        <v>32</v>
      </c>
      <c r="R539" s="141">
        <v>21</v>
      </c>
      <c r="S539" s="141" t="s">
        <v>31</v>
      </c>
      <c r="T539" s="142">
        <v>0</v>
      </c>
      <c r="U539" s="143">
        <v>2</v>
      </c>
      <c r="V539" s="130">
        <v>690</v>
      </c>
      <c r="W539" s="114">
        <f>SUM(U539*V539)</f>
        <v>1380</v>
      </c>
      <c r="X539" s="131"/>
      <c r="Y539" s="132"/>
      <c r="Z539" s="133"/>
      <c r="AA539" s="134"/>
      <c r="AB539" s="135">
        <v>4</v>
      </c>
      <c r="AC539" s="120">
        <f t="shared" si="228"/>
        <v>4</v>
      </c>
      <c r="AD539" s="136"/>
      <c r="AE539" s="136"/>
      <c r="AF539" s="137"/>
      <c r="AG539" s="138"/>
      <c r="AH539" s="197">
        <f t="shared" si="226"/>
        <v>0</v>
      </c>
      <c r="AI539" s="125">
        <f t="shared" si="231"/>
        <v>0</v>
      </c>
      <c r="AJ539" s="126">
        <f t="shared" si="231"/>
        <v>0</v>
      </c>
      <c r="AK539" s="127">
        <f t="shared" si="231"/>
        <v>0</v>
      </c>
      <c r="AL539" s="128">
        <f t="shared" si="232"/>
        <v>4</v>
      </c>
      <c r="AM539" s="139">
        <f t="shared" si="227"/>
        <v>4</v>
      </c>
    </row>
    <row r="540" spans="3:39" outlineLevel="1">
      <c r="C540" s="418"/>
      <c r="D540" s="432">
        <v>1</v>
      </c>
      <c r="E540" s="419" t="s">
        <v>275</v>
      </c>
      <c r="F540" s="140">
        <v>21</v>
      </c>
      <c r="G540" s="110" t="s">
        <v>31</v>
      </c>
      <c r="H540" s="141">
        <v>0</v>
      </c>
      <c r="I540" s="141" t="s">
        <v>32</v>
      </c>
      <c r="J540" s="141">
        <v>22</v>
      </c>
      <c r="K540" s="141" t="s">
        <v>31</v>
      </c>
      <c r="L540" s="142">
        <v>0</v>
      </c>
      <c r="M540" s="143">
        <v>2</v>
      </c>
      <c r="N540" s="140">
        <v>20</v>
      </c>
      <c r="O540" s="141" t="s">
        <v>31</v>
      </c>
      <c r="P540" s="141">
        <v>0</v>
      </c>
      <c r="Q540" s="141" t="s">
        <v>32</v>
      </c>
      <c r="R540" s="141">
        <v>21</v>
      </c>
      <c r="S540" s="141" t="s">
        <v>31</v>
      </c>
      <c r="T540" s="142">
        <v>0</v>
      </c>
      <c r="U540" s="143">
        <v>2</v>
      </c>
      <c r="V540" s="130"/>
      <c r="W540" s="114">
        <v>2050</v>
      </c>
      <c r="X540" s="131"/>
      <c r="Y540" s="132"/>
      <c r="Z540" s="133"/>
      <c r="AA540" s="134"/>
      <c r="AB540" s="135">
        <v>10</v>
      </c>
      <c r="AC540" s="120">
        <f t="shared" si="228"/>
        <v>10</v>
      </c>
      <c r="AD540" s="136"/>
      <c r="AE540" s="136"/>
      <c r="AF540" s="137"/>
      <c r="AG540" s="138"/>
      <c r="AH540" s="197">
        <f t="shared" si="226"/>
        <v>0</v>
      </c>
      <c r="AI540" s="125">
        <f t="shared" ref="AI540:AK541" si="233">Y540+AD540</f>
        <v>0</v>
      </c>
      <c r="AJ540" s="126">
        <f t="shared" si="233"/>
        <v>0</v>
      </c>
      <c r="AK540" s="127">
        <f t="shared" si="233"/>
        <v>0</v>
      </c>
      <c r="AL540" s="128">
        <f t="shared" si="232"/>
        <v>10</v>
      </c>
      <c r="AM540" s="139">
        <f t="shared" ref="AM540:AM550" si="234">SUM(AI540:AL540)</f>
        <v>10</v>
      </c>
    </row>
    <row r="541" spans="3:39" outlineLevel="1">
      <c r="C541" s="418">
        <v>43179</v>
      </c>
      <c r="D541" s="432">
        <v>1</v>
      </c>
      <c r="E541" s="419" t="s">
        <v>276</v>
      </c>
      <c r="F541" s="421"/>
      <c r="G541" s="110" t="s">
        <v>31</v>
      </c>
      <c r="H541" s="110">
        <v>0</v>
      </c>
      <c r="I541" s="110" t="s">
        <v>32</v>
      </c>
      <c r="J541" s="110"/>
      <c r="K541" s="110" t="s">
        <v>31</v>
      </c>
      <c r="L541" s="111">
        <v>0</v>
      </c>
      <c r="M541" s="112"/>
      <c r="N541" s="140">
        <v>10</v>
      </c>
      <c r="O541" s="141" t="s">
        <v>31</v>
      </c>
      <c r="P541" s="141">
        <v>30</v>
      </c>
      <c r="Q541" s="141" t="s">
        <v>32</v>
      </c>
      <c r="R541" s="141">
        <v>12</v>
      </c>
      <c r="S541" s="141" t="s">
        <v>31</v>
      </c>
      <c r="T541" s="142">
        <v>30</v>
      </c>
      <c r="U541" s="143">
        <v>2</v>
      </c>
      <c r="V541" s="130">
        <v>690</v>
      </c>
      <c r="W541" s="114">
        <f>SUM(U541*V541)</f>
        <v>1380</v>
      </c>
      <c r="X541" s="131"/>
      <c r="Y541" s="132"/>
      <c r="Z541" s="133"/>
      <c r="AA541" s="134"/>
      <c r="AB541" s="135">
        <v>4</v>
      </c>
      <c r="AC541" s="120">
        <f t="shared" si="228"/>
        <v>4</v>
      </c>
      <c r="AD541" s="136"/>
      <c r="AE541" s="136"/>
      <c r="AF541" s="137"/>
      <c r="AG541" s="138"/>
      <c r="AH541" s="197">
        <f t="shared" si="226"/>
        <v>0</v>
      </c>
      <c r="AI541" s="125">
        <f t="shared" si="233"/>
        <v>0</v>
      </c>
      <c r="AJ541" s="126">
        <f t="shared" si="233"/>
        <v>0</v>
      </c>
      <c r="AK541" s="127">
        <f t="shared" si="233"/>
        <v>0</v>
      </c>
      <c r="AL541" s="128">
        <f t="shared" si="232"/>
        <v>4</v>
      </c>
      <c r="AM541" s="139">
        <f t="shared" si="234"/>
        <v>4</v>
      </c>
    </row>
    <row r="542" spans="3:39" outlineLevel="1">
      <c r="C542" s="418"/>
      <c r="D542" s="432">
        <v>1</v>
      </c>
      <c r="E542" s="108" t="s">
        <v>277</v>
      </c>
      <c r="F542" s="421">
        <v>16</v>
      </c>
      <c r="G542" s="110" t="s">
        <v>31</v>
      </c>
      <c r="H542" s="110">
        <v>0</v>
      </c>
      <c r="I542" s="110" t="s">
        <v>32</v>
      </c>
      <c r="J542" s="110">
        <v>18</v>
      </c>
      <c r="K542" s="110" t="s">
        <v>31</v>
      </c>
      <c r="L542" s="111">
        <v>0</v>
      </c>
      <c r="M542" s="112">
        <v>2</v>
      </c>
      <c r="N542" s="140"/>
      <c r="O542" s="141" t="s">
        <v>31</v>
      </c>
      <c r="P542" s="141"/>
      <c r="Q542" s="141" t="s">
        <v>32</v>
      </c>
      <c r="R542" s="141"/>
      <c r="S542" s="141" t="s">
        <v>31</v>
      </c>
      <c r="T542" s="142"/>
      <c r="U542" s="143"/>
      <c r="V542" s="130"/>
      <c r="W542" s="114">
        <f t="shared" si="229"/>
        <v>0</v>
      </c>
      <c r="X542" s="131"/>
      <c r="Y542" s="132"/>
      <c r="Z542" s="133"/>
      <c r="AA542" s="134"/>
      <c r="AB542" s="135"/>
      <c r="AC542" s="120">
        <f t="shared" si="228"/>
        <v>0</v>
      </c>
      <c r="AD542" s="136">
        <v>16</v>
      </c>
      <c r="AE542" s="136"/>
      <c r="AF542" s="137"/>
      <c r="AG542" s="138">
        <v>5</v>
      </c>
      <c r="AH542" s="197">
        <f t="shared" si="226"/>
        <v>21</v>
      </c>
      <c r="AI542" s="125">
        <f t="shared" si="231"/>
        <v>16</v>
      </c>
      <c r="AJ542" s="126">
        <f t="shared" ref="AJ542:AK544" si="235">Z542+AE542</f>
        <v>0</v>
      </c>
      <c r="AK542" s="127">
        <f t="shared" si="235"/>
        <v>0</v>
      </c>
      <c r="AL542" s="128">
        <f t="shared" si="232"/>
        <v>5</v>
      </c>
      <c r="AM542" s="139">
        <f t="shared" si="234"/>
        <v>21</v>
      </c>
    </row>
    <row r="543" spans="3:39" outlineLevel="1">
      <c r="C543" s="418">
        <v>43180</v>
      </c>
      <c r="D543" s="432">
        <v>1</v>
      </c>
      <c r="E543" s="419" t="s">
        <v>277</v>
      </c>
      <c r="F543" s="421">
        <v>9</v>
      </c>
      <c r="G543" s="110" t="s">
        <v>31</v>
      </c>
      <c r="H543" s="110">
        <v>0</v>
      </c>
      <c r="I543" s="110" t="s">
        <v>32</v>
      </c>
      <c r="J543" s="110">
        <v>12</v>
      </c>
      <c r="K543" s="110" t="s">
        <v>31</v>
      </c>
      <c r="L543" s="111">
        <v>0</v>
      </c>
      <c r="M543" s="112">
        <v>3</v>
      </c>
      <c r="N543" s="140"/>
      <c r="O543" s="141" t="s">
        <v>31</v>
      </c>
      <c r="P543" s="141"/>
      <c r="Q543" s="141" t="s">
        <v>32</v>
      </c>
      <c r="R543" s="141"/>
      <c r="S543" s="141" t="s">
        <v>31</v>
      </c>
      <c r="T543" s="142"/>
      <c r="U543" s="143"/>
      <c r="V543" s="130"/>
      <c r="W543" s="114">
        <f t="shared" si="229"/>
        <v>0</v>
      </c>
      <c r="X543" s="131"/>
      <c r="Y543" s="132"/>
      <c r="Z543" s="133"/>
      <c r="AA543" s="134"/>
      <c r="AB543" s="135"/>
      <c r="AC543" s="120">
        <f t="shared" si="228"/>
        <v>0</v>
      </c>
      <c r="AD543" s="136"/>
      <c r="AE543" s="136"/>
      <c r="AF543" s="137"/>
      <c r="AG543" s="138"/>
      <c r="AH543" s="197">
        <f t="shared" si="226"/>
        <v>0</v>
      </c>
      <c r="AI543" s="125">
        <f t="shared" si="231"/>
        <v>0</v>
      </c>
      <c r="AJ543" s="126">
        <f t="shared" si="235"/>
        <v>0</v>
      </c>
      <c r="AK543" s="127">
        <f t="shared" si="235"/>
        <v>0</v>
      </c>
      <c r="AL543" s="128">
        <f t="shared" si="232"/>
        <v>0</v>
      </c>
      <c r="AM543" s="139">
        <f t="shared" si="234"/>
        <v>0</v>
      </c>
    </row>
    <row r="544" spans="3:39" outlineLevel="1">
      <c r="C544" s="418"/>
      <c r="D544" s="432">
        <v>1</v>
      </c>
      <c r="E544" s="419" t="s">
        <v>277</v>
      </c>
      <c r="F544" s="140">
        <v>12</v>
      </c>
      <c r="G544" s="110" t="s">
        <v>31</v>
      </c>
      <c r="H544" s="141">
        <v>0</v>
      </c>
      <c r="I544" s="141" t="s">
        <v>32</v>
      </c>
      <c r="J544" s="141">
        <v>14</v>
      </c>
      <c r="K544" s="110" t="s">
        <v>31</v>
      </c>
      <c r="L544" s="111">
        <v>0</v>
      </c>
      <c r="M544" s="112">
        <v>2</v>
      </c>
      <c r="N544" s="140"/>
      <c r="O544" s="141" t="s">
        <v>31</v>
      </c>
      <c r="P544" s="141"/>
      <c r="Q544" s="141" t="s">
        <v>32</v>
      </c>
      <c r="R544" s="141"/>
      <c r="S544" s="141" t="s">
        <v>31</v>
      </c>
      <c r="T544" s="142"/>
      <c r="U544" s="143"/>
      <c r="V544" s="130">
        <v>1360</v>
      </c>
      <c r="W544" s="114">
        <f t="shared" si="229"/>
        <v>2720</v>
      </c>
      <c r="X544" s="131"/>
      <c r="Y544" s="132">
        <v>15</v>
      </c>
      <c r="Z544" s="133"/>
      <c r="AA544" s="134"/>
      <c r="AB544" s="135">
        <v>5</v>
      </c>
      <c r="AC544" s="120">
        <f t="shared" si="228"/>
        <v>20</v>
      </c>
      <c r="AD544" s="136"/>
      <c r="AE544" s="136"/>
      <c r="AF544" s="137"/>
      <c r="AG544" s="138"/>
      <c r="AH544" s="197">
        <f t="shared" si="226"/>
        <v>0</v>
      </c>
      <c r="AI544" s="125">
        <f t="shared" si="231"/>
        <v>15</v>
      </c>
      <c r="AJ544" s="126">
        <f t="shared" si="235"/>
        <v>0</v>
      </c>
      <c r="AK544" s="127">
        <f t="shared" si="235"/>
        <v>0</v>
      </c>
      <c r="AL544" s="128">
        <f t="shared" si="232"/>
        <v>5</v>
      </c>
      <c r="AM544" s="139">
        <f t="shared" si="234"/>
        <v>20</v>
      </c>
    </row>
    <row r="545" spans="3:39" outlineLevel="1">
      <c r="C545" s="418"/>
      <c r="D545" s="432">
        <v>1</v>
      </c>
      <c r="E545" s="419" t="s">
        <v>277</v>
      </c>
      <c r="F545" s="421">
        <v>14</v>
      </c>
      <c r="G545" s="110" t="s">
        <v>31</v>
      </c>
      <c r="H545" s="110">
        <v>0</v>
      </c>
      <c r="I545" s="110" t="s">
        <v>32</v>
      </c>
      <c r="J545" s="110">
        <v>16</v>
      </c>
      <c r="K545" s="110" t="s">
        <v>31</v>
      </c>
      <c r="L545" s="111">
        <v>0</v>
      </c>
      <c r="M545" s="112">
        <v>2</v>
      </c>
      <c r="N545" s="140"/>
      <c r="O545" s="141" t="s">
        <v>31</v>
      </c>
      <c r="P545" s="141"/>
      <c r="Q545" s="141" t="s">
        <v>32</v>
      </c>
      <c r="R545" s="141"/>
      <c r="S545" s="141" t="s">
        <v>31</v>
      </c>
      <c r="T545" s="142"/>
      <c r="U545" s="143"/>
      <c r="V545" s="130"/>
      <c r="W545" s="114">
        <f t="shared" si="229"/>
        <v>0</v>
      </c>
      <c r="X545" s="131"/>
      <c r="Y545" s="132"/>
      <c r="Z545" s="133"/>
      <c r="AA545" s="134"/>
      <c r="AB545" s="135"/>
      <c r="AC545" s="120">
        <f t="shared" si="228"/>
        <v>0</v>
      </c>
      <c r="AD545" s="136">
        <v>21</v>
      </c>
      <c r="AE545" s="136"/>
      <c r="AF545" s="137"/>
      <c r="AG545" s="138">
        <v>6</v>
      </c>
      <c r="AH545" s="197">
        <f t="shared" si="226"/>
        <v>27</v>
      </c>
      <c r="AI545" s="125">
        <f t="shared" si="231"/>
        <v>21</v>
      </c>
      <c r="AJ545" s="126">
        <f t="shared" si="231"/>
        <v>0</v>
      </c>
      <c r="AK545" s="127">
        <f t="shared" si="231"/>
        <v>0</v>
      </c>
      <c r="AL545" s="128">
        <f t="shared" si="232"/>
        <v>6</v>
      </c>
      <c r="AM545" s="139">
        <f t="shared" si="234"/>
        <v>27</v>
      </c>
    </row>
    <row r="546" spans="3:39" outlineLevel="1">
      <c r="C546" s="418"/>
      <c r="D546" s="432">
        <v>1</v>
      </c>
      <c r="E546" s="419" t="s">
        <v>277</v>
      </c>
      <c r="F546" s="421">
        <v>16</v>
      </c>
      <c r="G546" s="110" t="s">
        <v>31</v>
      </c>
      <c r="H546" s="110">
        <v>0</v>
      </c>
      <c r="I546" s="110" t="s">
        <v>32</v>
      </c>
      <c r="J546" s="110">
        <v>19</v>
      </c>
      <c r="K546" s="110" t="s">
        <v>31</v>
      </c>
      <c r="L546" s="111">
        <v>0</v>
      </c>
      <c r="M546" s="112">
        <v>3</v>
      </c>
      <c r="N546" s="140"/>
      <c r="O546" s="141" t="s">
        <v>31</v>
      </c>
      <c r="P546" s="141"/>
      <c r="Q546" s="141" t="s">
        <v>32</v>
      </c>
      <c r="R546" s="141"/>
      <c r="S546" s="141" t="s">
        <v>31</v>
      </c>
      <c r="T546" s="142"/>
      <c r="U546" s="143"/>
      <c r="V546" s="130">
        <v>1360</v>
      </c>
      <c r="W546" s="114">
        <f t="shared" si="229"/>
        <v>4080</v>
      </c>
      <c r="X546" s="131"/>
      <c r="Y546" s="132">
        <v>10</v>
      </c>
      <c r="Z546" s="133">
        <v>1</v>
      </c>
      <c r="AA546" s="134"/>
      <c r="AB546" s="135">
        <v>2</v>
      </c>
      <c r="AC546" s="120">
        <f t="shared" si="228"/>
        <v>13</v>
      </c>
      <c r="AD546" s="136"/>
      <c r="AE546" s="136"/>
      <c r="AF546" s="137"/>
      <c r="AG546" s="138"/>
      <c r="AH546" s="197">
        <f t="shared" si="226"/>
        <v>0</v>
      </c>
      <c r="AI546" s="125">
        <f t="shared" si="231"/>
        <v>10</v>
      </c>
      <c r="AJ546" s="126">
        <f>Z546+AE546</f>
        <v>1</v>
      </c>
      <c r="AK546" s="127">
        <f>AA546+AF546</f>
        <v>0</v>
      </c>
      <c r="AL546" s="128">
        <f t="shared" si="232"/>
        <v>2</v>
      </c>
      <c r="AM546" s="139">
        <f t="shared" si="234"/>
        <v>13</v>
      </c>
    </row>
    <row r="547" spans="3:39" outlineLevel="1">
      <c r="C547" s="418"/>
      <c r="D547" s="432">
        <v>1</v>
      </c>
      <c r="E547" s="419" t="s">
        <v>277</v>
      </c>
      <c r="F547" s="421">
        <v>19</v>
      </c>
      <c r="G547" s="110" t="s">
        <v>31</v>
      </c>
      <c r="H547" s="110">
        <v>0</v>
      </c>
      <c r="I547" s="110" t="s">
        <v>32</v>
      </c>
      <c r="J547" s="110">
        <v>21</v>
      </c>
      <c r="K547" s="110" t="s">
        <v>31</v>
      </c>
      <c r="L547" s="111">
        <v>0</v>
      </c>
      <c r="M547" s="112">
        <v>2</v>
      </c>
      <c r="N547" s="140"/>
      <c r="O547" s="141" t="s">
        <v>31</v>
      </c>
      <c r="P547" s="141"/>
      <c r="Q547" s="141" t="s">
        <v>32</v>
      </c>
      <c r="R547" s="141"/>
      <c r="S547" s="141" t="s">
        <v>31</v>
      </c>
      <c r="T547" s="142"/>
      <c r="U547" s="143"/>
      <c r="V547" s="130">
        <v>1360</v>
      </c>
      <c r="W547" s="114">
        <f t="shared" si="229"/>
        <v>2720</v>
      </c>
      <c r="X547" s="131" t="s">
        <v>278</v>
      </c>
      <c r="Y547" s="132"/>
      <c r="Z547" s="133"/>
      <c r="AA547" s="134"/>
      <c r="AB547" s="135">
        <v>10</v>
      </c>
      <c r="AC547" s="120">
        <f t="shared" si="228"/>
        <v>10</v>
      </c>
      <c r="AD547" s="136"/>
      <c r="AE547" s="136"/>
      <c r="AF547" s="137"/>
      <c r="AG547" s="138"/>
      <c r="AH547" s="197">
        <f t="shared" si="226"/>
        <v>0</v>
      </c>
      <c r="AI547" s="125">
        <f t="shared" si="231"/>
        <v>0</v>
      </c>
      <c r="AJ547" s="126">
        <f>Z547+AE547</f>
        <v>0</v>
      </c>
      <c r="AK547" s="127">
        <f>AA547+AF547</f>
        <v>0</v>
      </c>
      <c r="AL547" s="128">
        <f t="shared" si="232"/>
        <v>10</v>
      </c>
      <c r="AM547" s="139">
        <f t="shared" si="234"/>
        <v>10</v>
      </c>
    </row>
    <row r="548" spans="3:39" outlineLevel="1">
      <c r="C548" s="418">
        <v>43181</v>
      </c>
      <c r="D548" s="432">
        <v>1</v>
      </c>
      <c r="E548" s="108" t="s">
        <v>279</v>
      </c>
      <c r="F548" s="140">
        <v>16</v>
      </c>
      <c r="G548" s="110" t="s">
        <v>31</v>
      </c>
      <c r="H548" s="141">
        <v>0</v>
      </c>
      <c r="I548" s="141" t="s">
        <v>32</v>
      </c>
      <c r="J548" s="141">
        <v>18</v>
      </c>
      <c r="K548" s="141" t="s">
        <v>31</v>
      </c>
      <c r="L548" s="142">
        <v>0</v>
      </c>
      <c r="M548" s="143">
        <v>2</v>
      </c>
      <c r="N548" s="140"/>
      <c r="O548" s="141" t="s">
        <v>31</v>
      </c>
      <c r="P548" s="141"/>
      <c r="Q548" s="141" t="s">
        <v>32</v>
      </c>
      <c r="R548" s="141"/>
      <c r="S548" s="141" t="s">
        <v>31</v>
      </c>
      <c r="T548" s="142"/>
      <c r="U548" s="143"/>
      <c r="V548" s="130"/>
      <c r="W548" s="114">
        <f t="shared" si="229"/>
        <v>0</v>
      </c>
      <c r="X548" s="131"/>
      <c r="Y548" s="132"/>
      <c r="Z548" s="133"/>
      <c r="AA548" s="134"/>
      <c r="AB548" s="135"/>
      <c r="AC548" s="120">
        <f t="shared" si="228"/>
        <v>0</v>
      </c>
      <c r="AD548" s="136">
        <v>16</v>
      </c>
      <c r="AE548" s="136"/>
      <c r="AF548" s="137"/>
      <c r="AG548" s="138">
        <v>5</v>
      </c>
      <c r="AH548" s="197">
        <f t="shared" si="226"/>
        <v>21</v>
      </c>
      <c r="AI548" s="125">
        <f t="shared" si="231"/>
        <v>16</v>
      </c>
      <c r="AJ548" s="126">
        <f>Z548+AE548</f>
        <v>0</v>
      </c>
      <c r="AK548" s="127">
        <f t="shared" si="231"/>
        <v>0</v>
      </c>
      <c r="AL548" s="128">
        <f t="shared" si="232"/>
        <v>5</v>
      </c>
      <c r="AM548" s="139">
        <f t="shared" si="234"/>
        <v>21</v>
      </c>
    </row>
    <row r="549" spans="3:39" outlineLevel="1">
      <c r="C549" s="418">
        <v>43182</v>
      </c>
      <c r="D549" s="432">
        <v>1</v>
      </c>
      <c r="E549" s="108" t="s">
        <v>280</v>
      </c>
      <c r="F549" s="421">
        <v>13</v>
      </c>
      <c r="G549" s="110" t="s">
        <v>31</v>
      </c>
      <c r="H549" s="110">
        <v>0</v>
      </c>
      <c r="I549" s="110" t="s">
        <v>32</v>
      </c>
      <c r="J549" s="110">
        <v>15</v>
      </c>
      <c r="K549" s="110" t="s">
        <v>31</v>
      </c>
      <c r="L549" s="111">
        <v>0</v>
      </c>
      <c r="M549" s="112">
        <v>2</v>
      </c>
      <c r="N549" s="140"/>
      <c r="O549" s="141" t="s">
        <v>31</v>
      </c>
      <c r="P549" s="141"/>
      <c r="Q549" s="141" t="s">
        <v>32</v>
      </c>
      <c r="R549" s="141"/>
      <c r="S549" s="141" t="s">
        <v>31</v>
      </c>
      <c r="T549" s="142"/>
      <c r="U549" s="143"/>
      <c r="V549" s="130">
        <v>1360</v>
      </c>
      <c r="W549" s="114">
        <f t="shared" si="229"/>
        <v>2720</v>
      </c>
      <c r="X549" s="131" t="s">
        <v>281</v>
      </c>
      <c r="Y549" s="132"/>
      <c r="Z549" s="133"/>
      <c r="AA549" s="134"/>
      <c r="AB549" s="135">
        <v>22</v>
      </c>
      <c r="AC549" s="120">
        <f t="shared" si="228"/>
        <v>22</v>
      </c>
      <c r="AD549" s="136"/>
      <c r="AE549" s="136"/>
      <c r="AF549" s="137"/>
      <c r="AG549" s="138"/>
      <c r="AH549" s="197">
        <f t="shared" si="226"/>
        <v>0</v>
      </c>
      <c r="AI549" s="125">
        <f t="shared" si="231"/>
        <v>0</v>
      </c>
      <c r="AJ549" s="126">
        <f>Z549+AE549</f>
        <v>0</v>
      </c>
      <c r="AK549" s="127">
        <f>AA549+AF549</f>
        <v>0</v>
      </c>
      <c r="AL549" s="128">
        <f t="shared" si="232"/>
        <v>22</v>
      </c>
      <c r="AM549" s="139">
        <f t="shared" si="234"/>
        <v>22</v>
      </c>
    </row>
    <row r="550" spans="3:39" outlineLevel="1">
      <c r="C550" s="418">
        <v>43183</v>
      </c>
      <c r="D550" s="432">
        <v>1</v>
      </c>
      <c r="E550" s="108" t="s">
        <v>285</v>
      </c>
      <c r="F550" s="140">
        <v>9</v>
      </c>
      <c r="G550" s="110" t="s">
        <v>31</v>
      </c>
      <c r="H550" s="141">
        <v>0</v>
      </c>
      <c r="I550" s="141" t="s">
        <v>32</v>
      </c>
      <c r="J550" s="141">
        <v>12</v>
      </c>
      <c r="K550" s="141" t="s">
        <v>31</v>
      </c>
      <c r="L550" s="142">
        <v>0</v>
      </c>
      <c r="M550" s="143">
        <v>3</v>
      </c>
      <c r="N550" s="140"/>
      <c r="O550" s="141" t="s">
        <v>31</v>
      </c>
      <c r="P550" s="141"/>
      <c r="Q550" s="141" t="s">
        <v>32</v>
      </c>
      <c r="R550" s="141"/>
      <c r="S550" s="141" t="s">
        <v>31</v>
      </c>
      <c r="T550" s="142"/>
      <c r="U550" s="143"/>
      <c r="V550" s="130"/>
      <c r="W550" s="114">
        <f t="shared" si="229"/>
        <v>0</v>
      </c>
      <c r="X550" s="131"/>
      <c r="Y550" s="132"/>
      <c r="Z550" s="133"/>
      <c r="AA550" s="134"/>
      <c r="AB550" s="135"/>
      <c r="AC550" s="120">
        <f t="shared" si="228"/>
        <v>0</v>
      </c>
      <c r="AD550" s="136"/>
      <c r="AE550" s="136">
        <v>12</v>
      </c>
      <c r="AF550" s="137"/>
      <c r="AG550" s="138">
        <v>2</v>
      </c>
      <c r="AH550" s="197">
        <f t="shared" si="226"/>
        <v>14</v>
      </c>
      <c r="AI550" s="125">
        <f t="shared" si="231"/>
        <v>0</v>
      </c>
      <c r="AJ550" s="126">
        <f>Z550+AE550</f>
        <v>12</v>
      </c>
      <c r="AK550" s="127">
        <f t="shared" si="231"/>
        <v>0</v>
      </c>
      <c r="AL550" s="128">
        <f t="shared" si="232"/>
        <v>2</v>
      </c>
      <c r="AM550" s="139">
        <f t="shared" si="234"/>
        <v>14</v>
      </c>
    </row>
    <row r="551" spans="3:39" outlineLevel="1">
      <c r="C551" s="418"/>
      <c r="D551" s="432">
        <v>1</v>
      </c>
      <c r="E551" s="108" t="s">
        <v>285</v>
      </c>
      <c r="F551" s="421">
        <v>13</v>
      </c>
      <c r="G551" s="110" t="s">
        <v>31</v>
      </c>
      <c r="H551" s="110">
        <v>0</v>
      </c>
      <c r="I551" s="110" t="s">
        <v>32</v>
      </c>
      <c r="J551" s="110">
        <v>16</v>
      </c>
      <c r="K551" s="110" t="s">
        <v>31</v>
      </c>
      <c r="L551" s="111">
        <v>0</v>
      </c>
      <c r="M551" s="112">
        <v>3</v>
      </c>
      <c r="N551" s="140"/>
      <c r="O551" s="141" t="s">
        <v>31</v>
      </c>
      <c r="P551" s="141"/>
      <c r="Q551" s="141" t="s">
        <v>32</v>
      </c>
      <c r="R551" s="141"/>
      <c r="S551" s="141" t="s">
        <v>31</v>
      </c>
      <c r="T551" s="142"/>
      <c r="U551" s="143"/>
      <c r="V551" s="130"/>
      <c r="W551" s="114">
        <f t="shared" si="229"/>
        <v>0</v>
      </c>
      <c r="X551" s="131"/>
      <c r="Y551" s="132"/>
      <c r="Z551" s="133"/>
      <c r="AA551" s="134"/>
      <c r="AB551" s="135"/>
      <c r="AC551" s="120">
        <f t="shared" si="228"/>
        <v>0</v>
      </c>
      <c r="AD551" s="136">
        <v>34</v>
      </c>
      <c r="AE551" s="136"/>
      <c r="AF551" s="137"/>
      <c r="AG551" s="138">
        <v>10</v>
      </c>
      <c r="AH551" s="197">
        <f t="shared" si="226"/>
        <v>44</v>
      </c>
      <c r="AI551" s="125">
        <f t="shared" si="231"/>
        <v>34</v>
      </c>
      <c r="AJ551" s="126">
        <f t="shared" si="231"/>
        <v>0</v>
      </c>
      <c r="AK551" s="127">
        <f t="shared" si="231"/>
        <v>0</v>
      </c>
      <c r="AL551" s="128">
        <f t="shared" si="232"/>
        <v>10</v>
      </c>
      <c r="AM551" s="139">
        <f t="shared" si="227"/>
        <v>44</v>
      </c>
    </row>
    <row r="552" spans="3:39" outlineLevel="1">
      <c r="C552" s="418"/>
      <c r="D552" s="432">
        <v>1</v>
      </c>
      <c r="E552" s="419" t="s">
        <v>285</v>
      </c>
      <c r="F552" s="421">
        <v>16</v>
      </c>
      <c r="G552" s="110" t="s">
        <v>31</v>
      </c>
      <c r="H552" s="110">
        <v>0</v>
      </c>
      <c r="I552" s="110" t="s">
        <v>32</v>
      </c>
      <c r="J552" s="110">
        <v>19</v>
      </c>
      <c r="K552" s="110" t="s">
        <v>31</v>
      </c>
      <c r="L552" s="111">
        <v>0</v>
      </c>
      <c r="M552" s="112">
        <v>3</v>
      </c>
      <c r="N552" s="421"/>
      <c r="O552" s="110" t="s">
        <v>31</v>
      </c>
      <c r="P552" s="110"/>
      <c r="Q552" s="110" t="s">
        <v>32</v>
      </c>
      <c r="R552" s="110"/>
      <c r="S552" s="110" t="s">
        <v>31</v>
      </c>
      <c r="T552" s="111"/>
      <c r="U552" s="112"/>
      <c r="V552" s="130">
        <v>1360</v>
      </c>
      <c r="W552" s="114">
        <f t="shared" si="229"/>
        <v>4080</v>
      </c>
      <c r="X552" s="131"/>
      <c r="Y552" s="132">
        <v>10</v>
      </c>
      <c r="Z552" s="133">
        <v>1</v>
      </c>
      <c r="AA552" s="134"/>
      <c r="AB552" s="135">
        <v>3</v>
      </c>
      <c r="AC552" s="120">
        <f t="shared" si="228"/>
        <v>14</v>
      </c>
      <c r="AD552" s="136"/>
      <c r="AE552" s="136"/>
      <c r="AF552" s="137"/>
      <c r="AG552" s="138"/>
      <c r="AH552" s="197">
        <f t="shared" si="226"/>
        <v>0</v>
      </c>
      <c r="AI552" s="125">
        <f t="shared" si="231"/>
        <v>10</v>
      </c>
      <c r="AJ552" s="126">
        <f t="shared" si="231"/>
        <v>1</v>
      </c>
      <c r="AK552" s="127">
        <f t="shared" si="231"/>
        <v>0</v>
      </c>
      <c r="AL552" s="128">
        <f t="shared" si="232"/>
        <v>3</v>
      </c>
      <c r="AM552" s="139">
        <f t="shared" si="227"/>
        <v>14</v>
      </c>
    </row>
    <row r="553" spans="3:39" outlineLevel="1">
      <c r="C553" s="418">
        <v>43184</v>
      </c>
      <c r="D553" s="432">
        <v>1</v>
      </c>
      <c r="E553" s="419" t="s">
        <v>285</v>
      </c>
      <c r="F553" s="421">
        <v>9</v>
      </c>
      <c r="G553" s="110" t="s">
        <v>31</v>
      </c>
      <c r="H553" s="110">
        <v>0</v>
      </c>
      <c r="I553" s="110" t="s">
        <v>32</v>
      </c>
      <c r="J553" s="110">
        <v>12</v>
      </c>
      <c r="K553" s="110" t="s">
        <v>31</v>
      </c>
      <c r="L553" s="111">
        <v>0</v>
      </c>
      <c r="M553" s="112">
        <v>3</v>
      </c>
      <c r="N553" s="140"/>
      <c r="O553" s="141" t="s">
        <v>31</v>
      </c>
      <c r="P553" s="141"/>
      <c r="Q553" s="141" t="s">
        <v>32</v>
      </c>
      <c r="R553" s="141"/>
      <c r="S553" s="141" t="s">
        <v>31</v>
      </c>
      <c r="T553" s="142"/>
      <c r="U553" s="143"/>
      <c r="V553" s="130"/>
      <c r="W553" s="114">
        <f t="shared" si="229"/>
        <v>0</v>
      </c>
      <c r="X553" s="131"/>
      <c r="Y553" s="132"/>
      <c r="Z553" s="133"/>
      <c r="AA553" s="134"/>
      <c r="AB553" s="135"/>
      <c r="AC553" s="120">
        <f t="shared" si="228"/>
        <v>0</v>
      </c>
      <c r="AD553" s="136">
        <v>22</v>
      </c>
      <c r="AE553" s="136">
        <v>2</v>
      </c>
      <c r="AF553" s="137"/>
      <c r="AG553" s="138">
        <v>10</v>
      </c>
      <c r="AH553" s="197">
        <f t="shared" si="226"/>
        <v>34</v>
      </c>
      <c r="AI553" s="125">
        <f t="shared" si="231"/>
        <v>22</v>
      </c>
      <c r="AJ553" s="126">
        <f t="shared" si="231"/>
        <v>2</v>
      </c>
      <c r="AK553" s="127">
        <f t="shared" si="231"/>
        <v>0</v>
      </c>
      <c r="AL553" s="128">
        <f t="shared" si="232"/>
        <v>10</v>
      </c>
      <c r="AM553" s="139">
        <f t="shared" si="227"/>
        <v>34</v>
      </c>
    </row>
    <row r="554" spans="3:39" outlineLevel="1">
      <c r="C554" s="418"/>
      <c r="D554" s="432">
        <v>1</v>
      </c>
      <c r="E554" s="108" t="s">
        <v>284</v>
      </c>
      <c r="F554" s="421">
        <v>13</v>
      </c>
      <c r="G554" s="110" t="s">
        <v>31</v>
      </c>
      <c r="H554" s="110">
        <v>0</v>
      </c>
      <c r="I554" s="110" t="s">
        <v>32</v>
      </c>
      <c r="J554" s="110">
        <v>17</v>
      </c>
      <c r="K554" s="110" t="s">
        <v>31</v>
      </c>
      <c r="L554" s="111">
        <v>0</v>
      </c>
      <c r="M554" s="112">
        <v>4</v>
      </c>
      <c r="N554" s="140"/>
      <c r="O554" s="141" t="s">
        <v>31</v>
      </c>
      <c r="P554" s="141"/>
      <c r="Q554" s="141" t="s">
        <v>32</v>
      </c>
      <c r="R554" s="141"/>
      <c r="S554" s="141" t="s">
        <v>31</v>
      </c>
      <c r="T554" s="142"/>
      <c r="U554" s="143"/>
      <c r="V554" s="130"/>
      <c r="W554" s="114">
        <f t="shared" si="229"/>
        <v>0</v>
      </c>
      <c r="X554" s="131"/>
      <c r="Y554" s="132"/>
      <c r="Z554" s="133"/>
      <c r="AA554" s="134"/>
      <c r="AB554" s="135"/>
      <c r="AC554" s="120">
        <f t="shared" si="228"/>
        <v>0</v>
      </c>
      <c r="AD554" s="136"/>
      <c r="AE554" s="136">
        <v>14</v>
      </c>
      <c r="AF554" s="137"/>
      <c r="AG554" s="138">
        <v>4</v>
      </c>
      <c r="AH554" s="197">
        <f t="shared" si="226"/>
        <v>18</v>
      </c>
      <c r="AI554" s="125">
        <f t="shared" si="231"/>
        <v>0</v>
      </c>
      <c r="AJ554" s="126">
        <f t="shared" si="231"/>
        <v>14</v>
      </c>
      <c r="AK554" s="127">
        <f t="shared" si="231"/>
        <v>0</v>
      </c>
      <c r="AL554" s="128">
        <f t="shared" si="232"/>
        <v>4</v>
      </c>
      <c r="AM554" s="139">
        <f t="shared" si="227"/>
        <v>18</v>
      </c>
    </row>
    <row r="555" spans="3:39" outlineLevel="1">
      <c r="C555" s="418"/>
      <c r="D555" s="432">
        <v>1</v>
      </c>
      <c r="E555" s="419" t="s">
        <v>285</v>
      </c>
      <c r="F555" s="109">
        <v>17</v>
      </c>
      <c r="G555" s="110" t="s">
        <v>31</v>
      </c>
      <c r="H555" s="110">
        <v>0</v>
      </c>
      <c r="I555" s="110" t="s">
        <v>32</v>
      </c>
      <c r="J555" s="110">
        <v>20</v>
      </c>
      <c r="K555" s="110" t="s">
        <v>31</v>
      </c>
      <c r="L555" s="111">
        <v>0</v>
      </c>
      <c r="M555" s="112">
        <v>2</v>
      </c>
      <c r="N555" s="109"/>
      <c r="O555" s="110" t="s">
        <v>31</v>
      </c>
      <c r="P555" s="110"/>
      <c r="Q555" s="110" t="s">
        <v>32</v>
      </c>
      <c r="R555" s="110"/>
      <c r="S555" s="110" t="s">
        <v>31</v>
      </c>
      <c r="T555" s="111"/>
      <c r="U555" s="112"/>
      <c r="V555" s="130">
        <v>1360</v>
      </c>
      <c r="W555" s="114">
        <f t="shared" si="229"/>
        <v>2720</v>
      </c>
      <c r="X555" s="131"/>
      <c r="Y555" s="132">
        <v>15</v>
      </c>
      <c r="Z555" s="133"/>
      <c r="AA555" s="134"/>
      <c r="AB555" s="135">
        <v>6</v>
      </c>
      <c r="AC555" s="120">
        <f t="shared" si="228"/>
        <v>21</v>
      </c>
      <c r="AD555" s="136"/>
      <c r="AE555" s="136"/>
      <c r="AF555" s="137"/>
      <c r="AG555" s="138"/>
      <c r="AH555" s="197">
        <f t="shared" si="226"/>
        <v>0</v>
      </c>
      <c r="AI555" s="125">
        <f t="shared" si="231"/>
        <v>15</v>
      </c>
      <c r="AJ555" s="126">
        <f t="shared" si="231"/>
        <v>0</v>
      </c>
      <c r="AK555" s="127">
        <f t="shared" si="231"/>
        <v>0</v>
      </c>
      <c r="AL555" s="128">
        <f t="shared" si="232"/>
        <v>6</v>
      </c>
      <c r="AM555" s="139">
        <f t="shared" si="227"/>
        <v>21</v>
      </c>
    </row>
    <row r="556" spans="3:39" outlineLevel="1">
      <c r="C556" s="418">
        <v>43185</v>
      </c>
      <c r="D556" s="432">
        <v>1</v>
      </c>
      <c r="E556" s="419" t="s">
        <v>286</v>
      </c>
      <c r="F556" s="140">
        <v>9</v>
      </c>
      <c r="G556" s="110" t="s">
        <v>31</v>
      </c>
      <c r="H556" s="141">
        <v>0</v>
      </c>
      <c r="I556" s="141" t="s">
        <v>32</v>
      </c>
      <c r="J556" s="141">
        <v>12</v>
      </c>
      <c r="K556" s="110" t="s">
        <v>31</v>
      </c>
      <c r="L556" s="111">
        <v>0</v>
      </c>
      <c r="M556" s="112">
        <v>3</v>
      </c>
      <c r="N556" s="140"/>
      <c r="O556" s="141" t="s">
        <v>31</v>
      </c>
      <c r="P556" s="141"/>
      <c r="Q556" s="141" t="s">
        <v>32</v>
      </c>
      <c r="R556" s="141"/>
      <c r="S556" s="141" t="s">
        <v>31</v>
      </c>
      <c r="T556" s="142"/>
      <c r="U556" s="143"/>
      <c r="V556" s="130"/>
      <c r="W556" s="114">
        <f t="shared" si="229"/>
        <v>0</v>
      </c>
      <c r="X556" s="131"/>
      <c r="Y556" s="132"/>
      <c r="Z556" s="133"/>
      <c r="AA556" s="134"/>
      <c r="AB556" s="135"/>
      <c r="AC556" s="120">
        <f t="shared" si="228"/>
        <v>0</v>
      </c>
      <c r="AD556" s="136"/>
      <c r="AE556" s="136">
        <v>14</v>
      </c>
      <c r="AF556" s="137"/>
      <c r="AG556" s="138">
        <v>2</v>
      </c>
      <c r="AH556" s="197">
        <f t="shared" si="226"/>
        <v>16</v>
      </c>
      <c r="AI556" s="125">
        <f t="shared" si="231"/>
        <v>0</v>
      </c>
      <c r="AJ556" s="126">
        <f t="shared" si="231"/>
        <v>14</v>
      </c>
      <c r="AK556" s="127">
        <f t="shared" si="231"/>
        <v>0</v>
      </c>
      <c r="AL556" s="128">
        <f t="shared" si="232"/>
        <v>2</v>
      </c>
      <c r="AM556" s="139">
        <f t="shared" si="227"/>
        <v>16</v>
      </c>
    </row>
    <row r="557" spans="3:39" outlineLevel="1">
      <c r="C557" s="418"/>
      <c r="D557" s="432">
        <v>1</v>
      </c>
      <c r="E557" s="419" t="s">
        <v>287</v>
      </c>
      <c r="F557" s="421">
        <v>19</v>
      </c>
      <c r="G557" s="110" t="s">
        <v>31</v>
      </c>
      <c r="H557" s="110">
        <v>0</v>
      </c>
      <c r="I557" s="110" t="s">
        <v>32</v>
      </c>
      <c r="J557" s="110">
        <v>21</v>
      </c>
      <c r="K557" s="110" t="s">
        <v>31</v>
      </c>
      <c r="L557" s="111">
        <v>0</v>
      </c>
      <c r="M557" s="112">
        <v>2</v>
      </c>
      <c r="N557" s="140"/>
      <c r="O557" s="141" t="s">
        <v>31</v>
      </c>
      <c r="P557" s="141"/>
      <c r="Q557" s="141" t="s">
        <v>32</v>
      </c>
      <c r="R557" s="141"/>
      <c r="S557" s="141" t="s">
        <v>31</v>
      </c>
      <c r="T557" s="142"/>
      <c r="U557" s="143"/>
      <c r="V557" s="130">
        <v>1360</v>
      </c>
      <c r="W557" s="114">
        <f t="shared" si="229"/>
        <v>2720</v>
      </c>
      <c r="X557" s="131" t="s">
        <v>288</v>
      </c>
      <c r="Y557" s="132"/>
      <c r="Z557" s="133"/>
      <c r="AA557" s="134"/>
      <c r="AB557" s="135">
        <v>7</v>
      </c>
      <c r="AC557" s="120">
        <f t="shared" si="228"/>
        <v>7</v>
      </c>
      <c r="AD557" s="136"/>
      <c r="AE557" s="136"/>
      <c r="AF557" s="137"/>
      <c r="AG557" s="138"/>
      <c r="AH557" s="197">
        <f t="shared" si="226"/>
        <v>0</v>
      </c>
      <c r="AI557" s="125">
        <f t="shared" si="231"/>
        <v>0</v>
      </c>
      <c r="AJ557" s="126">
        <f t="shared" si="231"/>
        <v>0</v>
      </c>
      <c r="AK557" s="127">
        <f t="shared" si="231"/>
        <v>0</v>
      </c>
      <c r="AL557" s="128">
        <f t="shared" si="232"/>
        <v>7</v>
      </c>
      <c r="AM557" s="139">
        <f t="shared" si="227"/>
        <v>7</v>
      </c>
    </row>
    <row r="558" spans="3:39" outlineLevel="1">
      <c r="C558" s="418">
        <v>43186</v>
      </c>
      <c r="D558" s="432">
        <v>1</v>
      </c>
      <c r="E558" s="108" t="s">
        <v>287</v>
      </c>
      <c r="F558" s="421">
        <v>9</v>
      </c>
      <c r="G558" s="110" t="s">
        <v>31</v>
      </c>
      <c r="H558" s="110">
        <v>0</v>
      </c>
      <c r="I558" s="110" t="s">
        <v>32</v>
      </c>
      <c r="J558" s="110">
        <v>10</v>
      </c>
      <c r="K558" s="110" t="s">
        <v>31</v>
      </c>
      <c r="L558" s="111">
        <v>30</v>
      </c>
      <c r="M558" s="112">
        <v>1.5</v>
      </c>
      <c r="N558" s="140">
        <v>10</v>
      </c>
      <c r="O558" s="141" t="s">
        <v>31</v>
      </c>
      <c r="P558" s="141">
        <v>30</v>
      </c>
      <c r="Q558" s="141" t="s">
        <v>32</v>
      </c>
      <c r="R558" s="141">
        <v>12</v>
      </c>
      <c r="S558" s="141" t="s">
        <v>31</v>
      </c>
      <c r="T558" s="142">
        <v>0</v>
      </c>
      <c r="U558" s="143">
        <v>1.5</v>
      </c>
      <c r="V558" s="130"/>
      <c r="W558" s="114">
        <f t="shared" si="229"/>
        <v>0</v>
      </c>
      <c r="X558" s="131"/>
      <c r="Y558" s="132"/>
      <c r="Z558" s="133"/>
      <c r="AA558" s="134"/>
      <c r="AB558" s="135"/>
      <c r="AC558" s="120">
        <f t="shared" si="228"/>
        <v>0</v>
      </c>
      <c r="AD558" s="136"/>
      <c r="AE558" s="136">
        <v>14</v>
      </c>
      <c r="AF558" s="137"/>
      <c r="AG558" s="138">
        <v>2</v>
      </c>
      <c r="AH558" s="197">
        <f t="shared" si="226"/>
        <v>16</v>
      </c>
      <c r="AI558" s="125">
        <f t="shared" si="231"/>
        <v>0</v>
      </c>
      <c r="AJ558" s="126">
        <f t="shared" si="231"/>
        <v>14</v>
      </c>
      <c r="AK558" s="127">
        <f t="shared" si="231"/>
        <v>0</v>
      </c>
      <c r="AL558" s="128">
        <f t="shared" ref="AL558:AL578" si="236">AB558+AG558</f>
        <v>2</v>
      </c>
      <c r="AM558" s="139">
        <f t="shared" si="227"/>
        <v>16</v>
      </c>
    </row>
    <row r="559" spans="3:39" outlineLevel="1">
      <c r="C559" s="418"/>
      <c r="D559" s="432">
        <v>1</v>
      </c>
      <c r="E559" s="108" t="s">
        <v>289</v>
      </c>
      <c r="F559" s="421"/>
      <c r="G559" s="110" t="s">
        <v>31</v>
      </c>
      <c r="H559" s="110">
        <v>0</v>
      </c>
      <c r="I559" s="110" t="s">
        <v>32</v>
      </c>
      <c r="J559" s="110"/>
      <c r="K559" s="110" t="s">
        <v>31</v>
      </c>
      <c r="L559" s="111">
        <v>0</v>
      </c>
      <c r="M559" s="112"/>
      <c r="N559" s="140">
        <v>10</v>
      </c>
      <c r="O559" s="141" t="s">
        <v>31</v>
      </c>
      <c r="P559" s="141">
        <v>30</v>
      </c>
      <c r="Q559" s="141" t="s">
        <v>32</v>
      </c>
      <c r="R559" s="141">
        <v>12</v>
      </c>
      <c r="S559" s="141" t="s">
        <v>31</v>
      </c>
      <c r="T559" s="142">
        <v>30</v>
      </c>
      <c r="U559" s="143">
        <v>2</v>
      </c>
      <c r="V559" s="130">
        <v>690</v>
      </c>
      <c r="W559" s="114">
        <f>SUM(U559*V559)</f>
        <v>1380</v>
      </c>
      <c r="X559" s="131"/>
      <c r="Y559" s="132"/>
      <c r="Z559" s="133"/>
      <c r="AA559" s="134"/>
      <c r="AB559" s="135"/>
      <c r="AC559" s="120">
        <f t="shared" ref="AC559:AC565" si="237">SUM(Y559:AB559)</f>
        <v>0</v>
      </c>
      <c r="AD559" s="136"/>
      <c r="AE559" s="136"/>
      <c r="AF559" s="137"/>
      <c r="AG559" s="138"/>
      <c r="AH559" s="197">
        <f t="shared" ref="AH559:AH577" si="238">SUM(AD559:AG559)</f>
        <v>0</v>
      </c>
      <c r="AI559" s="125">
        <f t="shared" si="231"/>
        <v>0</v>
      </c>
      <c r="AJ559" s="126">
        <f t="shared" si="231"/>
        <v>0</v>
      </c>
      <c r="AK559" s="127">
        <f t="shared" si="231"/>
        <v>0</v>
      </c>
      <c r="AL559" s="128">
        <f t="shared" si="236"/>
        <v>0</v>
      </c>
      <c r="AM559" s="139">
        <f>SUM(AI559:AL559)</f>
        <v>0</v>
      </c>
    </row>
    <row r="560" spans="3:39" outlineLevel="1">
      <c r="C560" s="418"/>
      <c r="D560" s="432">
        <v>1</v>
      </c>
      <c r="E560" s="419" t="s">
        <v>289</v>
      </c>
      <c r="F560" s="140">
        <v>13</v>
      </c>
      <c r="G560" s="110" t="s">
        <v>31</v>
      </c>
      <c r="H560" s="141">
        <v>0</v>
      </c>
      <c r="I560" s="141" t="s">
        <v>32</v>
      </c>
      <c r="J560" s="141">
        <v>15</v>
      </c>
      <c r="K560" s="141" t="s">
        <v>31</v>
      </c>
      <c r="L560" s="142">
        <v>0</v>
      </c>
      <c r="M560" s="143">
        <v>2</v>
      </c>
      <c r="N560" s="140">
        <v>12</v>
      </c>
      <c r="O560" s="141" t="s">
        <v>31</v>
      </c>
      <c r="P560" s="141">
        <v>0</v>
      </c>
      <c r="Q560" s="141" t="s">
        <v>32</v>
      </c>
      <c r="R560" s="141">
        <v>13</v>
      </c>
      <c r="S560" s="141" t="s">
        <v>31</v>
      </c>
      <c r="T560" s="142">
        <v>0</v>
      </c>
      <c r="U560" s="143">
        <v>1</v>
      </c>
      <c r="V560" s="130"/>
      <c r="W560" s="114">
        <v>3410</v>
      </c>
      <c r="X560" s="131"/>
      <c r="Y560" s="132"/>
      <c r="Z560" s="133"/>
      <c r="AA560" s="134">
        <v>10</v>
      </c>
      <c r="AB560" s="135">
        <v>1</v>
      </c>
      <c r="AC560" s="120">
        <f t="shared" si="237"/>
        <v>11</v>
      </c>
      <c r="AD560" s="136"/>
      <c r="AE560" s="136"/>
      <c r="AF560" s="137"/>
      <c r="AG560" s="138"/>
      <c r="AH560" s="197">
        <f t="shared" si="238"/>
        <v>0</v>
      </c>
      <c r="AI560" s="125">
        <f t="shared" si="231"/>
        <v>0</v>
      </c>
      <c r="AJ560" s="126">
        <f t="shared" si="231"/>
        <v>0</v>
      </c>
      <c r="AK560" s="127">
        <f t="shared" si="231"/>
        <v>10</v>
      </c>
      <c r="AL560" s="128">
        <f t="shared" si="236"/>
        <v>1</v>
      </c>
      <c r="AM560" s="139">
        <f>SUM(AI560:AL560)</f>
        <v>11</v>
      </c>
    </row>
    <row r="561" spans="3:39" outlineLevel="1">
      <c r="C561" s="418"/>
      <c r="D561" s="432">
        <v>1</v>
      </c>
      <c r="E561" s="419" t="s">
        <v>290</v>
      </c>
      <c r="F561" s="421">
        <v>15</v>
      </c>
      <c r="G561" s="110" t="s">
        <v>31</v>
      </c>
      <c r="H561" s="110">
        <v>0</v>
      </c>
      <c r="I561" s="110" t="s">
        <v>32</v>
      </c>
      <c r="J561" s="110">
        <v>18</v>
      </c>
      <c r="K561" s="110" t="s">
        <v>31</v>
      </c>
      <c r="L561" s="111">
        <v>0</v>
      </c>
      <c r="M561" s="112">
        <v>3</v>
      </c>
      <c r="N561" s="140"/>
      <c r="O561" s="141" t="s">
        <v>31</v>
      </c>
      <c r="P561" s="141"/>
      <c r="Q561" s="141" t="s">
        <v>32</v>
      </c>
      <c r="R561" s="141"/>
      <c r="S561" s="141" t="s">
        <v>31</v>
      </c>
      <c r="T561" s="142"/>
      <c r="U561" s="143"/>
      <c r="V561" s="130"/>
      <c r="W561" s="114">
        <f t="shared" ref="W561:W575" si="239">SUM(M561*V561)</f>
        <v>0</v>
      </c>
      <c r="X561" s="131"/>
      <c r="Y561" s="132"/>
      <c r="Z561" s="133"/>
      <c r="AA561" s="134"/>
      <c r="AB561" s="135"/>
      <c r="AC561" s="120">
        <f t="shared" si="237"/>
        <v>0</v>
      </c>
      <c r="AD561" s="136">
        <v>16</v>
      </c>
      <c r="AE561" s="136"/>
      <c r="AF561" s="137"/>
      <c r="AG561" s="138">
        <v>7</v>
      </c>
      <c r="AH561" s="197">
        <f t="shared" si="238"/>
        <v>23</v>
      </c>
      <c r="AI561" s="125">
        <f t="shared" si="231"/>
        <v>16</v>
      </c>
      <c r="AJ561" s="126">
        <f t="shared" si="231"/>
        <v>0</v>
      </c>
      <c r="AK561" s="127">
        <f t="shared" si="231"/>
        <v>0</v>
      </c>
      <c r="AL561" s="128">
        <f t="shared" si="236"/>
        <v>7</v>
      </c>
      <c r="AM561" s="139">
        <f>SUM(AI561:AL561)</f>
        <v>23</v>
      </c>
    </row>
    <row r="562" spans="3:39" outlineLevel="1">
      <c r="C562" s="418">
        <v>43187</v>
      </c>
      <c r="D562" s="432">
        <v>1</v>
      </c>
      <c r="E562" s="419" t="s">
        <v>290</v>
      </c>
      <c r="F562" s="421">
        <v>9</v>
      </c>
      <c r="G562" s="110" t="s">
        <v>31</v>
      </c>
      <c r="H562" s="110">
        <v>0</v>
      </c>
      <c r="I562" s="110" t="s">
        <v>32</v>
      </c>
      <c r="J562" s="110">
        <v>12</v>
      </c>
      <c r="K562" s="110" t="s">
        <v>31</v>
      </c>
      <c r="L562" s="111">
        <v>0</v>
      </c>
      <c r="M562" s="112">
        <v>3</v>
      </c>
      <c r="N562" s="140"/>
      <c r="O562" s="141" t="s">
        <v>31</v>
      </c>
      <c r="P562" s="141"/>
      <c r="Q562" s="141" t="s">
        <v>32</v>
      </c>
      <c r="R562" s="141"/>
      <c r="S562" s="141" t="s">
        <v>31</v>
      </c>
      <c r="T562" s="142"/>
      <c r="U562" s="143"/>
      <c r="V562" s="130"/>
      <c r="W562" s="114">
        <f t="shared" si="239"/>
        <v>0</v>
      </c>
      <c r="X562" s="131"/>
      <c r="Y562" s="132"/>
      <c r="Z562" s="133"/>
      <c r="AA562" s="134"/>
      <c r="AB562" s="135"/>
      <c r="AC562" s="120">
        <f t="shared" si="237"/>
        <v>0</v>
      </c>
      <c r="AD562" s="136"/>
      <c r="AE562" s="136">
        <v>12</v>
      </c>
      <c r="AF562" s="137"/>
      <c r="AG562" s="138">
        <v>3</v>
      </c>
      <c r="AH562" s="197">
        <f t="shared" si="238"/>
        <v>15</v>
      </c>
      <c r="AI562" s="125">
        <f t="shared" si="231"/>
        <v>0</v>
      </c>
      <c r="AJ562" s="126">
        <f t="shared" si="231"/>
        <v>12</v>
      </c>
      <c r="AK562" s="127">
        <f t="shared" si="231"/>
        <v>0</v>
      </c>
      <c r="AL562" s="128">
        <f t="shared" si="236"/>
        <v>3</v>
      </c>
      <c r="AM562" s="139">
        <f>SUM(AI562:AL562)</f>
        <v>15</v>
      </c>
    </row>
    <row r="563" spans="3:39" outlineLevel="1">
      <c r="C563" s="418"/>
      <c r="D563" s="432">
        <v>1</v>
      </c>
      <c r="E563" s="108" t="s">
        <v>291</v>
      </c>
      <c r="F563" s="140">
        <v>12</v>
      </c>
      <c r="G563" s="110" t="s">
        <v>31</v>
      </c>
      <c r="H563" s="141">
        <v>0</v>
      </c>
      <c r="I563" s="141" t="s">
        <v>32</v>
      </c>
      <c r="J563" s="141">
        <v>15</v>
      </c>
      <c r="K563" s="141" t="s">
        <v>31</v>
      </c>
      <c r="L563" s="142">
        <v>0</v>
      </c>
      <c r="M563" s="143">
        <v>3</v>
      </c>
      <c r="N563" s="140"/>
      <c r="O563" s="141" t="s">
        <v>31</v>
      </c>
      <c r="P563" s="141"/>
      <c r="Q563" s="141" t="s">
        <v>32</v>
      </c>
      <c r="R563" s="141"/>
      <c r="S563" s="141" t="s">
        <v>31</v>
      </c>
      <c r="T563" s="142"/>
      <c r="U563" s="143"/>
      <c r="V563" s="130">
        <v>1360</v>
      </c>
      <c r="W563" s="114">
        <f t="shared" si="239"/>
        <v>4080</v>
      </c>
      <c r="X563" s="131"/>
      <c r="Y563" s="132"/>
      <c r="Z563" s="133"/>
      <c r="AA563" s="134">
        <v>8</v>
      </c>
      <c r="AB563" s="135">
        <v>1</v>
      </c>
      <c r="AC563" s="120">
        <f t="shared" si="237"/>
        <v>9</v>
      </c>
      <c r="AD563" s="136"/>
      <c r="AE563" s="136"/>
      <c r="AF563" s="137"/>
      <c r="AG563" s="138"/>
      <c r="AH563" s="197">
        <f t="shared" si="238"/>
        <v>0</v>
      </c>
      <c r="AI563" s="125">
        <f t="shared" si="231"/>
        <v>0</v>
      </c>
      <c r="AJ563" s="126">
        <f t="shared" si="231"/>
        <v>0</v>
      </c>
      <c r="AK563" s="127">
        <f t="shared" si="231"/>
        <v>8</v>
      </c>
      <c r="AL563" s="128">
        <f t="shared" si="236"/>
        <v>1</v>
      </c>
      <c r="AM563" s="198">
        <f t="shared" si="227"/>
        <v>9</v>
      </c>
    </row>
    <row r="564" spans="3:39" outlineLevel="1">
      <c r="C564" s="418"/>
      <c r="D564" s="432">
        <v>1</v>
      </c>
      <c r="E564" s="419" t="s">
        <v>295</v>
      </c>
      <c r="F564" s="421"/>
      <c r="G564" s="110" t="s">
        <v>31</v>
      </c>
      <c r="H564" s="110">
        <v>0</v>
      </c>
      <c r="I564" s="110" t="s">
        <v>32</v>
      </c>
      <c r="J564" s="110"/>
      <c r="K564" s="110" t="s">
        <v>31</v>
      </c>
      <c r="L564" s="111">
        <v>0</v>
      </c>
      <c r="M564" s="112"/>
      <c r="N564" s="140"/>
      <c r="O564" s="141" t="s">
        <v>31</v>
      </c>
      <c r="P564" s="141"/>
      <c r="Q564" s="141" t="s">
        <v>32</v>
      </c>
      <c r="R564" s="141"/>
      <c r="S564" s="141" t="s">
        <v>31</v>
      </c>
      <c r="T564" s="142"/>
      <c r="U564" s="143"/>
      <c r="V564" s="130"/>
      <c r="W564" s="114">
        <f t="shared" si="239"/>
        <v>0</v>
      </c>
      <c r="X564" s="131"/>
      <c r="Y564" s="132"/>
      <c r="Z564" s="133"/>
      <c r="AA564" s="134"/>
      <c r="AB564" s="135"/>
      <c r="AC564" s="120">
        <f t="shared" si="237"/>
        <v>0</v>
      </c>
      <c r="AD564" s="136">
        <v>16</v>
      </c>
      <c r="AE564" s="136"/>
      <c r="AF564" s="137"/>
      <c r="AG564" s="138">
        <v>4</v>
      </c>
      <c r="AH564" s="197">
        <f t="shared" si="238"/>
        <v>20</v>
      </c>
      <c r="AI564" s="125">
        <f t="shared" si="231"/>
        <v>16</v>
      </c>
      <c r="AJ564" s="126">
        <f t="shared" si="231"/>
        <v>0</v>
      </c>
      <c r="AK564" s="127">
        <f t="shared" si="231"/>
        <v>0</v>
      </c>
      <c r="AL564" s="128">
        <f t="shared" si="236"/>
        <v>4</v>
      </c>
      <c r="AM564" s="198">
        <f t="shared" si="227"/>
        <v>20</v>
      </c>
    </row>
    <row r="565" spans="3:39" outlineLevel="1">
      <c r="C565" s="418"/>
      <c r="D565" s="432">
        <v>1</v>
      </c>
      <c r="E565" s="108" t="s">
        <v>294</v>
      </c>
      <c r="F565" s="421">
        <v>19</v>
      </c>
      <c r="G565" s="110" t="s">
        <v>31</v>
      </c>
      <c r="H565" s="110">
        <v>0</v>
      </c>
      <c r="I565" s="110" t="s">
        <v>32</v>
      </c>
      <c r="J565" s="110">
        <v>21</v>
      </c>
      <c r="K565" s="110" t="s">
        <v>31</v>
      </c>
      <c r="L565" s="111">
        <v>0</v>
      </c>
      <c r="M565" s="112">
        <v>2</v>
      </c>
      <c r="N565" s="140"/>
      <c r="O565" s="141" t="s">
        <v>31</v>
      </c>
      <c r="P565" s="141"/>
      <c r="Q565" s="141" t="s">
        <v>32</v>
      </c>
      <c r="R565" s="141"/>
      <c r="S565" s="141" t="s">
        <v>31</v>
      </c>
      <c r="T565" s="142"/>
      <c r="U565" s="143"/>
      <c r="V565" s="130">
        <v>1360</v>
      </c>
      <c r="W565" s="114">
        <f t="shared" si="239"/>
        <v>2720</v>
      </c>
      <c r="X565" s="131"/>
      <c r="Y565" s="132"/>
      <c r="Z565" s="133"/>
      <c r="AA565" s="134"/>
      <c r="AB565" s="135">
        <v>7</v>
      </c>
      <c r="AC565" s="120">
        <f t="shared" si="237"/>
        <v>7</v>
      </c>
      <c r="AD565" s="136"/>
      <c r="AE565" s="136"/>
      <c r="AF565" s="137"/>
      <c r="AG565" s="138"/>
      <c r="AH565" s="197">
        <f t="shared" si="238"/>
        <v>0</v>
      </c>
      <c r="AI565" s="125">
        <f t="shared" si="231"/>
        <v>0</v>
      </c>
      <c r="AJ565" s="126">
        <f t="shared" si="231"/>
        <v>0</v>
      </c>
      <c r="AK565" s="127">
        <f t="shared" si="231"/>
        <v>0</v>
      </c>
      <c r="AL565" s="128">
        <f t="shared" si="236"/>
        <v>7</v>
      </c>
      <c r="AM565" s="198">
        <f t="shared" si="227"/>
        <v>7</v>
      </c>
    </row>
    <row r="566" spans="3:39" outlineLevel="1">
      <c r="C566" s="420">
        <v>43188</v>
      </c>
      <c r="D566" s="432">
        <v>1</v>
      </c>
      <c r="E566" s="108" t="s">
        <v>295</v>
      </c>
      <c r="F566" s="140">
        <v>12</v>
      </c>
      <c r="G566" s="110" t="s">
        <v>31</v>
      </c>
      <c r="H566" s="141">
        <v>0</v>
      </c>
      <c r="I566" s="110" t="s">
        <v>32</v>
      </c>
      <c r="J566" s="141">
        <v>15</v>
      </c>
      <c r="K566" s="141" t="s">
        <v>31</v>
      </c>
      <c r="L566" s="142">
        <v>0</v>
      </c>
      <c r="M566" s="143">
        <v>3</v>
      </c>
      <c r="N566" s="109"/>
      <c r="O566" s="110" t="s">
        <v>89</v>
      </c>
      <c r="P566" s="110"/>
      <c r="Q566" s="110" t="s">
        <v>90</v>
      </c>
      <c r="R566" s="110"/>
      <c r="S566" s="110" t="s">
        <v>89</v>
      </c>
      <c r="T566" s="111"/>
      <c r="U566" s="112"/>
      <c r="V566" s="130"/>
      <c r="W566" s="114">
        <f t="shared" si="239"/>
        <v>0</v>
      </c>
      <c r="X566" s="131"/>
      <c r="Y566" s="132"/>
      <c r="Z566" s="133"/>
      <c r="AA566" s="134"/>
      <c r="AB566" s="135"/>
      <c r="AC566" s="120">
        <f t="shared" ref="AC566:AC577" si="240">SUM(Y566:AB566)</f>
        <v>0</v>
      </c>
      <c r="AD566" s="136"/>
      <c r="AE566" s="136">
        <v>13</v>
      </c>
      <c r="AF566" s="137"/>
      <c r="AG566" s="138">
        <v>2</v>
      </c>
      <c r="AH566" s="197">
        <f t="shared" si="238"/>
        <v>15</v>
      </c>
      <c r="AI566" s="125">
        <f t="shared" si="231"/>
        <v>0</v>
      </c>
      <c r="AJ566" s="126">
        <f t="shared" si="231"/>
        <v>13</v>
      </c>
      <c r="AK566" s="127">
        <f t="shared" si="231"/>
        <v>0</v>
      </c>
      <c r="AL566" s="128">
        <f t="shared" si="236"/>
        <v>2</v>
      </c>
      <c r="AM566" s="198">
        <f t="shared" si="227"/>
        <v>15</v>
      </c>
    </row>
    <row r="567" spans="3:39" outlineLevel="1">
      <c r="C567" s="420"/>
      <c r="D567" s="432">
        <v>1</v>
      </c>
      <c r="E567" s="419" t="s">
        <v>296</v>
      </c>
      <c r="F567" s="421">
        <v>15</v>
      </c>
      <c r="G567" s="110" t="s">
        <v>89</v>
      </c>
      <c r="H567" s="110">
        <v>0</v>
      </c>
      <c r="I567" s="110" t="s">
        <v>90</v>
      </c>
      <c r="J567" s="110">
        <v>18</v>
      </c>
      <c r="K567" s="110" t="s">
        <v>89</v>
      </c>
      <c r="L567" s="111">
        <v>0</v>
      </c>
      <c r="M567" s="112">
        <v>3</v>
      </c>
      <c r="N567" s="109"/>
      <c r="O567" s="110" t="s">
        <v>89</v>
      </c>
      <c r="P567" s="110"/>
      <c r="Q567" s="110" t="s">
        <v>90</v>
      </c>
      <c r="R567" s="110"/>
      <c r="S567" s="110" t="s">
        <v>89</v>
      </c>
      <c r="T567" s="111"/>
      <c r="U567" s="112"/>
      <c r="V567" s="130"/>
      <c r="W567" s="114">
        <f t="shared" si="239"/>
        <v>0</v>
      </c>
      <c r="X567" s="131"/>
      <c r="Y567" s="132"/>
      <c r="Z567" s="133"/>
      <c r="AA567" s="134"/>
      <c r="AB567" s="135"/>
      <c r="AC567" s="120">
        <f t="shared" si="240"/>
        <v>0</v>
      </c>
      <c r="AD567" s="136">
        <v>16</v>
      </c>
      <c r="AE567" s="136">
        <v>6</v>
      </c>
      <c r="AF567" s="137"/>
      <c r="AG567" s="138">
        <v>4</v>
      </c>
      <c r="AH567" s="197">
        <f t="shared" si="238"/>
        <v>26</v>
      </c>
      <c r="AI567" s="125">
        <f t="shared" si="231"/>
        <v>16</v>
      </c>
      <c r="AJ567" s="126">
        <f t="shared" si="231"/>
        <v>6</v>
      </c>
      <c r="AK567" s="127">
        <f t="shared" si="231"/>
        <v>0</v>
      </c>
      <c r="AL567" s="128">
        <f t="shared" si="236"/>
        <v>4</v>
      </c>
      <c r="AM567" s="198">
        <f t="shared" si="227"/>
        <v>26</v>
      </c>
    </row>
    <row r="568" spans="3:39" outlineLevel="1">
      <c r="C568" s="420">
        <v>43189</v>
      </c>
      <c r="D568" s="432">
        <v>1</v>
      </c>
      <c r="E568" s="419" t="s">
        <v>102</v>
      </c>
      <c r="F568" s="421">
        <v>15</v>
      </c>
      <c r="G568" s="110" t="s">
        <v>71</v>
      </c>
      <c r="H568" s="110">
        <v>0</v>
      </c>
      <c r="I568" s="110" t="s">
        <v>34</v>
      </c>
      <c r="J568" s="110">
        <v>18</v>
      </c>
      <c r="K568" s="110" t="s">
        <v>71</v>
      </c>
      <c r="L568" s="111">
        <v>0</v>
      </c>
      <c r="M568" s="112">
        <v>3</v>
      </c>
      <c r="N568" s="109"/>
      <c r="O568" s="110" t="s">
        <v>89</v>
      </c>
      <c r="P568" s="110"/>
      <c r="Q568" s="110" t="s">
        <v>90</v>
      </c>
      <c r="R568" s="110"/>
      <c r="S568" s="110" t="s">
        <v>89</v>
      </c>
      <c r="T568" s="111"/>
      <c r="U568" s="112"/>
      <c r="V568" s="130"/>
      <c r="W568" s="114">
        <f t="shared" si="239"/>
        <v>0</v>
      </c>
      <c r="X568" s="131"/>
      <c r="Y568" s="132"/>
      <c r="Z568" s="133"/>
      <c r="AA568" s="134"/>
      <c r="AB568" s="135"/>
      <c r="AC568" s="120">
        <f t="shared" si="240"/>
        <v>0</v>
      </c>
      <c r="AD568" s="136">
        <v>18</v>
      </c>
      <c r="AE568" s="136">
        <v>5</v>
      </c>
      <c r="AF568" s="137"/>
      <c r="AG568" s="138">
        <v>4</v>
      </c>
      <c r="AH568" s="197">
        <f t="shared" si="238"/>
        <v>27</v>
      </c>
      <c r="AI568" s="125">
        <f t="shared" si="231"/>
        <v>18</v>
      </c>
      <c r="AJ568" s="126">
        <f t="shared" si="231"/>
        <v>5</v>
      </c>
      <c r="AK568" s="127">
        <f t="shared" si="231"/>
        <v>0</v>
      </c>
      <c r="AL568" s="128">
        <f t="shared" si="236"/>
        <v>4</v>
      </c>
      <c r="AM568" s="198">
        <f t="shared" si="227"/>
        <v>27</v>
      </c>
    </row>
    <row r="569" spans="3:39" outlineLevel="1">
      <c r="C569" s="420">
        <v>43190</v>
      </c>
      <c r="D569" s="432">
        <v>1</v>
      </c>
      <c r="E569" s="108" t="s">
        <v>102</v>
      </c>
      <c r="F569" s="421">
        <v>13</v>
      </c>
      <c r="G569" s="110" t="s">
        <v>31</v>
      </c>
      <c r="H569" s="110">
        <v>0</v>
      </c>
      <c r="I569" s="110" t="s">
        <v>32</v>
      </c>
      <c r="J569" s="110">
        <v>16</v>
      </c>
      <c r="K569" s="110" t="s">
        <v>31</v>
      </c>
      <c r="L569" s="111">
        <v>0</v>
      </c>
      <c r="M569" s="112">
        <v>3</v>
      </c>
      <c r="N569" s="109"/>
      <c r="O569" s="110" t="s">
        <v>89</v>
      </c>
      <c r="P569" s="110"/>
      <c r="Q569" s="110" t="s">
        <v>90</v>
      </c>
      <c r="R569" s="110"/>
      <c r="S569" s="110" t="s">
        <v>89</v>
      </c>
      <c r="T569" s="111"/>
      <c r="U569" s="112"/>
      <c r="V569" s="130"/>
      <c r="W569" s="114">
        <f t="shared" si="239"/>
        <v>0</v>
      </c>
      <c r="X569" s="131"/>
      <c r="Y569" s="132"/>
      <c r="Z569" s="133"/>
      <c r="AA569" s="134"/>
      <c r="AB569" s="135"/>
      <c r="AC569" s="120">
        <f t="shared" si="240"/>
        <v>0</v>
      </c>
      <c r="AD569" s="136">
        <v>23</v>
      </c>
      <c r="AE569" s="136"/>
      <c r="AF569" s="137"/>
      <c r="AG569" s="138">
        <v>8</v>
      </c>
      <c r="AH569" s="197">
        <f t="shared" si="238"/>
        <v>31</v>
      </c>
      <c r="AI569" s="125">
        <f t="shared" si="231"/>
        <v>23</v>
      </c>
      <c r="AJ569" s="126">
        <f t="shared" si="231"/>
        <v>0</v>
      </c>
      <c r="AK569" s="127">
        <f t="shared" si="231"/>
        <v>0</v>
      </c>
      <c r="AL569" s="128">
        <f t="shared" si="236"/>
        <v>8</v>
      </c>
      <c r="AM569" s="198">
        <f t="shared" si="227"/>
        <v>31</v>
      </c>
    </row>
    <row r="570" spans="3:39" outlineLevel="1">
      <c r="C570" s="420"/>
      <c r="D570" s="432">
        <v>1</v>
      </c>
      <c r="E570" s="108" t="s">
        <v>102</v>
      </c>
      <c r="F570" s="421">
        <v>16</v>
      </c>
      <c r="G570" s="110" t="s">
        <v>31</v>
      </c>
      <c r="H570" s="110">
        <v>0</v>
      </c>
      <c r="I570" s="110" t="s">
        <v>32</v>
      </c>
      <c r="J570" s="110">
        <v>19</v>
      </c>
      <c r="K570" s="110" t="s">
        <v>31</v>
      </c>
      <c r="L570" s="111">
        <v>0</v>
      </c>
      <c r="M570" s="112">
        <v>3</v>
      </c>
      <c r="N570" s="421"/>
      <c r="O570" s="110" t="s">
        <v>31</v>
      </c>
      <c r="P570" s="110"/>
      <c r="Q570" s="110" t="s">
        <v>32</v>
      </c>
      <c r="R570" s="110"/>
      <c r="S570" s="110" t="s">
        <v>31</v>
      </c>
      <c r="T570" s="111"/>
      <c r="U570" s="112"/>
      <c r="V570" s="130">
        <v>1360</v>
      </c>
      <c r="W570" s="114">
        <f t="shared" si="239"/>
        <v>4080</v>
      </c>
      <c r="X570" s="131"/>
      <c r="Y570" s="132">
        <v>30</v>
      </c>
      <c r="Z570" s="133"/>
      <c r="AA570" s="134"/>
      <c r="AB570" s="135">
        <v>10</v>
      </c>
      <c r="AC570" s="120">
        <f t="shared" si="240"/>
        <v>40</v>
      </c>
      <c r="AD570" s="136"/>
      <c r="AE570" s="136"/>
      <c r="AF570" s="137"/>
      <c r="AG570" s="138"/>
      <c r="AH570" s="197">
        <f t="shared" si="238"/>
        <v>0</v>
      </c>
      <c r="AI570" s="125">
        <f t="shared" si="231"/>
        <v>30</v>
      </c>
      <c r="AJ570" s="126">
        <f t="shared" si="231"/>
        <v>0</v>
      </c>
      <c r="AK570" s="127">
        <f t="shared" si="231"/>
        <v>0</v>
      </c>
      <c r="AL570" s="128">
        <f t="shared" si="236"/>
        <v>10</v>
      </c>
      <c r="AM570" s="198">
        <f t="shared" si="227"/>
        <v>40</v>
      </c>
    </row>
    <row r="571" spans="3:39" outlineLevel="1">
      <c r="C571" s="420"/>
      <c r="D571" s="432">
        <v>1</v>
      </c>
      <c r="E571" s="108" t="s">
        <v>102</v>
      </c>
      <c r="F571" s="421">
        <v>19</v>
      </c>
      <c r="G571" s="110" t="s">
        <v>35</v>
      </c>
      <c r="H571" s="110">
        <v>0</v>
      </c>
      <c r="I571" s="110" t="s">
        <v>36</v>
      </c>
      <c r="J571" s="110">
        <v>22</v>
      </c>
      <c r="K571" s="110" t="s">
        <v>31</v>
      </c>
      <c r="L571" s="111">
        <v>0</v>
      </c>
      <c r="M571" s="112">
        <v>3</v>
      </c>
      <c r="N571" s="109"/>
      <c r="O571" s="110" t="s">
        <v>89</v>
      </c>
      <c r="P571" s="110"/>
      <c r="Q571" s="110" t="s">
        <v>90</v>
      </c>
      <c r="R571" s="110"/>
      <c r="S571" s="110" t="s">
        <v>89</v>
      </c>
      <c r="T571" s="111"/>
      <c r="U571" s="112"/>
      <c r="V571" s="130">
        <v>1360</v>
      </c>
      <c r="W571" s="114">
        <f t="shared" si="239"/>
        <v>4080</v>
      </c>
      <c r="X571" s="131"/>
      <c r="Y571" s="132"/>
      <c r="Z571" s="133"/>
      <c r="AA571" s="134"/>
      <c r="AB571" s="135">
        <v>12</v>
      </c>
      <c r="AC571" s="120">
        <f t="shared" si="240"/>
        <v>12</v>
      </c>
      <c r="AD571" s="136"/>
      <c r="AE571" s="136"/>
      <c r="AF571" s="137"/>
      <c r="AG571" s="138"/>
      <c r="AH571" s="197">
        <f t="shared" si="238"/>
        <v>0</v>
      </c>
      <c r="AI571" s="125">
        <f t="shared" si="231"/>
        <v>0</v>
      </c>
      <c r="AJ571" s="126">
        <f t="shared" si="231"/>
        <v>0</v>
      </c>
      <c r="AK571" s="127">
        <f t="shared" si="231"/>
        <v>0</v>
      </c>
      <c r="AL571" s="128">
        <f t="shared" si="236"/>
        <v>12</v>
      </c>
      <c r="AM571" s="198">
        <f t="shared" si="227"/>
        <v>12</v>
      </c>
    </row>
    <row r="572" spans="3:39" outlineLevel="1">
      <c r="C572" s="420"/>
      <c r="D572" s="432"/>
      <c r="E572" s="108"/>
      <c r="F572" s="421"/>
      <c r="G572" s="110" t="s">
        <v>31</v>
      </c>
      <c r="H572" s="110">
        <v>0</v>
      </c>
      <c r="I572" s="110"/>
      <c r="J572" s="110"/>
      <c r="K572" s="110" t="s">
        <v>31</v>
      </c>
      <c r="L572" s="111">
        <v>0</v>
      </c>
      <c r="M572" s="112"/>
      <c r="N572" s="109"/>
      <c r="O572" s="110" t="s">
        <v>31</v>
      </c>
      <c r="P572" s="110"/>
      <c r="Q572" s="110" t="s">
        <v>32</v>
      </c>
      <c r="R572" s="110"/>
      <c r="S572" s="110" t="s">
        <v>31</v>
      </c>
      <c r="T572" s="111"/>
      <c r="U572" s="112"/>
      <c r="V572" s="130"/>
      <c r="W572" s="114">
        <f t="shared" si="239"/>
        <v>0</v>
      </c>
      <c r="X572" s="131"/>
      <c r="Y572" s="132"/>
      <c r="Z572" s="133"/>
      <c r="AA572" s="134"/>
      <c r="AB572" s="135"/>
      <c r="AC572" s="120">
        <f>SUM(Y572:AB572)</f>
        <v>0</v>
      </c>
      <c r="AD572" s="136"/>
      <c r="AE572" s="136"/>
      <c r="AF572" s="137"/>
      <c r="AG572" s="138"/>
      <c r="AH572" s="197">
        <f>SUM(AD572:AG572)</f>
        <v>0</v>
      </c>
      <c r="AI572" s="125">
        <f t="shared" ref="AI572:AL575" si="241">Y572+AD572</f>
        <v>0</v>
      </c>
      <c r="AJ572" s="126">
        <f t="shared" si="241"/>
        <v>0</v>
      </c>
      <c r="AK572" s="127">
        <f t="shared" si="241"/>
        <v>0</v>
      </c>
      <c r="AL572" s="128">
        <f t="shared" si="241"/>
        <v>0</v>
      </c>
      <c r="AM572" s="198">
        <f>SUM(AI572:AL572)</f>
        <v>0</v>
      </c>
    </row>
    <row r="573" spans="3:39" outlineLevel="1">
      <c r="C573" s="420"/>
      <c r="D573" s="432"/>
      <c r="E573" s="419"/>
      <c r="F573" s="421"/>
      <c r="G573" s="110" t="s">
        <v>31</v>
      </c>
      <c r="H573" s="110">
        <v>0</v>
      </c>
      <c r="I573" s="110" t="s">
        <v>32</v>
      </c>
      <c r="J573" s="110"/>
      <c r="K573" s="110" t="s">
        <v>31</v>
      </c>
      <c r="L573" s="111">
        <v>0</v>
      </c>
      <c r="M573" s="112"/>
      <c r="N573" s="109"/>
      <c r="O573" s="110" t="s">
        <v>31</v>
      </c>
      <c r="P573" s="110"/>
      <c r="Q573" s="110" t="s">
        <v>32</v>
      </c>
      <c r="R573" s="110"/>
      <c r="S573" s="110" t="s">
        <v>31</v>
      </c>
      <c r="T573" s="111"/>
      <c r="U573" s="112"/>
      <c r="V573" s="130"/>
      <c r="W573" s="114">
        <f t="shared" si="239"/>
        <v>0</v>
      </c>
      <c r="X573" s="131"/>
      <c r="Y573" s="132"/>
      <c r="Z573" s="133"/>
      <c r="AA573" s="134"/>
      <c r="AB573" s="135"/>
      <c r="AC573" s="120">
        <f>SUM(Y573:AB573)</f>
        <v>0</v>
      </c>
      <c r="AD573" s="136"/>
      <c r="AE573" s="136"/>
      <c r="AF573" s="137"/>
      <c r="AG573" s="138"/>
      <c r="AH573" s="197">
        <f>SUM(AD573:AG573)</f>
        <v>0</v>
      </c>
      <c r="AI573" s="125">
        <f t="shared" si="241"/>
        <v>0</v>
      </c>
      <c r="AJ573" s="126">
        <f t="shared" si="241"/>
        <v>0</v>
      </c>
      <c r="AK573" s="127">
        <f t="shared" si="241"/>
        <v>0</v>
      </c>
      <c r="AL573" s="128">
        <f t="shared" si="241"/>
        <v>0</v>
      </c>
      <c r="AM573" s="198">
        <f>SUM(AI573:AL573)</f>
        <v>0</v>
      </c>
    </row>
    <row r="574" spans="3:39" outlineLevel="1">
      <c r="C574" s="420"/>
      <c r="D574" s="179"/>
      <c r="E574" s="108"/>
      <c r="F574" s="140"/>
      <c r="G574" s="110" t="s">
        <v>31</v>
      </c>
      <c r="H574" s="141">
        <v>0</v>
      </c>
      <c r="I574" s="141" t="s">
        <v>32</v>
      </c>
      <c r="J574" s="141"/>
      <c r="K574" s="141" t="s">
        <v>31</v>
      </c>
      <c r="L574" s="142">
        <v>0</v>
      </c>
      <c r="M574" s="143"/>
      <c r="N574" s="109"/>
      <c r="O574" s="110" t="s">
        <v>31</v>
      </c>
      <c r="P574" s="110"/>
      <c r="Q574" s="110" t="s">
        <v>32</v>
      </c>
      <c r="R574" s="110"/>
      <c r="S574" s="110" t="s">
        <v>31</v>
      </c>
      <c r="T574" s="111"/>
      <c r="U574" s="112"/>
      <c r="V574" s="130"/>
      <c r="W574" s="114">
        <f t="shared" si="239"/>
        <v>0</v>
      </c>
      <c r="X574" s="131"/>
      <c r="Y574" s="132"/>
      <c r="Z574" s="133"/>
      <c r="AA574" s="134"/>
      <c r="AB574" s="135"/>
      <c r="AC574" s="120">
        <f>SUM(Y574:AB574)</f>
        <v>0</v>
      </c>
      <c r="AD574" s="136"/>
      <c r="AE574" s="136"/>
      <c r="AF574" s="137"/>
      <c r="AG574" s="138"/>
      <c r="AH574" s="197">
        <f>SUM(AD574:AG574)</f>
        <v>0</v>
      </c>
      <c r="AI574" s="125">
        <f t="shared" si="241"/>
        <v>0</v>
      </c>
      <c r="AJ574" s="126">
        <f t="shared" si="241"/>
        <v>0</v>
      </c>
      <c r="AK574" s="127">
        <f t="shared" si="241"/>
        <v>0</v>
      </c>
      <c r="AL574" s="128">
        <f t="shared" si="241"/>
        <v>0</v>
      </c>
      <c r="AM574" s="198">
        <f>SUM(AI574:AL574)</f>
        <v>0</v>
      </c>
    </row>
    <row r="575" spans="3:39" outlineLevel="1">
      <c r="C575" s="420"/>
      <c r="D575" s="386"/>
      <c r="E575" s="419"/>
      <c r="F575" s="421"/>
      <c r="G575" s="110" t="s">
        <v>31</v>
      </c>
      <c r="H575" s="110"/>
      <c r="I575" s="110" t="s">
        <v>32</v>
      </c>
      <c r="J575" s="110"/>
      <c r="K575" s="110" t="s">
        <v>31</v>
      </c>
      <c r="L575" s="111"/>
      <c r="M575" s="112"/>
      <c r="N575" s="109"/>
      <c r="O575" s="110" t="s">
        <v>31</v>
      </c>
      <c r="P575" s="110"/>
      <c r="Q575" s="110" t="s">
        <v>32</v>
      </c>
      <c r="R575" s="110"/>
      <c r="S575" s="110" t="s">
        <v>31</v>
      </c>
      <c r="T575" s="111"/>
      <c r="U575" s="112"/>
      <c r="V575" s="130"/>
      <c r="W575" s="114">
        <f t="shared" si="239"/>
        <v>0</v>
      </c>
      <c r="X575" s="131"/>
      <c r="Y575" s="132"/>
      <c r="Z575" s="133"/>
      <c r="AA575" s="134"/>
      <c r="AB575" s="135"/>
      <c r="AC575" s="120">
        <f>SUM(Y575:AB575)</f>
        <v>0</v>
      </c>
      <c r="AD575" s="136"/>
      <c r="AE575" s="136"/>
      <c r="AF575" s="137"/>
      <c r="AG575" s="138"/>
      <c r="AH575" s="197">
        <f>SUM(AD575:AG575)</f>
        <v>0</v>
      </c>
      <c r="AI575" s="125">
        <f t="shared" si="241"/>
        <v>0</v>
      </c>
      <c r="AJ575" s="126">
        <f t="shared" si="241"/>
        <v>0</v>
      </c>
      <c r="AK575" s="127">
        <f t="shared" si="241"/>
        <v>0</v>
      </c>
      <c r="AL575" s="128">
        <f t="shared" si="241"/>
        <v>0</v>
      </c>
      <c r="AM575" s="198">
        <f>SUM(AI575:AL575)</f>
        <v>0</v>
      </c>
    </row>
    <row r="576" spans="3:39" outlineLevel="1">
      <c r="C576" s="420"/>
      <c r="D576" s="179"/>
      <c r="E576" s="419"/>
      <c r="F576" s="421"/>
      <c r="G576" s="110" t="s">
        <v>35</v>
      </c>
      <c r="H576" s="110"/>
      <c r="I576" s="110"/>
      <c r="J576" s="110"/>
      <c r="K576" s="110" t="s">
        <v>100</v>
      </c>
      <c r="L576" s="111"/>
      <c r="M576" s="112"/>
      <c r="N576" s="109"/>
      <c r="O576" s="110" t="s">
        <v>89</v>
      </c>
      <c r="P576" s="110"/>
      <c r="Q576" s="110" t="s">
        <v>90</v>
      </c>
      <c r="R576" s="110"/>
      <c r="S576" s="110" t="s">
        <v>89</v>
      </c>
      <c r="T576" s="111"/>
      <c r="U576" s="112"/>
      <c r="V576" s="130"/>
      <c r="W576" s="114">
        <f>SUM(M576*V576)</f>
        <v>0</v>
      </c>
      <c r="X576" s="131"/>
      <c r="Y576" s="132"/>
      <c r="Z576" s="133"/>
      <c r="AA576" s="134"/>
      <c r="AB576" s="135"/>
      <c r="AC576" s="120">
        <f t="shared" si="240"/>
        <v>0</v>
      </c>
      <c r="AD576" s="136"/>
      <c r="AE576" s="136"/>
      <c r="AF576" s="137"/>
      <c r="AG576" s="138"/>
      <c r="AH576" s="197">
        <f t="shared" si="238"/>
        <v>0</v>
      </c>
      <c r="AI576" s="125">
        <f t="shared" si="231"/>
        <v>0</v>
      </c>
      <c r="AJ576" s="126">
        <f t="shared" si="231"/>
        <v>0</v>
      </c>
      <c r="AK576" s="127">
        <f t="shared" si="231"/>
        <v>0</v>
      </c>
      <c r="AL576" s="128">
        <f t="shared" si="236"/>
        <v>0</v>
      </c>
      <c r="AM576" s="198">
        <f t="shared" si="227"/>
        <v>0</v>
      </c>
    </row>
    <row r="577" spans="1:48" outlineLevel="1">
      <c r="C577" s="420"/>
      <c r="D577" s="179"/>
      <c r="E577" s="419"/>
      <c r="F577" s="421"/>
      <c r="G577" s="110" t="s">
        <v>89</v>
      </c>
      <c r="H577" s="110"/>
      <c r="I577" s="110" t="s">
        <v>90</v>
      </c>
      <c r="J577" s="110"/>
      <c r="K577" s="110" t="s">
        <v>89</v>
      </c>
      <c r="L577" s="111"/>
      <c r="M577" s="112"/>
      <c r="N577" s="109"/>
      <c r="O577" s="110" t="s">
        <v>89</v>
      </c>
      <c r="P577" s="110"/>
      <c r="Q577" s="110" t="s">
        <v>90</v>
      </c>
      <c r="R577" s="110"/>
      <c r="S577" s="110" t="s">
        <v>89</v>
      </c>
      <c r="T577" s="111"/>
      <c r="U577" s="112"/>
      <c r="V577" s="130"/>
      <c r="W577" s="114">
        <f>SUM(M577*V577)</f>
        <v>0</v>
      </c>
      <c r="X577" s="131"/>
      <c r="Y577" s="132"/>
      <c r="Z577" s="133"/>
      <c r="AA577" s="134"/>
      <c r="AB577" s="135"/>
      <c r="AC577" s="120">
        <f t="shared" si="240"/>
        <v>0</v>
      </c>
      <c r="AD577" s="136"/>
      <c r="AE577" s="136"/>
      <c r="AF577" s="137"/>
      <c r="AG577" s="138"/>
      <c r="AH577" s="197">
        <f t="shared" si="238"/>
        <v>0</v>
      </c>
      <c r="AI577" s="125">
        <f t="shared" ref="AI577:AK578" si="242">Y577+AD577</f>
        <v>0</v>
      </c>
      <c r="AJ577" s="126">
        <f t="shared" si="242"/>
        <v>0</v>
      </c>
      <c r="AK577" s="127">
        <f t="shared" si="242"/>
        <v>0</v>
      </c>
      <c r="AL577" s="128">
        <f t="shared" si="236"/>
        <v>0</v>
      </c>
      <c r="AM577" s="198">
        <f t="shared" si="227"/>
        <v>0</v>
      </c>
    </row>
    <row r="578" spans="1:48" ht="12.75" outlineLevel="1" thickBot="1">
      <c r="A578" s="202"/>
      <c r="B578" s="156" t="s">
        <v>48</v>
      </c>
      <c r="C578" s="157">
        <f>COUNTA(C494:C577)</f>
        <v>27</v>
      </c>
      <c r="D578" s="157">
        <f>COUNTA(D494:D577)</f>
        <v>78</v>
      </c>
      <c r="E578" s="181"/>
      <c r="F578" s="159"/>
      <c r="G578" s="160"/>
      <c r="H578" s="160"/>
      <c r="I578" s="160"/>
      <c r="J578" s="160"/>
      <c r="K578" s="160"/>
      <c r="L578" s="161"/>
      <c r="M578" s="162"/>
      <c r="N578" s="159"/>
      <c r="O578" s="160"/>
      <c r="P578" s="160"/>
      <c r="Q578" s="160"/>
      <c r="R578" s="160"/>
      <c r="S578" s="160"/>
      <c r="T578" s="161"/>
      <c r="U578" s="162"/>
      <c r="V578" s="163">
        <f>COUNT(V494:V577)</f>
        <v>39</v>
      </c>
      <c r="W578" s="164">
        <f>SUM(W494:W577)</f>
        <v>116470</v>
      </c>
      <c r="X578" s="165"/>
      <c r="Y578" s="166">
        <f t="shared" ref="Y578:AF578" si="243">SUM(Y494:Y577)</f>
        <v>203</v>
      </c>
      <c r="Z578" s="167">
        <f t="shared" si="243"/>
        <v>48</v>
      </c>
      <c r="AA578" s="167">
        <f t="shared" si="243"/>
        <v>18</v>
      </c>
      <c r="AB578" s="168">
        <f t="shared" si="243"/>
        <v>244</v>
      </c>
      <c r="AC578" s="169">
        <f t="shared" si="243"/>
        <v>513</v>
      </c>
      <c r="AD578" s="192">
        <f t="shared" si="243"/>
        <v>367</v>
      </c>
      <c r="AE578" s="171">
        <f t="shared" si="243"/>
        <v>217</v>
      </c>
      <c r="AF578" s="171">
        <f t="shared" si="243"/>
        <v>0</v>
      </c>
      <c r="AG578" s="199">
        <f>SUM(AG494:AG577)</f>
        <v>152</v>
      </c>
      <c r="AH578" s="173">
        <f>SUM(AH494:AH577)</f>
        <v>736</v>
      </c>
      <c r="AI578" s="174">
        <f t="shared" si="242"/>
        <v>570</v>
      </c>
      <c r="AJ578" s="196">
        <f t="shared" si="242"/>
        <v>265</v>
      </c>
      <c r="AK578" s="186">
        <f t="shared" si="242"/>
        <v>18</v>
      </c>
      <c r="AL578" s="177">
        <f t="shared" si="236"/>
        <v>396</v>
      </c>
      <c r="AM578" s="187">
        <f>SUM(AI578:AL578)</f>
        <v>1249</v>
      </c>
    </row>
    <row r="579" spans="1:48" outlineLevel="1">
      <c r="A579" s="202"/>
      <c r="B579" s="202"/>
      <c r="C579" s="211"/>
      <c r="D579" s="204"/>
      <c r="E579" s="205"/>
      <c r="F579" s="203"/>
      <c r="G579" s="203"/>
      <c r="H579" s="203"/>
      <c r="I579" s="203"/>
      <c r="J579" s="203"/>
      <c r="K579" s="203"/>
      <c r="L579" s="203"/>
      <c r="M579" s="203"/>
      <c r="N579" s="203"/>
      <c r="O579" s="203"/>
      <c r="P579" s="203"/>
      <c r="Q579" s="203"/>
      <c r="R579" s="203"/>
      <c r="S579" s="203"/>
      <c r="T579" s="203"/>
      <c r="U579" s="203"/>
      <c r="V579" s="206"/>
      <c r="W579" s="207"/>
      <c r="X579" s="206"/>
      <c r="Y579" s="208"/>
      <c r="Z579" s="208"/>
      <c r="AA579" s="208"/>
      <c r="AB579" s="208"/>
      <c r="AC579" s="209"/>
      <c r="AD579" s="208"/>
      <c r="AE579" s="208"/>
      <c r="AF579" s="208"/>
      <c r="AG579" s="208"/>
      <c r="AH579" s="209"/>
      <c r="AI579" s="210"/>
      <c r="AJ579" s="210"/>
      <c r="AK579" s="210"/>
      <c r="AL579" s="210"/>
      <c r="AM579" s="210"/>
    </row>
    <row r="580" spans="1:48" outlineLevel="1">
      <c r="C580" s="211"/>
      <c r="D580" s="212"/>
      <c r="E580" s="213"/>
      <c r="F580" s="211"/>
      <c r="G580" s="211"/>
      <c r="H580" s="211"/>
      <c r="I580" s="211"/>
      <c r="J580" s="211"/>
      <c r="K580" s="211"/>
      <c r="L580" s="211"/>
      <c r="M580" s="211"/>
      <c r="N580" s="211"/>
      <c r="O580" s="211"/>
      <c r="P580" s="211"/>
      <c r="Q580" s="211"/>
      <c r="R580" s="211"/>
      <c r="S580" s="211"/>
      <c r="T580" s="211"/>
      <c r="U580" s="211"/>
      <c r="V580" s="214"/>
      <c r="W580" s="215"/>
      <c r="X580" s="214"/>
      <c r="Y580" s="216"/>
      <c r="Z580" s="216"/>
      <c r="AA580" s="216"/>
      <c r="AB580" s="216"/>
      <c r="AC580" s="217"/>
      <c r="AD580" s="216"/>
      <c r="AE580" s="216"/>
      <c r="AF580" s="216"/>
      <c r="AG580" s="216"/>
      <c r="AH580" s="217"/>
      <c r="AI580" s="218"/>
      <c r="AJ580" s="218"/>
      <c r="AK580" s="218"/>
      <c r="AL580" s="218"/>
      <c r="AM580" s="218"/>
    </row>
    <row r="581" spans="1:48" s="240" customFormat="1" ht="24" customHeight="1" thickBot="1">
      <c r="A581" s="227"/>
      <c r="B581" s="227"/>
      <c r="C581" s="219"/>
      <c r="D581" s="220"/>
      <c r="E581" s="221"/>
      <c r="F581" s="219"/>
      <c r="G581" s="219"/>
      <c r="H581" s="219"/>
      <c r="I581" s="219"/>
      <c r="J581" s="219"/>
      <c r="K581" s="219"/>
      <c r="L581" s="219"/>
      <c r="M581" s="219"/>
      <c r="N581" s="219"/>
      <c r="O581" s="219"/>
      <c r="P581" s="219"/>
      <c r="Q581" s="219"/>
      <c r="R581" s="219"/>
      <c r="S581" s="219"/>
      <c r="T581" s="219"/>
      <c r="U581" s="219"/>
      <c r="V581" s="222"/>
      <c r="W581" s="223"/>
      <c r="X581" s="222"/>
      <c r="Y581" s="224"/>
      <c r="Z581" s="224"/>
      <c r="AA581" s="224"/>
      <c r="AB581" s="224"/>
      <c r="AC581" s="225"/>
      <c r="AD581" s="224"/>
      <c r="AE581" s="224"/>
      <c r="AF581" s="224"/>
      <c r="AG581" s="224"/>
      <c r="AH581" s="225"/>
      <c r="AI581" s="226"/>
      <c r="AJ581" s="226"/>
      <c r="AK581" s="226"/>
      <c r="AL581" s="226"/>
      <c r="AM581" s="226"/>
      <c r="AN581" s="227"/>
      <c r="AO581" s="227"/>
      <c r="AP581" s="227"/>
      <c r="AQ581" s="227"/>
      <c r="AR581" s="227"/>
      <c r="AS581" s="227"/>
      <c r="AT581" s="227"/>
      <c r="AU581" s="227"/>
      <c r="AV581" s="227"/>
    </row>
    <row r="582" spans="1:48" ht="14.25" thickBot="1">
      <c r="C582" s="493" t="s">
        <v>16</v>
      </c>
      <c r="D582" s="229">
        <f>D64+D105+D132+D159+D181+D202+D231+D293+D358+D424+D493+D578</f>
        <v>556</v>
      </c>
      <c r="E582" s="230"/>
      <c r="F582" s="231"/>
      <c r="G582" s="231"/>
      <c r="H582" s="231"/>
      <c r="I582" s="231"/>
      <c r="J582" s="231"/>
      <c r="K582" s="231"/>
      <c r="L582" s="231"/>
      <c r="M582" s="232"/>
      <c r="N582" s="231"/>
      <c r="O582" s="231"/>
      <c r="P582" s="231"/>
      <c r="Q582" s="231"/>
      <c r="R582" s="231"/>
      <c r="S582" s="231"/>
      <c r="T582" s="231"/>
      <c r="U582" s="232"/>
      <c r="V582" s="496">
        <f>V64+V105+V132+V159+V181+V202+V231+V293+V358+V424+V493+V578</f>
        <v>265</v>
      </c>
      <c r="W582" s="497">
        <f>W64+W105+W132+W159+W181+W202+W231+W293+W358+W424+W493+W578</f>
        <v>792780</v>
      </c>
      <c r="X582" s="498"/>
      <c r="Y582" s="499">
        <f t="shared" ref="Y582:AG582" si="244">Y64+Y105+Y132+Y159+Y181+Y202+Y231+Y293+Y358+Y424+Y493+Y578</f>
        <v>1356</v>
      </c>
      <c r="Z582" s="500">
        <f t="shared" si="244"/>
        <v>441</v>
      </c>
      <c r="AA582" s="500">
        <f t="shared" si="244"/>
        <v>207</v>
      </c>
      <c r="AB582" s="495">
        <f t="shared" si="244"/>
        <v>1983</v>
      </c>
      <c r="AC582" s="501">
        <f t="shared" si="244"/>
        <v>3949</v>
      </c>
      <c r="AD582" s="233">
        <f t="shared" si="244"/>
        <v>1392</v>
      </c>
      <c r="AE582" s="234">
        <f t="shared" si="244"/>
        <v>2084</v>
      </c>
      <c r="AF582" s="234">
        <f t="shared" si="244"/>
        <v>2</v>
      </c>
      <c r="AG582" s="502">
        <f t="shared" si="244"/>
        <v>5210</v>
      </c>
      <c r="AH582" s="235">
        <v>0</v>
      </c>
      <c r="AI582" s="236">
        <f>AI64+AI105+AI132+AI159+AI181+AI202+AI231+AI293+AI358+AI424+AI493+AI578</f>
        <v>2748</v>
      </c>
      <c r="AJ582" s="237">
        <f>AJ64+AJ105+AJ132+AJ159+AJ181+AJ202+AJ231+AJ293+AJ358+AJ424+AJ493+AJ578</f>
        <v>2525</v>
      </c>
      <c r="AK582" s="237">
        <f>AK64+AK105+AK132+AK159+AK181+AK202+AK231+AK293+AK358+AK424+AK493+AK578</f>
        <v>209</v>
      </c>
      <c r="AL582" s="238">
        <f>AL64+AL105+AL132+AL159+AL181+AL202+AL231+AL293+AL358+AL424+AL493+AL578</f>
        <v>7193</v>
      </c>
      <c r="AM582" s="239">
        <f>AM64+AM105+AM132+AM159+AM181+AM202+AM231+AM293+AM358+AM424+AM493+AM578</f>
        <v>12675</v>
      </c>
    </row>
    <row r="583" spans="1:48">
      <c r="C583" s="471"/>
      <c r="D583" s="494"/>
      <c r="M583" s="202"/>
      <c r="N583" s="202"/>
      <c r="U583" s="202"/>
      <c r="V583" s="243"/>
      <c r="W583" s="217"/>
      <c r="X583" s="243"/>
      <c r="Y583" s="243"/>
      <c r="Z583" s="243"/>
      <c r="AA583" s="243"/>
      <c r="AB583" s="243"/>
      <c r="AC583" s="209"/>
      <c r="AD583" s="243"/>
      <c r="AE583" s="243"/>
      <c r="AF583" s="243"/>
      <c r="AG583" s="243"/>
      <c r="AH583" s="217"/>
      <c r="AL583" s="86"/>
      <c r="AM583" s="86"/>
    </row>
    <row r="584" spans="1:48">
      <c r="C584" s="471"/>
      <c r="D584" s="494"/>
      <c r="M584" s="202"/>
      <c r="N584" s="202"/>
      <c r="U584" s="202"/>
      <c r="V584" s="244"/>
      <c r="W584" s="245"/>
      <c r="X584" s="246"/>
      <c r="Y584" s="244"/>
      <c r="Z584" s="244"/>
      <c r="AA584" s="244"/>
      <c r="AB584" s="244"/>
      <c r="AC584" s="247"/>
      <c r="AD584" s="244"/>
      <c r="AE584" s="244"/>
      <c r="AF584" s="244"/>
      <c r="AG584" s="244"/>
      <c r="AH584" s="247"/>
    </row>
    <row r="585" spans="1:48">
      <c r="C585" s="471"/>
      <c r="D585" s="471"/>
      <c r="E585" s="86"/>
      <c r="N585" s="202"/>
      <c r="W585" s="251"/>
      <c r="AC585" s="251"/>
      <c r="AH585" s="251"/>
    </row>
    <row r="586" spans="1:48">
      <c r="C586" s="471"/>
      <c r="D586" s="471"/>
      <c r="E586" s="86"/>
      <c r="N586" s="202"/>
      <c r="W586" s="251"/>
      <c r="AC586" s="251"/>
      <c r="AH586" s="251"/>
    </row>
    <row r="587" spans="1:48">
      <c r="C587" s="471"/>
      <c r="D587" s="471"/>
      <c r="E587" s="86"/>
      <c r="N587" s="202"/>
      <c r="W587" s="251"/>
      <c r="AC587" s="251"/>
      <c r="AH587" s="251"/>
    </row>
    <row r="588" spans="1:48">
      <c r="C588" s="471"/>
      <c r="D588" s="471"/>
      <c r="E588" s="86"/>
      <c r="N588" s="202"/>
      <c r="W588" s="251"/>
      <c r="AC588" s="251"/>
      <c r="AH588" s="251"/>
    </row>
    <row r="589" spans="1:48" ht="12.75" customHeight="1">
      <c r="C589" s="471"/>
      <c r="D589" s="471"/>
      <c r="E589" s="86"/>
      <c r="N589" s="202"/>
      <c r="W589" s="251"/>
      <c r="AC589" s="251"/>
      <c r="AH589" s="251"/>
    </row>
    <row r="590" spans="1:48">
      <c r="C590" s="471"/>
      <c r="D590" s="471"/>
      <c r="E590" s="86"/>
      <c r="N590" s="202"/>
      <c r="W590" s="251"/>
      <c r="AC590" s="251"/>
      <c r="AH590" s="251"/>
    </row>
    <row r="591" spans="1:48">
      <c r="C591" s="471"/>
      <c r="D591" s="471"/>
      <c r="E591" s="86"/>
      <c r="N591" s="202"/>
      <c r="W591" s="251"/>
      <c r="AC591" s="251"/>
      <c r="AH591" s="251"/>
    </row>
    <row r="592" spans="1:48">
      <c r="C592" s="471"/>
      <c r="D592" s="471"/>
      <c r="E592" s="86"/>
      <c r="N592" s="202"/>
      <c r="W592" s="251"/>
      <c r="AC592" s="251"/>
      <c r="AH592" s="251"/>
    </row>
    <row r="593" spans="3:34">
      <c r="C593" s="471"/>
      <c r="D593" s="471"/>
      <c r="E593" s="86"/>
      <c r="N593" s="202"/>
      <c r="W593" s="251"/>
      <c r="AC593" s="251"/>
      <c r="AH593" s="251"/>
    </row>
    <row r="594" spans="3:34">
      <c r="C594" s="471"/>
      <c r="D594" s="471"/>
      <c r="E594" s="86"/>
      <c r="N594" s="202"/>
      <c r="W594" s="251"/>
      <c r="AC594" s="251"/>
      <c r="AH594" s="251"/>
    </row>
    <row r="595" spans="3:34">
      <c r="C595" s="471"/>
      <c r="D595" s="471"/>
      <c r="E595" s="86"/>
      <c r="N595" s="202"/>
      <c r="W595" s="251"/>
      <c r="AC595" s="251"/>
      <c r="AH595" s="251"/>
    </row>
    <row r="596" spans="3:34">
      <c r="C596" s="471"/>
      <c r="D596" s="471"/>
      <c r="E596" s="86"/>
      <c r="N596" s="202"/>
      <c r="W596" s="251"/>
      <c r="AC596" s="251"/>
      <c r="AH596" s="251"/>
    </row>
    <row r="597" spans="3:34">
      <c r="C597" s="471"/>
      <c r="D597" s="471"/>
      <c r="E597" s="86"/>
      <c r="N597" s="202"/>
      <c r="W597" s="251"/>
      <c r="AC597" s="251"/>
      <c r="AH597" s="251"/>
    </row>
    <row r="598" spans="3:34">
      <c r="C598" s="471"/>
      <c r="D598" s="471"/>
      <c r="E598" s="86"/>
      <c r="W598" s="251"/>
      <c r="AC598" s="251"/>
      <c r="AH598" s="251"/>
    </row>
    <row r="599" spans="3:34">
      <c r="C599" s="471"/>
      <c r="D599" s="471"/>
      <c r="E599" s="86"/>
      <c r="W599" s="251"/>
      <c r="AC599" s="251"/>
      <c r="AH599" s="251"/>
    </row>
    <row r="600" spans="3:34">
      <c r="C600" s="471"/>
      <c r="D600" s="471"/>
      <c r="E600" s="86"/>
      <c r="W600" s="251"/>
      <c r="AC600" s="251"/>
      <c r="AH600" s="251"/>
    </row>
    <row r="601" spans="3:34">
      <c r="C601" s="471"/>
      <c r="D601" s="471"/>
      <c r="E601" s="86"/>
      <c r="W601" s="251"/>
      <c r="AC601" s="251"/>
      <c r="AH601" s="251"/>
    </row>
    <row r="602" spans="3:34">
      <c r="D602" s="86"/>
      <c r="E602" s="86"/>
      <c r="W602" s="251"/>
      <c r="AC602" s="251"/>
      <c r="AH602" s="251"/>
    </row>
    <row r="603" spans="3:34">
      <c r="D603" s="86"/>
      <c r="E603" s="86"/>
      <c r="W603" s="251"/>
      <c r="AC603" s="251"/>
      <c r="AH603" s="251"/>
    </row>
    <row r="604" spans="3:34">
      <c r="D604" s="86"/>
      <c r="E604" s="86"/>
      <c r="W604" s="251"/>
      <c r="AC604" s="251"/>
      <c r="AH604" s="251"/>
    </row>
    <row r="605" spans="3:34">
      <c r="D605" s="86"/>
      <c r="E605" s="86"/>
      <c r="W605" s="251"/>
      <c r="AC605" s="251"/>
      <c r="AH605" s="251"/>
    </row>
    <row r="606" spans="3:34">
      <c r="D606" s="86"/>
      <c r="E606" s="86"/>
      <c r="W606" s="251"/>
      <c r="AC606" s="251"/>
      <c r="AH606" s="251"/>
    </row>
    <row r="607" spans="3:34">
      <c r="D607" s="86"/>
      <c r="E607" s="86"/>
      <c r="W607" s="251"/>
      <c r="AC607" s="251"/>
      <c r="AH607" s="251"/>
    </row>
    <row r="608" spans="3:34">
      <c r="D608" s="86"/>
      <c r="E608" s="86"/>
      <c r="W608" s="251"/>
      <c r="AC608" s="251"/>
      <c r="AH608" s="251"/>
    </row>
    <row r="609" spans="4:34">
      <c r="D609" s="86"/>
      <c r="E609" s="86"/>
      <c r="W609" s="251"/>
      <c r="AC609" s="251"/>
      <c r="AH609" s="251"/>
    </row>
    <row r="610" spans="4:34">
      <c r="D610" s="86"/>
      <c r="E610" s="86"/>
      <c r="W610" s="251"/>
      <c r="AC610" s="251"/>
      <c r="AH610" s="251"/>
    </row>
    <row r="611" spans="4:34">
      <c r="D611" s="86"/>
      <c r="E611" s="86"/>
      <c r="W611" s="251"/>
      <c r="AC611" s="251"/>
      <c r="AH611" s="251"/>
    </row>
  </sheetData>
  <mergeCells count="13">
    <mergeCell ref="N2:U3"/>
    <mergeCell ref="AI2:AM3"/>
    <mergeCell ref="V3:W3"/>
    <mergeCell ref="X3:X4"/>
    <mergeCell ref="Y3:AC3"/>
    <mergeCell ref="AD3:AH3"/>
    <mergeCell ref="V2:AC2"/>
    <mergeCell ref="AD2:AH2"/>
    <mergeCell ref="C2:C4"/>
    <mergeCell ref="D2:D4"/>
    <mergeCell ref="E2:E4"/>
    <mergeCell ref="C1:I1"/>
    <mergeCell ref="F2:M3"/>
  </mergeCells>
  <phoneticPr fontId="3"/>
  <conditionalFormatting sqref="B578 B493 B424 AC579:AC581 B358 B293 B202 B105 B159 B181 B132 E202 B64 B231 Y5:AM17 E181 E64 C63 E159 AH192:AM196 AH198:AM198 Y578:AG578 Y493:AG493 Y424:AG424 Y293:AF293 Y231:AC231 AI231:AM231 E231 AH232:AM232 E293 Y358:AG358 E358 C417 C491:C492 C579:D581 E105 Y105:AM107 AC203:AC205 AC294:AC318 AC359:AC385 AC495:AC504 Y19:AM25 AD18:AM18 Y27:AM51 AC26:AM26 Y61:AM61 Y76:AM76 C106:C107 Y119:AG119 AC118:AG118 Y139:AG140 Y142:AG144 Y147:AM147 Y155:AM155 Y197:AG198 AC207:AC224 AC321:AC327 AC330:AC341 AC387:AC388 AC390:AC395 AC397:AC409 C359:C409 AH234:AM275 AC425:AC481 C425:C481 C484 AC484 AH484:AM484 AC512:AC563 E576:E581 C576:D577 AC576:AC577 AH576:AM581 E34 C5:C51 E45 E49:E50 C61 Y63:AM72 AE74:AG74 Y102:AM103 Z104:AM104 Y111:AG117 AH111:AM119 Y109:AM109 C111:C119 E132 Y132:AG137 AH132:AM144 C133:C145 Y159:AM161 Y163:AM171 AC162:AM162 AH181:AM190 Y181:AG195 C182:C198 AH202:AM224 Y202:AG202 C203:C224 AH230:AM230 AC230 C232:C275 C280:C281 AH280:AM281 AC232:AC281 AC285 AH285:AM285 C285:C291 AH293:AM341 C294:C357 AH358:AM409 AH417:AM417 AC417 C420 AC420 AH420:AM420 AH424:AM481 E424 AC491:AC492 E491:E493 AH491:AM504 AH506:AM563 AC506:AC510 AH566:AM571 AC566:AC571 C566:C571 E27 E12 E9 E47 E114 E112 E139 E186:E188 E198 E420 E417">
    <cfRule type="cellIs" dxfId="682" priority="1126" stopIfTrue="1" operator="equal">
      <formula>"半面"</formula>
    </cfRule>
  </conditionalFormatting>
  <conditionalFormatting sqref="C76 C65:C73">
    <cfRule type="cellIs" dxfId="681" priority="1102" stopIfTrue="1" operator="equal">
      <formula>"半面"</formula>
    </cfRule>
  </conditionalFormatting>
  <conditionalFormatting sqref="C160:C172 C174 E167">
    <cfRule type="cellIs" dxfId="680" priority="1091" stopIfTrue="1" operator="equal">
      <formula>"半面"</formula>
    </cfRule>
  </conditionalFormatting>
  <conditionalFormatting sqref="AH191:AM191">
    <cfRule type="cellIs" dxfId="679" priority="1082" stopIfTrue="1" operator="equal">
      <formula>"半面"</formula>
    </cfRule>
  </conditionalFormatting>
  <conditionalFormatting sqref="AH197:AM197">
    <cfRule type="cellIs" dxfId="678" priority="1080" stopIfTrue="1" operator="equal">
      <formula>"半面"</formula>
    </cfRule>
  </conditionalFormatting>
  <conditionalFormatting sqref="D203:E203 E208 E211 E214 E216:E218 E204 D204:D230">
    <cfRule type="cellIs" dxfId="677" priority="1076" stopIfTrue="1" operator="equal">
      <formula>"半面"</formula>
    </cfRule>
  </conditionalFormatting>
  <conditionalFormatting sqref="AD231:AH231">
    <cfRule type="cellIs" dxfId="676" priority="1072" stopIfTrue="1" operator="equal">
      <formula>"半面"</formula>
    </cfRule>
  </conditionalFormatting>
  <conditionalFormatting sqref="AG293">
    <cfRule type="cellIs" dxfId="675" priority="1055" stopIfTrue="1" operator="equal">
      <formula>"半面"</formula>
    </cfRule>
  </conditionalFormatting>
  <conditionalFormatting sqref="AH233:AM233">
    <cfRule type="cellIs" dxfId="674" priority="1048" stopIfTrue="1" operator="equal">
      <formula>"半面"</formula>
    </cfRule>
  </conditionalFormatting>
  <conditionalFormatting sqref="D232:D292">
    <cfRule type="cellIs" dxfId="673" priority="1047" stopIfTrue="1" operator="equal">
      <formula>"半面"</formula>
    </cfRule>
  </conditionalFormatting>
  <conditionalFormatting sqref="E232 E239:E241 E244:E246 E250:E252 E267 E272 E274">
    <cfRule type="cellIs" dxfId="672" priority="1046" stopIfTrue="1" operator="equal">
      <formula>"半面"</formula>
    </cfRule>
  </conditionalFormatting>
  <conditionalFormatting sqref="E296:E300 E312 E315 E323:E327 E331 E334 E339:E340">
    <cfRule type="cellIs" dxfId="671" priority="1010" stopIfTrue="1" operator="equal">
      <formula>"半面"</formula>
    </cfRule>
  </conditionalFormatting>
  <conditionalFormatting sqref="E363:E365 E368 E376 E378 E380:E381 E391:E394 E403 E406:E407">
    <cfRule type="cellIs" dxfId="670" priority="972" stopIfTrue="1" operator="equal">
      <formula>"半面"</formula>
    </cfRule>
  </conditionalFormatting>
  <conditionalFormatting sqref="E426 E431:E437 E440 E454 E456:E457 E459 E462 E465:E467 E471 E484">
    <cfRule type="cellIs" dxfId="669" priority="940" stopIfTrue="1" operator="equal">
      <formula>"半面"</formula>
    </cfRule>
  </conditionalFormatting>
  <conditionalFormatting sqref="C494:C504 C506:C563">
    <cfRule type="cellIs" dxfId="668" priority="887" stopIfTrue="1" operator="equal">
      <formula>"半面"</formula>
    </cfRule>
  </conditionalFormatting>
  <conditionalFormatting sqref="E507 E509 E513 E524 E528 E541 E543 E545:E547 E552 E561:E562">
    <cfRule type="cellIs" dxfId="667" priority="886" stopIfTrue="1" operator="equal">
      <formula>"半面"</formula>
    </cfRule>
  </conditionalFormatting>
  <conditionalFormatting sqref="E5">
    <cfRule type="cellIs" dxfId="666" priority="792" stopIfTrue="1" operator="equal">
      <formula>"半面"</formula>
    </cfRule>
  </conditionalFormatting>
  <conditionalFormatting sqref="E6">
    <cfRule type="cellIs" dxfId="665" priority="791" stopIfTrue="1" operator="equal">
      <formula>"半面"</formula>
    </cfRule>
  </conditionalFormatting>
  <conditionalFormatting sqref="E7">
    <cfRule type="cellIs" dxfId="664" priority="790" stopIfTrue="1" operator="equal">
      <formula>"半面"</formula>
    </cfRule>
  </conditionalFormatting>
  <conditionalFormatting sqref="E8">
    <cfRule type="cellIs" dxfId="663" priority="789" stopIfTrue="1" operator="equal">
      <formula>"半面"</formula>
    </cfRule>
  </conditionalFormatting>
  <conditionalFormatting sqref="E10">
    <cfRule type="cellIs" dxfId="662" priority="788" stopIfTrue="1" operator="equal">
      <formula>"半面"</formula>
    </cfRule>
  </conditionalFormatting>
  <conditionalFormatting sqref="E11">
    <cfRule type="cellIs" dxfId="661" priority="787" stopIfTrue="1" operator="equal">
      <formula>"半面"</formula>
    </cfRule>
  </conditionalFormatting>
  <conditionalFormatting sqref="E13">
    <cfRule type="cellIs" dxfId="660" priority="786" stopIfTrue="1" operator="equal">
      <formula>"半面"</formula>
    </cfRule>
  </conditionalFormatting>
  <conditionalFormatting sqref="E14">
    <cfRule type="cellIs" dxfId="658" priority="784" stopIfTrue="1" operator="equal">
      <formula>"半面"</formula>
    </cfRule>
  </conditionalFormatting>
  <conditionalFormatting sqref="E15">
    <cfRule type="cellIs" dxfId="657" priority="783" stopIfTrue="1" operator="equal">
      <formula>"半面"</formula>
    </cfRule>
  </conditionalFormatting>
  <conditionalFormatting sqref="E16">
    <cfRule type="cellIs" dxfId="656" priority="782" stopIfTrue="1" operator="equal">
      <formula>"半面"</formula>
    </cfRule>
  </conditionalFormatting>
  <conditionalFormatting sqref="E17">
    <cfRule type="cellIs" dxfId="655" priority="781" stopIfTrue="1" operator="equal">
      <formula>"半面"</formula>
    </cfRule>
  </conditionalFormatting>
  <conditionalFormatting sqref="Y18:AC18">
    <cfRule type="cellIs" dxfId="654" priority="780" stopIfTrue="1" operator="equal">
      <formula>"半面"</formula>
    </cfRule>
  </conditionalFormatting>
  <conditionalFormatting sqref="E18">
    <cfRule type="cellIs" dxfId="653" priority="778" stopIfTrue="1" operator="equal">
      <formula>"半面"</formula>
    </cfRule>
  </conditionalFormatting>
  <conditionalFormatting sqref="E19">
    <cfRule type="cellIs" dxfId="652" priority="777" stopIfTrue="1" operator="equal">
      <formula>"半面"</formula>
    </cfRule>
  </conditionalFormatting>
  <conditionalFormatting sqref="E20">
    <cfRule type="cellIs" dxfId="651" priority="776" stopIfTrue="1" operator="equal">
      <formula>"半面"</formula>
    </cfRule>
  </conditionalFormatting>
  <conditionalFormatting sqref="E21">
    <cfRule type="cellIs" dxfId="650" priority="775" stopIfTrue="1" operator="equal">
      <formula>"半面"</formula>
    </cfRule>
  </conditionalFormatting>
  <conditionalFormatting sqref="E22">
    <cfRule type="cellIs" dxfId="649" priority="774" stopIfTrue="1" operator="equal">
      <formula>"半面"</formula>
    </cfRule>
  </conditionalFormatting>
  <conditionalFormatting sqref="E23">
    <cfRule type="cellIs" dxfId="648" priority="773" stopIfTrue="1" operator="equal">
      <formula>"半面"</formula>
    </cfRule>
  </conditionalFormatting>
  <conditionalFormatting sqref="E24">
    <cfRule type="cellIs" dxfId="647" priority="772" stopIfTrue="1" operator="equal">
      <formula>"半面"</formula>
    </cfRule>
  </conditionalFormatting>
  <conditionalFormatting sqref="Y26:AB26">
    <cfRule type="cellIs" dxfId="646" priority="770" stopIfTrue="1" operator="equal">
      <formula>"半面"</formula>
    </cfRule>
  </conditionalFormatting>
  <conditionalFormatting sqref="E26">
    <cfRule type="cellIs" dxfId="645" priority="769" stopIfTrue="1" operator="equal">
      <formula>"半面"</formula>
    </cfRule>
  </conditionalFormatting>
  <conditionalFormatting sqref="E25">
    <cfRule type="cellIs" dxfId="644" priority="768" stopIfTrue="1" operator="equal">
      <formula>"半面"</formula>
    </cfRule>
  </conditionalFormatting>
  <conditionalFormatting sqref="E28">
    <cfRule type="cellIs" dxfId="643" priority="767" stopIfTrue="1" operator="equal">
      <formula>"半面"</formula>
    </cfRule>
  </conditionalFormatting>
  <conditionalFormatting sqref="E29">
    <cfRule type="cellIs" dxfId="641" priority="765" stopIfTrue="1" operator="equal">
      <formula>"半面"</formula>
    </cfRule>
  </conditionalFormatting>
  <conditionalFormatting sqref="E30">
    <cfRule type="cellIs" dxfId="640" priority="764" stopIfTrue="1" operator="equal">
      <formula>"半面"</formula>
    </cfRule>
  </conditionalFormatting>
  <conditionalFormatting sqref="E31">
    <cfRule type="cellIs" dxfId="639" priority="763" stopIfTrue="1" operator="equal">
      <formula>"半面"</formula>
    </cfRule>
  </conditionalFormatting>
  <conditionalFormatting sqref="E32">
    <cfRule type="cellIs" dxfId="638" priority="762" stopIfTrue="1" operator="equal">
      <formula>"半面"</formula>
    </cfRule>
  </conditionalFormatting>
  <conditionalFormatting sqref="E33">
    <cfRule type="cellIs" dxfId="637" priority="761" stopIfTrue="1" operator="equal">
      <formula>"半面"</formula>
    </cfRule>
  </conditionalFormatting>
  <conditionalFormatting sqref="E35">
    <cfRule type="cellIs" dxfId="636" priority="760" stopIfTrue="1" operator="equal">
      <formula>"半面"</formula>
    </cfRule>
  </conditionalFormatting>
  <conditionalFormatting sqref="E36:E37">
    <cfRule type="cellIs" dxfId="635" priority="759" stopIfTrue="1" operator="equal">
      <formula>"半面"</formula>
    </cfRule>
  </conditionalFormatting>
  <conditionalFormatting sqref="E39:E40">
    <cfRule type="cellIs" dxfId="634" priority="757" stopIfTrue="1" operator="equal">
      <formula>"半面"</formula>
    </cfRule>
  </conditionalFormatting>
  <conditionalFormatting sqref="E44">
    <cfRule type="cellIs" dxfId="633" priority="752" stopIfTrue="1" operator="equal">
      <formula>"半面"</formula>
    </cfRule>
  </conditionalFormatting>
  <conditionalFormatting sqref="E46">
    <cfRule type="cellIs" dxfId="632" priority="751" stopIfTrue="1" operator="equal">
      <formula>"半面"</formula>
    </cfRule>
  </conditionalFormatting>
  <conditionalFormatting sqref="C52 Y52:AM52">
    <cfRule type="cellIs" dxfId="631" priority="748" stopIfTrue="1" operator="equal">
      <formula>"半面"</formula>
    </cfRule>
  </conditionalFormatting>
  <conditionalFormatting sqref="Y53:AM53 C53">
    <cfRule type="cellIs" dxfId="630" priority="747" stopIfTrue="1" operator="equal">
      <formula>"半面"</formula>
    </cfRule>
  </conditionalFormatting>
  <conditionalFormatting sqref="E51">
    <cfRule type="cellIs" dxfId="629" priority="746" stopIfTrue="1" operator="equal">
      <formula>"半面"</formula>
    </cfRule>
  </conditionalFormatting>
  <conditionalFormatting sqref="E52">
    <cfRule type="cellIs" dxfId="628" priority="745" stopIfTrue="1" operator="equal">
      <formula>"半面"</formula>
    </cfRule>
  </conditionalFormatting>
  <conditionalFormatting sqref="E53">
    <cfRule type="cellIs" dxfId="627" priority="744" stopIfTrue="1" operator="equal">
      <formula>"半面"</formula>
    </cfRule>
  </conditionalFormatting>
  <conditionalFormatting sqref="C54 AC54:AM54">
    <cfRule type="cellIs" dxfId="626" priority="743" stopIfTrue="1" operator="equal">
      <formula>"半面"</formula>
    </cfRule>
  </conditionalFormatting>
  <conditionalFormatting sqref="Y55:AM55 C55:C56">
    <cfRule type="cellIs" dxfId="625" priority="742" stopIfTrue="1" operator="equal">
      <formula>"半面"</formula>
    </cfRule>
  </conditionalFormatting>
  <conditionalFormatting sqref="Y54:AB54 E54:E55">
    <cfRule type="cellIs" dxfId="624" priority="741" stopIfTrue="1" operator="equal">
      <formula>"半面"</formula>
    </cfRule>
  </conditionalFormatting>
  <conditionalFormatting sqref="Y56:AM56">
    <cfRule type="cellIs" dxfId="623" priority="740" stopIfTrue="1" operator="equal">
      <formula>"半面"</formula>
    </cfRule>
  </conditionalFormatting>
  <conditionalFormatting sqref="E57">
    <cfRule type="cellIs" dxfId="622" priority="737" stopIfTrue="1" operator="equal">
      <formula>"半面"</formula>
    </cfRule>
  </conditionalFormatting>
  <conditionalFormatting sqref="C57 Y57:AM57">
    <cfRule type="cellIs" dxfId="621" priority="739" stopIfTrue="1" operator="equal">
      <formula>"半面"</formula>
    </cfRule>
  </conditionalFormatting>
  <conditionalFormatting sqref="C58 Y58:AM58">
    <cfRule type="cellIs" dxfId="620" priority="736" stopIfTrue="1" operator="equal">
      <formula>"半面"</formula>
    </cfRule>
  </conditionalFormatting>
  <conditionalFormatting sqref="E58">
    <cfRule type="cellIs" dxfId="619" priority="735" stopIfTrue="1" operator="equal">
      <formula>"半面"</formula>
    </cfRule>
  </conditionalFormatting>
  <conditionalFormatting sqref="D65:E65 E66 D66:D104">
    <cfRule type="cellIs" dxfId="618" priority="734" stopIfTrue="1" operator="equal">
      <formula>"半面"</formula>
    </cfRule>
  </conditionalFormatting>
  <conditionalFormatting sqref="E63">
    <cfRule type="cellIs" dxfId="617" priority="733" stopIfTrue="1" operator="equal">
      <formula>"半面"</formula>
    </cfRule>
  </conditionalFormatting>
  <conditionalFormatting sqref="E67">
    <cfRule type="cellIs" dxfId="616" priority="732" stopIfTrue="1" operator="equal">
      <formula>"半面"</formula>
    </cfRule>
  </conditionalFormatting>
  <conditionalFormatting sqref="E70">
    <cfRule type="cellIs" dxfId="615" priority="730" stopIfTrue="1" operator="equal">
      <formula>"半面"</formula>
    </cfRule>
  </conditionalFormatting>
  <conditionalFormatting sqref="Y86:AM86 AH83:AM83">
    <cfRule type="cellIs" dxfId="614" priority="728" stopIfTrue="1" operator="equal">
      <formula>"半面"</formula>
    </cfRule>
  </conditionalFormatting>
  <conditionalFormatting sqref="Y73:AM73">
    <cfRule type="cellIs" dxfId="613" priority="725" stopIfTrue="1" operator="equal">
      <formula>"半面"</formula>
    </cfRule>
  </conditionalFormatting>
  <conditionalFormatting sqref="Y74:AD75 AH74:AM75">
    <cfRule type="cellIs" dxfId="612" priority="722" stopIfTrue="1" operator="equal">
      <formula>"半面"</formula>
    </cfRule>
  </conditionalFormatting>
  <conditionalFormatting sqref="C74:C75">
    <cfRule type="cellIs" dxfId="611" priority="721" stopIfTrue="1" operator="equal">
      <formula>"半面"</formula>
    </cfRule>
  </conditionalFormatting>
  <conditionalFormatting sqref="E76">
    <cfRule type="cellIs" dxfId="610" priority="716" stopIfTrue="1" operator="equal">
      <formula>"半面"</formula>
    </cfRule>
  </conditionalFormatting>
  <conditionalFormatting sqref="Y77:AM78 AE75:AG75">
    <cfRule type="cellIs" dxfId="609" priority="715" stopIfTrue="1" operator="equal">
      <formula>"半面"</formula>
    </cfRule>
  </conditionalFormatting>
  <conditionalFormatting sqref="C77:C78">
    <cfRule type="cellIs" dxfId="607" priority="714" stopIfTrue="1" operator="equal">
      <formula>"半面"</formula>
    </cfRule>
  </conditionalFormatting>
  <conditionalFormatting sqref="Y79:AM79 AC80:AM80">
    <cfRule type="cellIs" dxfId="606" priority="710" stopIfTrue="1" operator="equal">
      <formula>"半面"</formula>
    </cfRule>
  </conditionalFormatting>
  <conditionalFormatting sqref="E79">
    <cfRule type="cellIs" dxfId="605" priority="708" stopIfTrue="1" operator="equal">
      <formula>"半面"</formula>
    </cfRule>
  </conditionalFormatting>
  <conditionalFormatting sqref="C79:C81">
    <cfRule type="cellIs" dxfId="604" priority="709" stopIfTrue="1" operator="equal">
      <formula>"半面"</formula>
    </cfRule>
  </conditionalFormatting>
  <conditionalFormatting sqref="Y80:AB80">
    <cfRule type="cellIs" dxfId="603" priority="707" stopIfTrue="1" operator="equal">
      <formula>"半面"</formula>
    </cfRule>
  </conditionalFormatting>
  <conditionalFormatting sqref="E80">
    <cfRule type="cellIs" dxfId="602" priority="706" stopIfTrue="1" operator="equal">
      <formula>"半面"</formula>
    </cfRule>
  </conditionalFormatting>
  <conditionalFormatting sqref="Y81:AM82">
    <cfRule type="cellIs" dxfId="601" priority="705" stopIfTrue="1" operator="equal">
      <formula>"半面"</formula>
    </cfRule>
  </conditionalFormatting>
  <conditionalFormatting sqref="C82:C83">
    <cfRule type="cellIs" dxfId="600" priority="704" stopIfTrue="1" operator="equal">
      <formula>"半面"</formula>
    </cfRule>
  </conditionalFormatting>
  <conditionalFormatting sqref="E82">
    <cfRule type="cellIs" dxfId="599" priority="701" stopIfTrue="1" operator="equal">
      <formula>"半面"</formula>
    </cfRule>
  </conditionalFormatting>
  <conditionalFormatting sqref="Y83:AG83">
    <cfRule type="cellIs" dxfId="598" priority="700" stopIfTrue="1" operator="equal">
      <formula>"半面"</formula>
    </cfRule>
  </conditionalFormatting>
  <conditionalFormatting sqref="E83">
    <cfRule type="cellIs" dxfId="597" priority="699" stopIfTrue="1" operator="equal">
      <formula>"半面"</formula>
    </cfRule>
  </conditionalFormatting>
  <conditionalFormatting sqref="AC84:AM84">
    <cfRule type="cellIs" dxfId="596" priority="698" stopIfTrue="1" operator="equal">
      <formula>"半面"</formula>
    </cfRule>
  </conditionalFormatting>
  <conditionalFormatting sqref="E84">
    <cfRule type="cellIs" dxfId="595" priority="694" stopIfTrue="1" operator="equal">
      <formula>"半面"</formula>
    </cfRule>
  </conditionalFormatting>
  <conditionalFormatting sqref="C84:C86 C102:C104">
    <cfRule type="cellIs" dxfId="594" priority="697" stopIfTrue="1" operator="equal">
      <formula>"半面"</formula>
    </cfRule>
  </conditionalFormatting>
  <conditionalFormatting sqref="Y84:AB84">
    <cfRule type="cellIs" dxfId="593" priority="695" stopIfTrue="1" operator="equal">
      <formula>"半面"</formula>
    </cfRule>
  </conditionalFormatting>
  <conditionalFormatting sqref="AC85:AM85">
    <cfRule type="cellIs" dxfId="592" priority="693" stopIfTrue="1" operator="equal">
      <formula>"半面"</formula>
    </cfRule>
  </conditionalFormatting>
  <conditionalFormatting sqref="Y85:AB85">
    <cfRule type="cellIs" dxfId="591" priority="690" stopIfTrue="1" operator="equal">
      <formula>"半面"</formula>
    </cfRule>
  </conditionalFormatting>
  <conditionalFormatting sqref="D106:E106 D107:D131">
    <cfRule type="cellIs" dxfId="590" priority="686" stopIfTrue="1" operator="equal">
      <formula>"半面"</formula>
    </cfRule>
  </conditionalFormatting>
  <conditionalFormatting sqref="E107">
    <cfRule type="cellIs" dxfId="589" priority="685" stopIfTrue="1" operator="equal">
      <formula>"半面"</formula>
    </cfRule>
  </conditionalFormatting>
  <conditionalFormatting sqref="E109">
    <cfRule type="cellIs" dxfId="588" priority="684" stopIfTrue="1" operator="equal">
      <formula>"半面"</formula>
    </cfRule>
  </conditionalFormatting>
  <conditionalFormatting sqref="E115">
    <cfRule type="cellIs" dxfId="587" priority="680" stopIfTrue="1" operator="equal">
      <formula>"半面"</formula>
    </cfRule>
  </conditionalFormatting>
  <conditionalFormatting sqref="E111">
    <cfRule type="cellIs" dxfId="586" priority="682" stopIfTrue="1" operator="equal">
      <formula>"半面"</formula>
    </cfRule>
  </conditionalFormatting>
  <conditionalFormatting sqref="E113">
    <cfRule type="cellIs" dxfId="585" priority="681" stopIfTrue="1" operator="equal">
      <formula>"半面"</formula>
    </cfRule>
  </conditionalFormatting>
  <conditionalFormatting sqref="Y118:AB118">
    <cfRule type="cellIs" dxfId="584" priority="677" stopIfTrue="1" operator="equal">
      <formula>"半面"</formula>
    </cfRule>
  </conditionalFormatting>
  <conditionalFormatting sqref="Y131:AM131">
    <cfRule type="cellIs" dxfId="583" priority="674" stopIfTrue="1" operator="equal">
      <formula>"半面"</formula>
    </cfRule>
  </conditionalFormatting>
  <conditionalFormatting sqref="AH126:AM126 C126:C127">
    <cfRule type="cellIs" dxfId="582" priority="673" stopIfTrue="1" operator="equal">
      <formula>"半面"</formula>
    </cfRule>
  </conditionalFormatting>
  <conditionalFormatting sqref="C122 Y122:AM122">
    <cfRule type="cellIs" dxfId="581" priority="672" stopIfTrue="1" operator="equal">
      <formula>"半面"</formula>
    </cfRule>
  </conditionalFormatting>
  <conditionalFormatting sqref="E121 Y121:AM121">
    <cfRule type="cellIs" dxfId="580" priority="671" stopIfTrue="1" operator="equal">
      <formula>"半面"</formula>
    </cfRule>
  </conditionalFormatting>
  <conditionalFormatting sqref="Y120:AM120 C120:C121 E120">
    <cfRule type="cellIs" dxfId="579" priority="670" stopIfTrue="1" operator="equal">
      <formula>"半面"</formula>
    </cfRule>
  </conditionalFormatting>
  <conditionalFormatting sqref="Y125:AM125">
    <cfRule type="cellIs" dxfId="578" priority="668" stopIfTrue="1" operator="equal">
      <formula>"半面"</formula>
    </cfRule>
  </conditionalFormatting>
  <conditionalFormatting sqref="E124 Y124:AM124">
    <cfRule type="cellIs" dxfId="577" priority="667" stopIfTrue="1" operator="equal">
      <formula>"半面"</formula>
    </cfRule>
  </conditionalFormatting>
  <conditionalFormatting sqref="Y123:AM123 C123:C125 E123">
    <cfRule type="cellIs" dxfId="576" priority="666" stopIfTrue="1" operator="equal">
      <formula>"半面"</formula>
    </cfRule>
  </conditionalFormatting>
  <conditionalFormatting sqref="C128 Y128:AM128">
    <cfRule type="cellIs" dxfId="575" priority="664" stopIfTrue="1" operator="equal">
      <formula>"半面"</formula>
    </cfRule>
  </conditionalFormatting>
  <conditionalFormatting sqref="Y127:AM127">
    <cfRule type="cellIs" dxfId="574" priority="663" stopIfTrue="1" operator="equal">
      <formula>"半面"</formula>
    </cfRule>
  </conditionalFormatting>
  <conditionalFormatting sqref="Y126:AG126">
    <cfRule type="cellIs" dxfId="573" priority="662" stopIfTrue="1" operator="equal">
      <formula>"半面"</formula>
    </cfRule>
  </conditionalFormatting>
  <conditionalFormatting sqref="E126">
    <cfRule type="cellIs" dxfId="572" priority="661" stopIfTrue="1" operator="equal">
      <formula>"半面"</formula>
    </cfRule>
  </conditionalFormatting>
  <conditionalFormatting sqref="Y130:AM130 C130:C131">
    <cfRule type="cellIs" dxfId="571" priority="660" stopIfTrue="1" operator="equal">
      <formula>"半面"</formula>
    </cfRule>
  </conditionalFormatting>
  <conditionalFormatting sqref="C129 Y129:AM129">
    <cfRule type="cellIs" dxfId="570" priority="659" stopIfTrue="1" operator="equal">
      <formula>"半面"</formula>
    </cfRule>
  </conditionalFormatting>
  <conditionalFormatting sqref="E127">
    <cfRule type="cellIs" dxfId="569" priority="658" stopIfTrue="1" operator="equal">
      <formula>"半面"</formula>
    </cfRule>
  </conditionalFormatting>
  <conditionalFormatting sqref="E130">
    <cfRule type="cellIs" dxfId="568" priority="655" stopIfTrue="1" operator="equal">
      <formula>"半面"</formula>
    </cfRule>
  </conditionalFormatting>
  <conditionalFormatting sqref="Y138:AG138">
    <cfRule type="cellIs" dxfId="567" priority="623" stopIfTrue="1" operator="equal">
      <formula>"半面"</formula>
    </cfRule>
  </conditionalFormatting>
  <conditionalFormatting sqref="E138">
    <cfRule type="cellIs" dxfId="566" priority="622" stopIfTrue="1" operator="equal">
      <formula>"半面"</formula>
    </cfRule>
  </conditionalFormatting>
  <conditionalFormatting sqref="Y141:AG141">
    <cfRule type="cellIs" dxfId="565" priority="620" stopIfTrue="1" operator="equal">
      <formula>"半面"</formula>
    </cfRule>
  </conditionalFormatting>
  <conditionalFormatting sqref="Y145:AM146">
    <cfRule type="cellIs" dxfId="564" priority="616" stopIfTrue="1" operator="equal">
      <formula>"半面"</formula>
    </cfRule>
  </conditionalFormatting>
  <conditionalFormatting sqref="E146">
    <cfRule type="cellIs" dxfId="563" priority="614" stopIfTrue="1" operator="equal">
      <formula>"半面"</formula>
    </cfRule>
  </conditionalFormatting>
  <conditionalFormatting sqref="Y148:AM148">
    <cfRule type="cellIs" dxfId="562" priority="613" stopIfTrue="1" operator="equal">
      <formula>"半面"</formula>
    </cfRule>
  </conditionalFormatting>
  <conditionalFormatting sqref="E174 C175">
    <cfRule type="cellIs" dxfId="561" priority="598" stopIfTrue="1" operator="equal">
      <formula>"半面"</formula>
    </cfRule>
  </conditionalFormatting>
  <conditionalFormatting sqref="Y174:AB174 AD174:AM174">
    <cfRule type="cellIs" dxfId="560" priority="599" stopIfTrue="1" operator="equal">
      <formula>"半面"</formula>
    </cfRule>
  </conditionalFormatting>
  <conditionalFormatting sqref="Y172:AM172 AC174">
    <cfRule type="cellIs" dxfId="559" priority="597" stopIfTrue="1" operator="equal">
      <formula>"半面"</formula>
    </cfRule>
  </conditionalFormatting>
  <conditionalFormatting sqref="C180 E180">
    <cfRule type="cellIs" dxfId="558" priority="593" stopIfTrue="1" operator="equal">
      <formula>"半面"</formula>
    </cfRule>
  </conditionalFormatting>
  <conditionalFormatting sqref="Y180:AM180">
    <cfRule type="cellIs" dxfId="557" priority="594" stopIfTrue="1" operator="equal">
      <formula>"半面"</formula>
    </cfRule>
  </conditionalFormatting>
  <conditionalFormatting sqref="Y179:AM179">
    <cfRule type="cellIs" dxfId="556" priority="592" stopIfTrue="1" operator="equal">
      <formula>"半面"</formula>
    </cfRule>
  </conditionalFormatting>
  <conditionalFormatting sqref="Y178:AM178">
    <cfRule type="cellIs" dxfId="555" priority="590" stopIfTrue="1" operator="equal">
      <formula>"半面"</formula>
    </cfRule>
  </conditionalFormatting>
  <conditionalFormatting sqref="Y177:AM177">
    <cfRule type="cellIs" dxfId="554" priority="588" stopIfTrue="1" operator="equal">
      <formula>"半面"</formula>
    </cfRule>
  </conditionalFormatting>
  <conditionalFormatting sqref="E176:E177 C176:C179">
    <cfRule type="cellIs" dxfId="553" priority="585" stopIfTrue="1" operator="equal">
      <formula>"半面"</formula>
    </cfRule>
  </conditionalFormatting>
  <conditionalFormatting sqref="Y176:AM176">
    <cfRule type="cellIs" dxfId="552" priority="586" stopIfTrue="1" operator="equal">
      <formula>"半面"</formula>
    </cfRule>
  </conditionalFormatting>
  <conditionalFormatting sqref="Y175:AM175">
    <cfRule type="cellIs" dxfId="551" priority="584" stopIfTrue="1" operator="equal">
      <formula>"半面"</formula>
    </cfRule>
  </conditionalFormatting>
  <conditionalFormatting sqref="D182:E182 E183:E184 D183:D201">
    <cfRule type="cellIs" dxfId="550" priority="577" stopIfTrue="1" operator="equal">
      <formula>"半面"</formula>
    </cfRule>
  </conditionalFormatting>
  <conditionalFormatting sqref="E185">
    <cfRule type="cellIs" dxfId="549" priority="574" stopIfTrue="1" operator="equal">
      <formula>"半面"</formula>
    </cfRule>
  </conditionalFormatting>
  <conditionalFormatting sqref="E189">
    <cfRule type="cellIs" dxfId="548" priority="573" stopIfTrue="1" operator="equal">
      <formula>"半面"</formula>
    </cfRule>
  </conditionalFormatting>
  <conditionalFormatting sqref="E190">
    <cfRule type="cellIs" dxfId="547" priority="572" stopIfTrue="1" operator="equal">
      <formula>"半面"</formula>
    </cfRule>
  </conditionalFormatting>
  <conditionalFormatting sqref="E191">
    <cfRule type="cellIs" dxfId="546" priority="571" stopIfTrue="1" operator="equal">
      <formula>"半面"</formula>
    </cfRule>
  </conditionalFormatting>
  <conditionalFormatting sqref="E192:E193">
    <cfRule type="cellIs" dxfId="545" priority="570" stopIfTrue="1" operator="equal">
      <formula>"半面"</formula>
    </cfRule>
  </conditionalFormatting>
  <conditionalFormatting sqref="E194">
    <cfRule type="cellIs" dxfId="544" priority="569" stopIfTrue="1" operator="equal">
      <formula>"半面"</formula>
    </cfRule>
  </conditionalFormatting>
  <conditionalFormatting sqref="E195:E196">
    <cfRule type="cellIs" dxfId="543" priority="568" stopIfTrue="1" operator="equal">
      <formula>"半面"</formula>
    </cfRule>
  </conditionalFormatting>
  <conditionalFormatting sqref="Y196:AG196">
    <cfRule type="cellIs" dxfId="542" priority="567" stopIfTrue="1" operator="equal">
      <formula>"半面"</formula>
    </cfRule>
  </conditionalFormatting>
  <conditionalFormatting sqref="E197">
    <cfRule type="cellIs" dxfId="541" priority="566" stopIfTrue="1" operator="equal">
      <formula>"半面"</formula>
    </cfRule>
  </conditionalFormatting>
  <conditionalFormatting sqref="E205">
    <cfRule type="cellIs" dxfId="540" priority="565" stopIfTrue="1" operator="equal">
      <formula>"半面"</formula>
    </cfRule>
  </conditionalFormatting>
  <conditionalFormatting sqref="AC206">
    <cfRule type="cellIs" dxfId="539" priority="564" stopIfTrue="1" operator="equal">
      <formula>"半面"</formula>
    </cfRule>
  </conditionalFormatting>
  <conditionalFormatting sqref="E206">
    <cfRule type="cellIs" dxfId="538" priority="563" stopIfTrue="1" operator="equal">
      <formula>"半面"</formula>
    </cfRule>
  </conditionalFormatting>
  <conditionalFormatting sqref="E209">
    <cfRule type="cellIs" dxfId="537" priority="562" stopIfTrue="1" operator="equal">
      <formula>"半面"</formula>
    </cfRule>
  </conditionalFormatting>
  <conditionalFormatting sqref="E207">
    <cfRule type="cellIs" dxfId="536" priority="561" stopIfTrue="1" operator="equal">
      <formula>"半面"</formula>
    </cfRule>
  </conditionalFormatting>
  <conditionalFormatting sqref="E210">
    <cfRule type="cellIs" dxfId="535" priority="560" stopIfTrue="1" operator="equal">
      <formula>"半面"</formula>
    </cfRule>
  </conditionalFormatting>
  <conditionalFormatting sqref="E212">
    <cfRule type="cellIs" dxfId="534" priority="559" stopIfTrue="1" operator="equal">
      <formula>"半面"</formula>
    </cfRule>
  </conditionalFormatting>
  <conditionalFormatting sqref="E213">
    <cfRule type="cellIs" dxfId="533" priority="558" stopIfTrue="1" operator="equal">
      <formula>"半面"</formula>
    </cfRule>
  </conditionalFormatting>
  <conditionalFormatting sqref="E219">
    <cfRule type="cellIs" dxfId="532" priority="555" stopIfTrue="1" operator="equal">
      <formula>"半面"</formula>
    </cfRule>
  </conditionalFormatting>
  <conditionalFormatting sqref="E220">
    <cfRule type="cellIs" dxfId="531" priority="554" stopIfTrue="1" operator="equal">
      <formula>"半面"</formula>
    </cfRule>
  </conditionalFormatting>
  <conditionalFormatting sqref="E221">
    <cfRule type="cellIs" dxfId="530" priority="553" stopIfTrue="1" operator="equal">
      <formula>"半面"</formula>
    </cfRule>
  </conditionalFormatting>
  <conditionalFormatting sqref="E222">
    <cfRule type="cellIs" dxfId="529" priority="552" stopIfTrue="1" operator="equal">
      <formula>"半面"</formula>
    </cfRule>
  </conditionalFormatting>
  <conditionalFormatting sqref="E223:E224">
    <cfRule type="cellIs" dxfId="528" priority="551" stopIfTrue="1" operator="equal">
      <formula>"半面"</formula>
    </cfRule>
  </conditionalFormatting>
  <conditionalFormatting sqref="E230">
    <cfRule type="cellIs" dxfId="527" priority="550" stopIfTrue="1" operator="equal">
      <formula>"半面"</formula>
    </cfRule>
  </conditionalFormatting>
  <conditionalFormatting sqref="E233">
    <cfRule type="cellIs" dxfId="526" priority="544" stopIfTrue="1" operator="equal">
      <formula>"半面"</formula>
    </cfRule>
  </conditionalFormatting>
  <conditionalFormatting sqref="E234">
    <cfRule type="cellIs" dxfId="525" priority="543" stopIfTrue="1" operator="equal">
      <formula>"半面"</formula>
    </cfRule>
  </conditionalFormatting>
  <conditionalFormatting sqref="E235">
    <cfRule type="cellIs" dxfId="523" priority="541" stopIfTrue="1" operator="equal">
      <formula>"半面"</formula>
    </cfRule>
  </conditionalFormatting>
  <conditionalFormatting sqref="E236">
    <cfRule type="cellIs" dxfId="522" priority="540" stopIfTrue="1" operator="equal">
      <formula>"半面"</formula>
    </cfRule>
  </conditionalFormatting>
  <conditionalFormatting sqref="E237:E238">
    <cfRule type="cellIs" dxfId="521" priority="539" stopIfTrue="1" operator="equal">
      <formula>"半面"</formula>
    </cfRule>
  </conditionalFormatting>
  <conditionalFormatting sqref="E242">
    <cfRule type="cellIs" dxfId="519" priority="537" stopIfTrue="1" operator="equal">
      <formula>"半面"</formula>
    </cfRule>
  </conditionalFormatting>
  <conditionalFormatting sqref="E243">
    <cfRule type="cellIs" dxfId="518" priority="536" stopIfTrue="1" operator="equal">
      <formula>"半面"</formula>
    </cfRule>
  </conditionalFormatting>
  <conditionalFormatting sqref="E247">
    <cfRule type="cellIs" dxfId="517" priority="535" stopIfTrue="1" operator="equal">
      <formula>"半面"</formula>
    </cfRule>
  </conditionalFormatting>
  <conditionalFormatting sqref="E248">
    <cfRule type="cellIs" dxfId="515" priority="533" stopIfTrue="1" operator="equal">
      <formula>"半面"</formula>
    </cfRule>
  </conditionalFormatting>
  <conditionalFormatting sqref="E249">
    <cfRule type="cellIs" dxfId="513" priority="531" stopIfTrue="1" operator="equal">
      <formula>"半面"</formula>
    </cfRule>
  </conditionalFormatting>
  <conditionalFormatting sqref="E253">
    <cfRule type="cellIs" dxfId="511" priority="529" stopIfTrue="1" operator="equal">
      <formula>"半面"</formula>
    </cfRule>
  </conditionalFormatting>
  <conditionalFormatting sqref="E254">
    <cfRule type="cellIs" dxfId="509" priority="527" stopIfTrue="1" operator="equal">
      <formula>"半面"</formula>
    </cfRule>
  </conditionalFormatting>
  <conditionalFormatting sqref="E255">
    <cfRule type="cellIs" dxfId="507" priority="525" stopIfTrue="1" operator="equal">
      <formula>"半面"</formula>
    </cfRule>
  </conditionalFormatting>
  <conditionalFormatting sqref="E256">
    <cfRule type="cellIs" dxfId="505" priority="523" stopIfTrue="1" operator="equal">
      <formula>"半面"</formula>
    </cfRule>
  </conditionalFormatting>
  <conditionalFormatting sqref="E257">
    <cfRule type="cellIs" dxfId="504" priority="522" stopIfTrue="1" operator="equal">
      <formula>"半面"</formula>
    </cfRule>
  </conditionalFormatting>
  <conditionalFormatting sqref="E258:E259">
    <cfRule type="cellIs" dxfId="502" priority="520" stopIfTrue="1" operator="equal">
      <formula>"半面"</formula>
    </cfRule>
  </conditionalFormatting>
  <conditionalFormatting sqref="E260">
    <cfRule type="cellIs" dxfId="501" priority="519" stopIfTrue="1" operator="equal">
      <formula>"半面"</formula>
    </cfRule>
  </conditionalFormatting>
  <conditionalFormatting sqref="E261">
    <cfRule type="cellIs" dxfId="499" priority="517" stopIfTrue="1" operator="equal">
      <formula>"半面"</formula>
    </cfRule>
  </conditionalFormatting>
  <conditionalFormatting sqref="E262:E264">
    <cfRule type="cellIs" dxfId="498" priority="516" stopIfTrue="1" operator="equal">
      <formula>"半面"</formula>
    </cfRule>
  </conditionalFormatting>
  <conditionalFormatting sqref="E265">
    <cfRule type="cellIs" dxfId="497" priority="513" stopIfTrue="1" operator="equal">
      <formula>"半面"</formula>
    </cfRule>
  </conditionalFormatting>
  <conditionalFormatting sqref="E266">
    <cfRule type="cellIs" dxfId="495" priority="511" stopIfTrue="1" operator="equal">
      <formula>"半面"</formula>
    </cfRule>
  </conditionalFormatting>
  <conditionalFormatting sqref="E268">
    <cfRule type="cellIs" dxfId="493" priority="509" stopIfTrue="1" operator="equal">
      <formula>"半面"</formula>
    </cfRule>
  </conditionalFormatting>
  <conditionalFormatting sqref="E269">
    <cfRule type="cellIs" dxfId="491" priority="507" stopIfTrue="1" operator="equal">
      <formula>"半面"</formula>
    </cfRule>
  </conditionalFormatting>
  <conditionalFormatting sqref="E270:E271">
    <cfRule type="cellIs" dxfId="490" priority="506" stopIfTrue="1" operator="equal">
      <formula>"半面"</formula>
    </cfRule>
  </conditionalFormatting>
  <conditionalFormatting sqref="E273">
    <cfRule type="cellIs" dxfId="488" priority="504" stopIfTrue="1" operator="equal">
      <formula>"半面"</formula>
    </cfRule>
  </conditionalFormatting>
  <conditionalFormatting sqref="E275">
    <cfRule type="cellIs" dxfId="486" priority="502" stopIfTrue="1" operator="equal">
      <formula>"半面"</formula>
    </cfRule>
  </conditionalFormatting>
  <conditionalFormatting sqref="E280">
    <cfRule type="cellIs" dxfId="484" priority="500" stopIfTrue="1" operator="equal">
      <formula>"半面"</formula>
    </cfRule>
  </conditionalFormatting>
  <conditionalFormatting sqref="E281">
    <cfRule type="cellIs" dxfId="482" priority="498" stopIfTrue="1" operator="equal">
      <formula>"半面"</formula>
    </cfRule>
  </conditionalFormatting>
  <conditionalFormatting sqref="E285:E291">
    <cfRule type="cellIs" dxfId="480" priority="496" stopIfTrue="1" operator="equal">
      <formula>"半面"</formula>
    </cfRule>
  </conditionalFormatting>
  <conditionalFormatting sqref="D294:D357">
    <cfRule type="cellIs" dxfId="479" priority="495" stopIfTrue="1" operator="equal">
      <formula>"半面"</formula>
    </cfRule>
  </conditionalFormatting>
  <conditionalFormatting sqref="E294">
    <cfRule type="cellIs" dxfId="478" priority="494" stopIfTrue="1" operator="equal">
      <formula>"半面"</formula>
    </cfRule>
  </conditionalFormatting>
  <conditionalFormatting sqref="E295">
    <cfRule type="cellIs" dxfId="476" priority="492" stopIfTrue="1" operator="equal">
      <formula>"半面"</formula>
    </cfRule>
  </conditionalFormatting>
  <conditionalFormatting sqref="E301">
    <cfRule type="cellIs" dxfId="474" priority="490" stopIfTrue="1" operator="equal">
      <formula>"半面"</formula>
    </cfRule>
  </conditionalFormatting>
  <conditionalFormatting sqref="E302">
    <cfRule type="cellIs" dxfId="472" priority="488" stopIfTrue="1" operator="equal">
      <formula>"半面"</formula>
    </cfRule>
  </conditionalFormatting>
  <conditionalFormatting sqref="E303">
    <cfRule type="cellIs" dxfId="471" priority="487" stopIfTrue="1" operator="equal">
      <formula>"半面"</formula>
    </cfRule>
  </conditionalFormatting>
  <conditionalFormatting sqref="E304:E305">
    <cfRule type="cellIs" dxfId="469" priority="485" stopIfTrue="1" operator="equal">
      <formula>"半面"</formula>
    </cfRule>
  </conditionalFormatting>
  <conditionalFormatting sqref="E306">
    <cfRule type="cellIs" dxfId="467" priority="483" stopIfTrue="1" operator="equal">
      <formula>"半面"</formula>
    </cfRule>
  </conditionalFormatting>
  <conditionalFormatting sqref="E307">
    <cfRule type="cellIs" dxfId="465" priority="481" stopIfTrue="1" operator="equal">
      <formula>"半面"</formula>
    </cfRule>
  </conditionalFormatting>
  <conditionalFormatting sqref="E308">
    <cfRule type="cellIs" dxfId="464" priority="480" stopIfTrue="1" operator="equal">
      <formula>"半面"</formula>
    </cfRule>
  </conditionalFormatting>
  <conditionalFormatting sqref="E309:E310">
    <cfRule type="cellIs" dxfId="462" priority="478" stopIfTrue="1" operator="equal">
      <formula>"半面"</formula>
    </cfRule>
  </conditionalFormatting>
  <conditionalFormatting sqref="E311">
    <cfRule type="cellIs" dxfId="460" priority="476" stopIfTrue="1" operator="equal">
      <formula>"半面"</formula>
    </cfRule>
  </conditionalFormatting>
  <conditionalFormatting sqref="E313:E314">
    <cfRule type="cellIs" dxfId="458" priority="474" stopIfTrue="1" operator="equal">
      <formula>"半面"</formula>
    </cfRule>
  </conditionalFormatting>
  <conditionalFormatting sqref="E316:E317">
    <cfRule type="cellIs" dxfId="456" priority="472" stopIfTrue="1" operator="equal">
      <formula>"半面"</formula>
    </cfRule>
  </conditionalFormatting>
  <conditionalFormatting sqref="E318">
    <cfRule type="cellIs" dxfId="454" priority="470" stopIfTrue="1" operator="equal">
      <formula>"半面"</formula>
    </cfRule>
  </conditionalFormatting>
  <conditionalFormatting sqref="AC319">
    <cfRule type="cellIs" dxfId="453" priority="469" stopIfTrue="1" operator="equal">
      <formula>"半面"</formula>
    </cfRule>
  </conditionalFormatting>
  <conditionalFormatting sqref="E319">
    <cfRule type="cellIs" dxfId="451" priority="467" stopIfTrue="1" operator="equal">
      <formula>"半面"</formula>
    </cfRule>
  </conditionalFormatting>
  <conditionalFormatting sqref="AC320">
    <cfRule type="cellIs" dxfId="450" priority="466" stopIfTrue="1" operator="equal">
      <formula>"半面"</formula>
    </cfRule>
  </conditionalFormatting>
  <conditionalFormatting sqref="E320:E322">
    <cfRule type="cellIs" dxfId="448" priority="464" stopIfTrue="1" operator="equal">
      <formula>"半面"</formula>
    </cfRule>
  </conditionalFormatting>
  <conditionalFormatting sqref="E328">
    <cfRule type="cellIs" dxfId="447" priority="461" stopIfTrue="1" operator="equal">
      <formula>"半面"</formula>
    </cfRule>
  </conditionalFormatting>
  <conditionalFormatting sqref="AC328">
    <cfRule type="cellIs" dxfId="446" priority="463" stopIfTrue="1" operator="equal">
      <formula>"半面"</formula>
    </cfRule>
  </conditionalFormatting>
  <conditionalFormatting sqref="AC329">
    <cfRule type="cellIs" dxfId="444" priority="460" stopIfTrue="1" operator="equal">
      <formula>"半面"</formula>
    </cfRule>
  </conditionalFormatting>
  <conditionalFormatting sqref="E329">
    <cfRule type="cellIs" dxfId="442" priority="458" stopIfTrue="1" operator="equal">
      <formula>"半面"</formula>
    </cfRule>
  </conditionalFormatting>
  <conditionalFormatting sqref="E330">
    <cfRule type="cellIs" dxfId="440" priority="456" stopIfTrue="1" operator="equal">
      <formula>"半面"</formula>
    </cfRule>
  </conditionalFormatting>
  <conditionalFormatting sqref="E332">
    <cfRule type="cellIs" dxfId="438" priority="454" stopIfTrue="1" operator="equal">
      <formula>"半面"</formula>
    </cfRule>
  </conditionalFormatting>
  <conditionalFormatting sqref="E333">
    <cfRule type="cellIs" dxfId="437" priority="453" stopIfTrue="1" operator="equal">
      <formula>"半面"</formula>
    </cfRule>
  </conditionalFormatting>
  <conditionalFormatting sqref="E335">
    <cfRule type="cellIs" dxfId="435" priority="451" stopIfTrue="1" operator="equal">
      <formula>"半面"</formula>
    </cfRule>
  </conditionalFormatting>
  <conditionalFormatting sqref="E336">
    <cfRule type="cellIs" dxfId="433" priority="449" stopIfTrue="1" operator="equal">
      <formula>"半面"</formula>
    </cfRule>
  </conditionalFormatting>
  <conditionalFormatting sqref="E337">
    <cfRule type="cellIs" dxfId="431" priority="447" stopIfTrue="1" operator="equal">
      <formula>"半面"</formula>
    </cfRule>
  </conditionalFormatting>
  <conditionalFormatting sqref="E338">
    <cfRule type="cellIs" dxfId="430" priority="445" stopIfTrue="1" operator="equal">
      <formula>"半面"</formula>
    </cfRule>
  </conditionalFormatting>
  <conditionalFormatting sqref="E341:E357">
    <cfRule type="cellIs" dxfId="427" priority="443" stopIfTrue="1" operator="equal">
      <formula>"半面"</formula>
    </cfRule>
  </conditionalFormatting>
  <conditionalFormatting sqref="D359:D423">
    <cfRule type="cellIs" dxfId="426" priority="442" stopIfTrue="1" operator="equal">
      <formula>"半面"</formula>
    </cfRule>
  </conditionalFormatting>
  <conditionalFormatting sqref="E359">
    <cfRule type="cellIs" dxfId="425" priority="441" stopIfTrue="1" operator="equal">
      <formula>"半面"</formula>
    </cfRule>
  </conditionalFormatting>
  <conditionalFormatting sqref="E360">
    <cfRule type="cellIs" dxfId="424" priority="439" stopIfTrue="1" operator="equal">
      <formula>"半面"</formula>
    </cfRule>
  </conditionalFormatting>
  <conditionalFormatting sqref="E361">
    <cfRule type="cellIs" dxfId="422" priority="438" stopIfTrue="1" operator="equal">
      <formula>"半面"</formula>
    </cfRule>
  </conditionalFormatting>
  <conditionalFormatting sqref="E362">
    <cfRule type="cellIs" dxfId="421" priority="437" stopIfTrue="1" operator="equal">
      <formula>"半面"</formula>
    </cfRule>
  </conditionalFormatting>
  <conditionalFormatting sqref="E366:E367">
    <cfRule type="cellIs" dxfId="420" priority="435" stopIfTrue="1" operator="equal">
      <formula>"半面"</formula>
    </cfRule>
  </conditionalFormatting>
  <conditionalFormatting sqref="E369">
    <cfRule type="cellIs" dxfId="418" priority="433" stopIfTrue="1" operator="equal">
      <formula>"半面"</formula>
    </cfRule>
  </conditionalFormatting>
  <conditionalFormatting sqref="E370">
    <cfRule type="cellIs" dxfId="416" priority="432" stopIfTrue="1" operator="equal">
      <formula>"半面"</formula>
    </cfRule>
  </conditionalFormatting>
  <conditionalFormatting sqref="E371">
    <cfRule type="cellIs" dxfId="415" priority="430" stopIfTrue="1" operator="equal">
      <formula>"半面"</formula>
    </cfRule>
  </conditionalFormatting>
  <conditionalFormatting sqref="E372">
    <cfRule type="cellIs" dxfId="412" priority="428" stopIfTrue="1" operator="equal">
      <formula>"半面"</formula>
    </cfRule>
  </conditionalFormatting>
  <conditionalFormatting sqref="E373">
    <cfRule type="cellIs" dxfId="411" priority="427" stopIfTrue="1" operator="equal">
      <formula>"半面"</formula>
    </cfRule>
  </conditionalFormatting>
  <conditionalFormatting sqref="E374">
    <cfRule type="cellIs" dxfId="409" priority="425" stopIfTrue="1" operator="equal">
      <formula>"半面"</formula>
    </cfRule>
  </conditionalFormatting>
  <conditionalFormatting sqref="E375">
    <cfRule type="cellIs" dxfId="408" priority="423" stopIfTrue="1" operator="equal">
      <formula>"半面"</formula>
    </cfRule>
  </conditionalFormatting>
  <conditionalFormatting sqref="E377">
    <cfRule type="cellIs" dxfId="406" priority="422" stopIfTrue="1" operator="equal">
      <formula>"半面"</formula>
    </cfRule>
  </conditionalFormatting>
  <conditionalFormatting sqref="E379">
    <cfRule type="cellIs" dxfId="404" priority="420" stopIfTrue="1" operator="equal">
      <formula>"半面"</formula>
    </cfRule>
  </conditionalFormatting>
  <conditionalFormatting sqref="E382">
    <cfRule type="cellIs" dxfId="403" priority="418" stopIfTrue="1" operator="equal">
      <formula>"半面"</formula>
    </cfRule>
  </conditionalFormatting>
  <conditionalFormatting sqref="E383">
    <cfRule type="cellIs" dxfId="401" priority="417" stopIfTrue="1" operator="equal">
      <formula>"半面"</formula>
    </cfRule>
  </conditionalFormatting>
  <conditionalFormatting sqref="E384">
    <cfRule type="cellIs" dxfId="400" priority="415" stopIfTrue="1" operator="equal">
      <formula>"半面"</formula>
    </cfRule>
  </conditionalFormatting>
  <conditionalFormatting sqref="E385">
    <cfRule type="cellIs" dxfId="398" priority="414" stopIfTrue="1" operator="equal">
      <formula>"半面"</formula>
    </cfRule>
  </conditionalFormatting>
  <conditionalFormatting sqref="AC386">
    <cfRule type="cellIs" dxfId="397" priority="413" stopIfTrue="1" operator="equal">
      <formula>"半面"</formula>
    </cfRule>
  </conditionalFormatting>
  <conditionalFormatting sqref="E386">
    <cfRule type="cellIs" dxfId="395" priority="411" stopIfTrue="1" operator="equal">
      <formula>"半面"</formula>
    </cfRule>
  </conditionalFormatting>
  <conditionalFormatting sqref="E387:E388">
    <cfRule type="cellIs" dxfId="393" priority="409" stopIfTrue="1" operator="equal">
      <formula>"半面"</formula>
    </cfRule>
  </conditionalFormatting>
  <conditionalFormatting sqref="AC389">
    <cfRule type="cellIs" dxfId="392" priority="408" stopIfTrue="1" operator="equal">
      <formula>"半面"</formula>
    </cfRule>
  </conditionalFormatting>
  <conditionalFormatting sqref="E389">
    <cfRule type="cellIs" dxfId="391" priority="406" stopIfTrue="1" operator="equal">
      <formula>"半面"</formula>
    </cfRule>
  </conditionalFormatting>
  <conditionalFormatting sqref="E390">
    <cfRule type="cellIs" dxfId="388" priority="404" stopIfTrue="1" operator="equal">
      <formula>"半面"</formula>
    </cfRule>
  </conditionalFormatting>
  <conditionalFormatting sqref="E395">
    <cfRule type="cellIs" dxfId="386" priority="402" stopIfTrue="1" operator="equal">
      <formula>"半面"</formula>
    </cfRule>
  </conditionalFormatting>
  <conditionalFormatting sqref="AC396">
    <cfRule type="cellIs" dxfId="385" priority="401" stopIfTrue="1" operator="equal">
      <formula>"半面"</formula>
    </cfRule>
  </conditionalFormatting>
  <conditionalFormatting sqref="E396">
    <cfRule type="cellIs" dxfId="383" priority="399" stopIfTrue="1" operator="equal">
      <formula>"半面"</formula>
    </cfRule>
  </conditionalFormatting>
  <conditionalFormatting sqref="E397">
    <cfRule type="cellIs" dxfId="381" priority="397" stopIfTrue="1" operator="equal">
      <formula>"半面"</formula>
    </cfRule>
  </conditionalFormatting>
  <conditionalFormatting sqref="E398">
    <cfRule type="cellIs" dxfId="379" priority="395" stopIfTrue="1" operator="equal">
      <formula>"半面"</formula>
    </cfRule>
  </conditionalFormatting>
  <conditionalFormatting sqref="E399">
    <cfRule type="cellIs" dxfId="377" priority="393" stopIfTrue="1" operator="equal">
      <formula>"半面"</formula>
    </cfRule>
  </conditionalFormatting>
  <conditionalFormatting sqref="E400">
    <cfRule type="cellIs" dxfId="376" priority="392" stopIfTrue="1" operator="equal">
      <formula>"半面"</formula>
    </cfRule>
  </conditionalFormatting>
  <conditionalFormatting sqref="E401">
    <cfRule type="cellIs" dxfId="374" priority="390" stopIfTrue="1" operator="equal">
      <formula>"半面"</formula>
    </cfRule>
  </conditionalFormatting>
  <conditionalFormatting sqref="E404">
    <cfRule type="cellIs" dxfId="373" priority="387" stopIfTrue="1" operator="equal">
      <formula>"半面"</formula>
    </cfRule>
  </conditionalFormatting>
  <conditionalFormatting sqref="E402">
    <cfRule type="cellIs" dxfId="372" priority="388" stopIfTrue="1" operator="equal">
      <formula>"半面"</formula>
    </cfRule>
  </conditionalFormatting>
  <conditionalFormatting sqref="E405">
    <cfRule type="cellIs" dxfId="370" priority="386" stopIfTrue="1" operator="equal">
      <formula>"半面"</formula>
    </cfRule>
  </conditionalFormatting>
  <conditionalFormatting sqref="E408">
    <cfRule type="cellIs" dxfId="368" priority="384" stopIfTrue="1" operator="equal">
      <formula>"半面"</formula>
    </cfRule>
  </conditionalFormatting>
  <conditionalFormatting sqref="E409">
    <cfRule type="cellIs" dxfId="367" priority="382" stopIfTrue="1" operator="equal">
      <formula>"半面"</formula>
    </cfRule>
  </conditionalFormatting>
  <conditionalFormatting sqref="D425:D492">
    <cfRule type="cellIs" dxfId="365" priority="381" stopIfTrue="1" operator="equal">
      <formula>"半面"</formula>
    </cfRule>
  </conditionalFormatting>
  <conditionalFormatting sqref="E425">
    <cfRule type="cellIs" dxfId="364" priority="380" stopIfTrue="1" operator="equal">
      <formula>"半面"</formula>
    </cfRule>
  </conditionalFormatting>
  <conditionalFormatting sqref="E427:E428">
    <cfRule type="cellIs" dxfId="363" priority="378" stopIfTrue="1" operator="equal">
      <formula>"半面"</formula>
    </cfRule>
  </conditionalFormatting>
  <conditionalFormatting sqref="E429:E430">
    <cfRule type="cellIs" dxfId="361" priority="377" stopIfTrue="1" operator="equal">
      <formula>"半面"</formula>
    </cfRule>
  </conditionalFormatting>
  <conditionalFormatting sqref="E438">
    <cfRule type="cellIs" dxfId="359" priority="374" stopIfTrue="1" operator="equal">
      <formula>"半面"</formula>
    </cfRule>
  </conditionalFormatting>
  <conditionalFormatting sqref="E439">
    <cfRule type="cellIs" dxfId="357" priority="373" stopIfTrue="1" operator="equal">
      <formula>"半面"</formula>
    </cfRule>
  </conditionalFormatting>
  <conditionalFormatting sqref="E441">
    <cfRule type="cellIs" dxfId="356" priority="371" stopIfTrue="1" operator="equal">
      <formula>"半面"</formula>
    </cfRule>
  </conditionalFormatting>
  <conditionalFormatting sqref="E442">
    <cfRule type="cellIs" dxfId="353" priority="369" stopIfTrue="1" operator="equal">
      <formula>"半面"</formula>
    </cfRule>
  </conditionalFormatting>
  <conditionalFormatting sqref="E443">
    <cfRule type="cellIs" dxfId="352" priority="368" stopIfTrue="1" operator="equal">
      <formula>"半面"</formula>
    </cfRule>
  </conditionalFormatting>
  <conditionalFormatting sqref="E444">
    <cfRule type="cellIs" dxfId="351" priority="366" stopIfTrue="1" operator="equal">
      <formula>"半面"</formula>
    </cfRule>
  </conditionalFormatting>
  <conditionalFormatting sqref="E445">
    <cfRule type="cellIs" dxfId="349" priority="364" stopIfTrue="1" operator="equal">
      <formula>"半面"</formula>
    </cfRule>
  </conditionalFormatting>
  <conditionalFormatting sqref="E446">
    <cfRule type="cellIs" dxfId="347" priority="363" stopIfTrue="1" operator="equal">
      <formula>"半面"</formula>
    </cfRule>
  </conditionalFormatting>
  <conditionalFormatting sqref="E447">
    <cfRule type="cellIs" dxfId="346" priority="362" stopIfTrue="1" operator="equal">
      <formula>"半面"</formula>
    </cfRule>
  </conditionalFormatting>
  <conditionalFormatting sqref="E448">
    <cfRule type="cellIs" dxfId="345" priority="361" stopIfTrue="1" operator="equal">
      <formula>"半面"</formula>
    </cfRule>
  </conditionalFormatting>
  <conditionalFormatting sqref="E449">
    <cfRule type="cellIs" dxfId="344" priority="360" stopIfTrue="1" operator="equal">
      <formula>"半面"</formula>
    </cfRule>
  </conditionalFormatting>
  <conditionalFormatting sqref="E450">
    <cfRule type="cellIs" dxfId="343" priority="359" stopIfTrue="1" operator="equal">
      <formula>"半面"</formula>
    </cfRule>
  </conditionalFormatting>
  <conditionalFormatting sqref="E451">
    <cfRule type="cellIs" dxfId="342" priority="358" stopIfTrue="1" operator="equal">
      <formula>"半面"</formula>
    </cfRule>
  </conditionalFormatting>
  <conditionalFormatting sqref="E452:E453">
    <cfRule type="cellIs" dxfId="341" priority="357" stopIfTrue="1" operator="equal">
      <formula>"半面"</formula>
    </cfRule>
  </conditionalFormatting>
  <conditionalFormatting sqref="E455">
    <cfRule type="cellIs" dxfId="340" priority="355" stopIfTrue="1" operator="equal">
      <formula>"半面"</formula>
    </cfRule>
  </conditionalFormatting>
  <conditionalFormatting sqref="E458">
    <cfRule type="cellIs" dxfId="338" priority="353" stopIfTrue="1" operator="equal">
      <formula>"半面"</formula>
    </cfRule>
  </conditionalFormatting>
  <conditionalFormatting sqref="E460">
    <cfRule type="cellIs" dxfId="336" priority="352" stopIfTrue="1" operator="equal">
      <formula>"半面"</formula>
    </cfRule>
  </conditionalFormatting>
  <conditionalFormatting sqref="E461">
    <cfRule type="cellIs" dxfId="334" priority="351" stopIfTrue="1" operator="equal">
      <formula>"半面"</formula>
    </cfRule>
  </conditionalFormatting>
  <conditionalFormatting sqref="E463">
    <cfRule type="cellIs" dxfId="333" priority="350" stopIfTrue="1" operator="equal">
      <formula>"半面"</formula>
    </cfRule>
  </conditionalFormatting>
  <conditionalFormatting sqref="E464">
    <cfRule type="cellIs" dxfId="332" priority="349" stopIfTrue="1" operator="equal">
      <formula>"半面"</formula>
    </cfRule>
  </conditionalFormatting>
  <conditionalFormatting sqref="E468">
    <cfRule type="cellIs" dxfId="331" priority="348" stopIfTrue="1" operator="equal">
      <formula>"半面"</formula>
    </cfRule>
  </conditionalFormatting>
  <conditionalFormatting sqref="E469">
    <cfRule type="cellIs" dxfId="330" priority="347" stopIfTrue="1" operator="equal">
      <formula>"半面"</formula>
    </cfRule>
  </conditionalFormatting>
  <conditionalFormatting sqref="E470">
    <cfRule type="cellIs" dxfId="329" priority="345" stopIfTrue="1" operator="equal">
      <formula>"半面"</formula>
    </cfRule>
  </conditionalFormatting>
  <conditionalFormatting sqref="E472">
    <cfRule type="cellIs" dxfId="328" priority="343" stopIfTrue="1" operator="equal">
      <formula>"半面"</formula>
    </cfRule>
  </conditionalFormatting>
  <conditionalFormatting sqref="E473">
    <cfRule type="cellIs" dxfId="326" priority="342" stopIfTrue="1" operator="equal">
      <formula>"半面"</formula>
    </cfRule>
  </conditionalFormatting>
  <conditionalFormatting sqref="E474">
    <cfRule type="cellIs" dxfId="325" priority="341" stopIfTrue="1" operator="equal">
      <formula>"半面"</formula>
    </cfRule>
  </conditionalFormatting>
  <conditionalFormatting sqref="E475">
    <cfRule type="cellIs" dxfId="324" priority="340" stopIfTrue="1" operator="equal">
      <formula>"半面"</formula>
    </cfRule>
  </conditionalFormatting>
  <conditionalFormatting sqref="E476">
    <cfRule type="cellIs" dxfId="323" priority="339" stopIfTrue="1" operator="equal">
      <formula>"半面"</formula>
    </cfRule>
  </conditionalFormatting>
  <conditionalFormatting sqref="E477">
    <cfRule type="cellIs" dxfId="322" priority="337" stopIfTrue="1" operator="equal">
      <formula>"半面"</formula>
    </cfRule>
  </conditionalFormatting>
  <conditionalFormatting sqref="E478">
    <cfRule type="cellIs" dxfId="320" priority="335" stopIfTrue="1" operator="equal">
      <formula>"半面"</formula>
    </cfRule>
  </conditionalFormatting>
  <conditionalFormatting sqref="E479">
    <cfRule type="cellIs" dxfId="318" priority="334" stopIfTrue="1" operator="equal">
      <formula>"半面"</formula>
    </cfRule>
  </conditionalFormatting>
  <conditionalFormatting sqref="E480">
    <cfRule type="cellIs" dxfId="316" priority="333" stopIfTrue="1" operator="equal">
      <formula>"半面"</formula>
    </cfRule>
  </conditionalFormatting>
  <conditionalFormatting sqref="E482:E483">
    <cfRule type="cellIs" dxfId="315" priority="328" stopIfTrue="1" operator="equal">
      <formula>"半面"</formula>
    </cfRule>
  </conditionalFormatting>
  <conditionalFormatting sqref="E481">
    <cfRule type="cellIs" dxfId="314" priority="332" stopIfTrue="1" operator="equal">
      <formula>"半面"</formula>
    </cfRule>
  </conditionalFormatting>
  <conditionalFormatting sqref="C482:C483 AC482:AC483 AH482:AM483">
    <cfRule type="cellIs" dxfId="313" priority="330" stopIfTrue="1" operator="equal">
      <formula>"半面"</formula>
    </cfRule>
  </conditionalFormatting>
  <conditionalFormatting sqref="C485 AH485:AM485 AC485 E485">
    <cfRule type="cellIs" dxfId="312" priority="327" stopIfTrue="1" operator="equal">
      <formula>"半面"</formula>
    </cfRule>
  </conditionalFormatting>
  <conditionalFormatting sqref="C490 AH490:AM490 AC490 E490">
    <cfRule type="cellIs" dxfId="311" priority="326" stopIfTrue="1" operator="equal">
      <formula>"半面"</formula>
    </cfRule>
  </conditionalFormatting>
  <conditionalFormatting sqref="C487 AH487:AM487 AC487 E487">
    <cfRule type="cellIs" dxfId="310" priority="325" stopIfTrue="1" operator="equal">
      <formula>"半面"</formula>
    </cfRule>
  </conditionalFormatting>
  <conditionalFormatting sqref="C486 AH486:AM486 AC486">
    <cfRule type="cellIs" dxfId="309" priority="324" stopIfTrue="1" operator="equal">
      <formula>"半面"</formula>
    </cfRule>
  </conditionalFormatting>
  <conditionalFormatting sqref="E486">
    <cfRule type="cellIs" dxfId="308" priority="323" stopIfTrue="1" operator="equal">
      <formula>"半面"</formula>
    </cfRule>
  </conditionalFormatting>
  <conditionalFormatting sqref="C489 AH489:AM489 AC489">
    <cfRule type="cellIs" dxfId="307" priority="322" stopIfTrue="1" operator="equal">
      <formula>"半面"</formula>
    </cfRule>
  </conditionalFormatting>
  <conditionalFormatting sqref="C488 AH488:AM488 AC488">
    <cfRule type="cellIs" dxfId="306" priority="321" stopIfTrue="1" operator="equal">
      <formula>"半面"</formula>
    </cfRule>
  </conditionalFormatting>
  <conditionalFormatting sqref="E488">
    <cfRule type="cellIs" dxfId="305" priority="319" stopIfTrue="1" operator="equal">
      <formula>"半面"</formula>
    </cfRule>
  </conditionalFormatting>
  <conditionalFormatting sqref="E489">
    <cfRule type="cellIs" dxfId="303" priority="318" stopIfTrue="1" operator="equal">
      <formula>"半面"</formula>
    </cfRule>
  </conditionalFormatting>
  <conditionalFormatting sqref="AC494">
    <cfRule type="cellIs" dxfId="302" priority="317" stopIfTrue="1" operator="equal">
      <formula>"半面"</formula>
    </cfRule>
  </conditionalFormatting>
  <conditionalFormatting sqref="E494">
    <cfRule type="cellIs" dxfId="301" priority="315" stopIfTrue="1" operator="equal">
      <formula>"半面"</formula>
    </cfRule>
  </conditionalFormatting>
  <conditionalFormatting sqref="D494:D572">
    <cfRule type="cellIs" dxfId="300" priority="316" stopIfTrue="1" operator="equal">
      <formula>"半面"</formula>
    </cfRule>
  </conditionalFormatting>
  <conditionalFormatting sqref="E495">
    <cfRule type="cellIs" dxfId="299" priority="314" stopIfTrue="1" operator="equal">
      <formula>"半面"</formula>
    </cfRule>
  </conditionalFormatting>
  <conditionalFormatting sqref="E496">
    <cfRule type="cellIs" dxfId="298" priority="313" stopIfTrue="1" operator="equal">
      <formula>"半面"</formula>
    </cfRule>
  </conditionalFormatting>
  <conditionalFormatting sqref="E497">
    <cfRule type="cellIs" dxfId="297" priority="312" stopIfTrue="1" operator="equal">
      <formula>"半面"</formula>
    </cfRule>
  </conditionalFormatting>
  <conditionalFormatting sqref="E498">
    <cfRule type="cellIs" dxfId="296" priority="310" stopIfTrue="1" operator="equal">
      <formula>"半面"</formula>
    </cfRule>
  </conditionalFormatting>
  <conditionalFormatting sqref="E499">
    <cfRule type="cellIs" dxfId="294" priority="308" stopIfTrue="1" operator="equal">
      <formula>"半面"</formula>
    </cfRule>
  </conditionalFormatting>
  <conditionalFormatting sqref="E500">
    <cfRule type="cellIs" dxfId="292" priority="307" stopIfTrue="1" operator="equal">
      <formula>"半面"</formula>
    </cfRule>
  </conditionalFormatting>
  <conditionalFormatting sqref="E502">
    <cfRule type="cellIs" dxfId="291" priority="305" stopIfTrue="1" operator="equal">
      <formula>"半面"</formula>
    </cfRule>
  </conditionalFormatting>
  <conditionalFormatting sqref="E503:E504">
    <cfRule type="cellIs" dxfId="290" priority="304" stopIfTrue="1" operator="equal">
      <formula>"半面"</formula>
    </cfRule>
  </conditionalFormatting>
  <conditionalFormatting sqref="E506">
    <cfRule type="cellIs" dxfId="289" priority="303" stopIfTrue="1" operator="equal">
      <formula>"半面"</formula>
    </cfRule>
  </conditionalFormatting>
  <conditionalFormatting sqref="E508">
    <cfRule type="cellIs" dxfId="288" priority="301" stopIfTrue="1" operator="equal">
      <formula>"半面"</formula>
    </cfRule>
  </conditionalFormatting>
  <conditionalFormatting sqref="E510">
    <cfRule type="cellIs" dxfId="286" priority="299" stopIfTrue="1" operator="equal">
      <formula>"半面"</formula>
    </cfRule>
  </conditionalFormatting>
  <conditionalFormatting sqref="AC511">
    <cfRule type="cellIs" dxfId="284" priority="298" stopIfTrue="1" operator="equal">
      <formula>"半面"</formula>
    </cfRule>
  </conditionalFormatting>
  <conditionalFormatting sqref="E511">
    <cfRule type="cellIs" dxfId="283" priority="296" stopIfTrue="1" operator="equal">
      <formula>"半面"</formula>
    </cfRule>
  </conditionalFormatting>
  <conditionalFormatting sqref="E512">
    <cfRule type="cellIs" dxfId="281" priority="295" stopIfTrue="1" operator="equal">
      <formula>"半面"</formula>
    </cfRule>
  </conditionalFormatting>
  <conditionalFormatting sqref="E514">
    <cfRule type="cellIs" dxfId="280" priority="294" stopIfTrue="1" operator="equal">
      <formula>"半面"</formula>
    </cfRule>
  </conditionalFormatting>
  <conditionalFormatting sqref="E515">
    <cfRule type="cellIs" dxfId="279" priority="293" stopIfTrue="1" operator="equal">
      <formula>"半面"</formula>
    </cfRule>
  </conditionalFormatting>
  <conditionalFormatting sqref="E516">
    <cfRule type="cellIs" dxfId="278" priority="292" stopIfTrue="1" operator="equal">
      <formula>"半面"</formula>
    </cfRule>
  </conditionalFormatting>
  <conditionalFormatting sqref="E517">
    <cfRule type="cellIs" dxfId="277" priority="290" stopIfTrue="1" operator="equal">
      <formula>"半面"</formula>
    </cfRule>
  </conditionalFormatting>
  <conditionalFormatting sqref="E518">
    <cfRule type="cellIs" dxfId="275" priority="288" stopIfTrue="1" operator="equal">
      <formula>"半面"</formula>
    </cfRule>
  </conditionalFormatting>
  <conditionalFormatting sqref="E519">
    <cfRule type="cellIs" dxfId="273" priority="286" stopIfTrue="1" operator="equal">
      <formula>"半面"</formula>
    </cfRule>
  </conditionalFormatting>
  <conditionalFormatting sqref="E520">
    <cfRule type="cellIs" dxfId="272" priority="285" stopIfTrue="1" operator="equal">
      <formula>"半面"</formula>
    </cfRule>
  </conditionalFormatting>
  <conditionalFormatting sqref="E521:E523">
    <cfRule type="cellIs" dxfId="270" priority="283" stopIfTrue="1" operator="equal">
      <formula>"半面"</formula>
    </cfRule>
  </conditionalFormatting>
  <conditionalFormatting sqref="E525">
    <cfRule type="cellIs" dxfId="269" priority="282" stopIfTrue="1" operator="equal">
      <formula>"半面"</formula>
    </cfRule>
  </conditionalFormatting>
  <conditionalFormatting sqref="E526">
    <cfRule type="cellIs" dxfId="268" priority="281" stopIfTrue="1" operator="equal">
      <formula>"半面"</formula>
    </cfRule>
  </conditionalFormatting>
  <conditionalFormatting sqref="E527">
    <cfRule type="cellIs" dxfId="267" priority="279" stopIfTrue="1" operator="equal">
      <formula>"半面"</formula>
    </cfRule>
  </conditionalFormatting>
  <conditionalFormatting sqref="E529">
    <cfRule type="cellIs" dxfId="265" priority="278" stopIfTrue="1" operator="equal">
      <formula>"半面"</formula>
    </cfRule>
  </conditionalFormatting>
  <conditionalFormatting sqref="E530">
    <cfRule type="cellIs" dxfId="264" priority="277" stopIfTrue="1" operator="equal">
      <formula>"半面"</formula>
    </cfRule>
  </conditionalFormatting>
  <conditionalFormatting sqref="E531">
    <cfRule type="cellIs" dxfId="263" priority="276" stopIfTrue="1" operator="equal">
      <formula>"半面"</formula>
    </cfRule>
  </conditionalFormatting>
  <conditionalFormatting sqref="E532">
    <cfRule type="cellIs" dxfId="262" priority="275" stopIfTrue="1" operator="equal">
      <formula>"半面"</formula>
    </cfRule>
  </conditionalFormatting>
  <conditionalFormatting sqref="E533">
    <cfRule type="cellIs" dxfId="261" priority="274" stopIfTrue="1" operator="equal">
      <formula>"半面"</formula>
    </cfRule>
  </conditionalFormatting>
  <conditionalFormatting sqref="E534">
    <cfRule type="cellIs" dxfId="259" priority="272" stopIfTrue="1" operator="equal">
      <formula>"半面"</formula>
    </cfRule>
  </conditionalFormatting>
  <conditionalFormatting sqref="E535">
    <cfRule type="cellIs" dxfId="258" priority="270" stopIfTrue="1" operator="equal">
      <formula>"半面"</formula>
    </cfRule>
  </conditionalFormatting>
  <conditionalFormatting sqref="E536">
    <cfRule type="cellIs" dxfId="256" priority="269" stopIfTrue="1" operator="equal">
      <formula>"半面"</formula>
    </cfRule>
  </conditionalFormatting>
  <conditionalFormatting sqref="E537">
    <cfRule type="cellIs" dxfId="255" priority="268" stopIfTrue="1" operator="equal">
      <formula>"半面"</formula>
    </cfRule>
  </conditionalFormatting>
  <conditionalFormatting sqref="E538">
    <cfRule type="cellIs" dxfId="254" priority="267" stopIfTrue="1" operator="equal">
      <formula>"半面"</formula>
    </cfRule>
  </conditionalFormatting>
  <conditionalFormatting sqref="E539">
    <cfRule type="cellIs" dxfId="252" priority="266" stopIfTrue="1" operator="equal">
      <formula>"半面"</formula>
    </cfRule>
  </conditionalFormatting>
  <conditionalFormatting sqref="E540">
    <cfRule type="cellIs" dxfId="251" priority="264" stopIfTrue="1" operator="equal">
      <formula>"半面"</formula>
    </cfRule>
  </conditionalFormatting>
  <conditionalFormatting sqref="E542">
    <cfRule type="cellIs" dxfId="250" priority="263" stopIfTrue="1" operator="equal">
      <formula>"半面"</formula>
    </cfRule>
  </conditionalFormatting>
  <conditionalFormatting sqref="E544">
    <cfRule type="cellIs" dxfId="249" priority="261" stopIfTrue="1" operator="equal">
      <formula>"半面"</formula>
    </cfRule>
  </conditionalFormatting>
  <conditionalFormatting sqref="E548">
    <cfRule type="cellIs" dxfId="246" priority="259" stopIfTrue="1" operator="equal">
      <formula>"半面"</formula>
    </cfRule>
  </conditionalFormatting>
  <conditionalFormatting sqref="E549">
    <cfRule type="cellIs" dxfId="244" priority="257" stopIfTrue="1" operator="equal">
      <formula>"半面"</formula>
    </cfRule>
  </conditionalFormatting>
  <conditionalFormatting sqref="E550">
    <cfRule type="cellIs" dxfId="242" priority="255" stopIfTrue="1" operator="equal">
      <formula>"半面"</formula>
    </cfRule>
  </conditionalFormatting>
  <conditionalFormatting sqref="E551">
    <cfRule type="cellIs" dxfId="240" priority="253" stopIfTrue="1" operator="equal">
      <formula>"半面"</formula>
    </cfRule>
  </conditionalFormatting>
  <conditionalFormatting sqref="E553">
    <cfRule type="cellIs" dxfId="239" priority="252" stopIfTrue="1" operator="equal">
      <formula>"半面"</formula>
    </cfRule>
  </conditionalFormatting>
  <conditionalFormatting sqref="E554">
    <cfRule type="cellIs" dxfId="238" priority="251" stopIfTrue="1" operator="equal">
      <formula>"半面"</formula>
    </cfRule>
  </conditionalFormatting>
  <conditionalFormatting sqref="E555">
    <cfRule type="cellIs" dxfId="237" priority="250" stopIfTrue="1" operator="equal">
      <formula>"半面"</formula>
    </cfRule>
  </conditionalFormatting>
  <conditionalFormatting sqref="E556">
    <cfRule type="cellIs" dxfId="236" priority="248" stopIfTrue="1" operator="equal">
      <formula>"半面"</formula>
    </cfRule>
  </conditionalFormatting>
  <conditionalFormatting sqref="E557">
    <cfRule type="cellIs" dxfId="234" priority="247" stopIfTrue="1" operator="equal">
      <formula>"半面"</formula>
    </cfRule>
  </conditionalFormatting>
  <conditionalFormatting sqref="E558">
    <cfRule type="cellIs" dxfId="233" priority="246" stopIfTrue="1" operator="equal">
      <formula>"半面"</formula>
    </cfRule>
  </conditionalFormatting>
  <conditionalFormatting sqref="E559">
    <cfRule type="cellIs" dxfId="231" priority="245" stopIfTrue="1" operator="equal">
      <formula>"半面"</formula>
    </cfRule>
  </conditionalFormatting>
  <conditionalFormatting sqref="E560">
    <cfRule type="cellIs" dxfId="230" priority="243" stopIfTrue="1" operator="equal">
      <formula>"半面"</formula>
    </cfRule>
  </conditionalFormatting>
  <conditionalFormatting sqref="E563">
    <cfRule type="cellIs" dxfId="227" priority="240" stopIfTrue="1" operator="equal">
      <formula>"半面"</formula>
    </cfRule>
  </conditionalFormatting>
  <conditionalFormatting sqref="E567">
    <cfRule type="cellIs" dxfId="226" priority="237" stopIfTrue="1" operator="equal">
      <formula>"半面"</formula>
    </cfRule>
  </conditionalFormatting>
  <conditionalFormatting sqref="E566">
    <cfRule type="cellIs" dxfId="225" priority="236" stopIfTrue="1" operator="equal">
      <formula>"半面"</formula>
    </cfRule>
  </conditionalFormatting>
  <conditionalFormatting sqref="AC572:AC573 AH572:AM573 C572:C573">
    <cfRule type="cellIs" dxfId="223" priority="231" stopIfTrue="1" operator="equal">
      <formula>"半面"</formula>
    </cfRule>
  </conditionalFormatting>
  <conditionalFormatting sqref="E572">
    <cfRule type="cellIs" dxfId="221" priority="229" stopIfTrue="1" operator="equal">
      <formula>"半面"</formula>
    </cfRule>
  </conditionalFormatting>
  <conditionalFormatting sqref="D573:E573">
    <cfRule type="cellIs" dxfId="220" priority="228" stopIfTrue="1" operator="equal">
      <formula>"半面"</formula>
    </cfRule>
  </conditionalFormatting>
  <conditionalFormatting sqref="AC574:AC575 AH574:AM575 C574:C575">
    <cfRule type="cellIs" dxfId="219" priority="227" stopIfTrue="1" operator="equal">
      <formula>"半面"</formula>
    </cfRule>
  </conditionalFormatting>
  <conditionalFormatting sqref="D574">
    <cfRule type="cellIs" dxfId="218" priority="226" stopIfTrue="1" operator="equal">
      <formula>"半面"</formula>
    </cfRule>
  </conditionalFormatting>
  <conditionalFormatting sqref="E574">
    <cfRule type="cellIs" dxfId="217" priority="225" stopIfTrue="1" operator="equal">
      <formula>"半面"</formula>
    </cfRule>
  </conditionalFormatting>
  <conditionalFormatting sqref="D575:E575">
    <cfRule type="cellIs" dxfId="216" priority="224" stopIfTrue="1" operator="equal">
      <formula>"半面"</formula>
    </cfRule>
  </conditionalFormatting>
  <conditionalFormatting sqref="D5:D63">
    <cfRule type="cellIs" dxfId="215" priority="223" stopIfTrue="1" operator="equal">
      <formula>"半面"</formula>
    </cfRule>
  </conditionalFormatting>
  <conditionalFormatting sqref="E38">
    <cfRule type="cellIs" dxfId="203" priority="210" stopIfTrue="1" operator="equal">
      <formula>"半面"</formula>
    </cfRule>
  </conditionalFormatting>
  <conditionalFormatting sqref="E41">
    <cfRule type="cellIs" dxfId="200" priority="207" stopIfTrue="1" operator="equal">
      <formula>"半面"</formula>
    </cfRule>
  </conditionalFormatting>
  <conditionalFormatting sqref="E42">
    <cfRule type="cellIs" dxfId="198" priority="205" stopIfTrue="1" operator="equal">
      <formula>"半面"</formula>
    </cfRule>
  </conditionalFormatting>
  <conditionalFormatting sqref="E43">
    <cfRule type="cellIs" dxfId="197" priority="204" stopIfTrue="1" operator="equal">
      <formula>"半面"</formula>
    </cfRule>
  </conditionalFormatting>
  <conditionalFormatting sqref="E48">
    <cfRule type="cellIs" dxfId="194" priority="201" stopIfTrue="1" operator="equal">
      <formula>"半面"</formula>
    </cfRule>
  </conditionalFormatting>
  <conditionalFormatting sqref="E56">
    <cfRule type="cellIs" dxfId="191" priority="198" stopIfTrue="1" operator="equal">
      <formula>"半面"</formula>
    </cfRule>
  </conditionalFormatting>
  <conditionalFormatting sqref="C59">
    <cfRule type="cellIs" dxfId="189" priority="196" stopIfTrue="1" operator="equal">
      <formula>"半面"</formula>
    </cfRule>
  </conditionalFormatting>
  <conditionalFormatting sqref="Y59:AM59">
    <cfRule type="cellIs" dxfId="188" priority="195" stopIfTrue="1" operator="equal">
      <formula>"半面"</formula>
    </cfRule>
  </conditionalFormatting>
  <conditionalFormatting sqref="E59">
    <cfRule type="cellIs" dxfId="187" priority="194" stopIfTrue="1" operator="equal">
      <formula>"半面"</formula>
    </cfRule>
  </conditionalFormatting>
  <conditionalFormatting sqref="Y62:AM62 C62">
    <cfRule type="cellIs" dxfId="185" priority="192" stopIfTrue="1" operator="equal">
      <formula>"半面"</formula>
    </cfRule>
  </conditionalFormatting>
  <conditionalFormatting sqref="Y60:AM60 C60">
    <cfRule type="cellIs" dxfId="184" priority="190" stopIfTrue="1" operator="equal">
      <formula>"半面"</formula>
    </cfRule>
  </conditionalFormatting>
  <conditionalFormatting sqref="E60">
    <cfRule type="cellIs" dxfId="183" priority="189" stopIfTrue="1" operator="equal">
      <formula>"半面"</formula>
    </cfRule>
  </conditionalFormatting>
  <conditionalFormatting sqref="E61:E62">
    <cfRule type="cellIs" dxfId="182" priority="188" stopIfTrue="1" operator="equal">
      <formula>"半面"</formula>
    </cfRule>
  </conditionalFormatting>
  <conditionalFormatting sqref="E68">
    <cfRule type="cellIs" dxfId="180" priority="186" stopIfTrue="1" operator="equal">
      <formula>"半面"</formula>
    </cfRule>
  </conditionalFormatting>
  <conditionalFormatting sqref="E69">
    <cfRule type="cellIs" dxfId="179" priority="185" stopIfTrue="1" operator="equal">
      <formula>"半面"</formula>
    </cfRule>
  </conditionalFormatting>
  <conditionalFormatting sqref="E71">
    <cfRule type="cellIs" dxfId="176" priority="182" stopIfTrue="1" operator="equal">
      <formula>"半面"</formula>
    </cfRule>
  </conditionalFormatting>
  <conditionalFormatting sqref="E72">
    <cfRule type="cellIs" dxfId="175" priority="181" stopIfTrue="1" operator="equal">
      <formula>"半面"</formula>
    </cfRule>
  </conditionalFormatting>
  <conditionalFormatting sqref="E73">
    <cfRule type="cellIs" dxfId="173" priority="179" stopIfTrue="1" operator="equal">
      <formula>"半面"</formula>
    </cfRule>
  </conditionalFormatting>
  <conditionalFormatting sqref="E74">
    <cfRule type="cellIs" dxfId="170" priority="176" stopIfTrue="1" operator="equal">
      <formula>"半面"</formula>
    </cfRule>
  </conditionalFormatting>
  <conditionalFormatting sqref="E75">
    <cfRule type="cellIs" dxfId="169" priority="175" stopIfTrue="1" operator="equal">
      <formula>"半面"</formula>
    </cfRule>
  </conditionalFormatting>
  <conditionalFormatting sqref="E77">
    <cfRule type="cellIs" dxfId="168" priority="174" stopIfTrue="1" operator="equal">
      <formula>"半面"</formula>
    </cfRule>
  </conditionalFormatting>
  <conditionalFormatting sqref="E78">
    <cfRule type="cellIs" dxfId="167" priority="173" stopIfTrue="1" operator="equal">
      <formula>"半面"</formula>
    </cfRule>
  </conditionalFormatting>
  <conditionalFormatting sqref="E81">
    <cfRule type="cellIs" dxfId="164" priority="170" stopIfTrue="1" operator="equal">
      <formula>"半面"</formula>
    </cfRule>
  </conditionalFormatting>
  <conditionalFormatting sqref="E85">
    <cfRule type="cellIs" dxfId="161" priority="167" stopIfTrue="1" operator="equal">
      <formula>"半面"</formula>
    </cfRule>
  </conditionalFormatting>
  <conditionalFormatting sqref="E86">
    <cfRule type="cellIs" dxfId="159" priority="165" stopIfTrue="1" operator="equal">
      <formula>"半面"</formula>
    </cfRule>
  </conditionalFormatting>
  <conditionalFormatting sqref="AH88:AM88">
    <cfRule type="cellIs" dxfId="158" priority="164" stopIfTrue="1" operator="equal">
      <formula>"半面"</formula>
    </cfRule>
  </conditionalFormatting>
  <conditionalFormatting sqref="Y87:AM87">
    <cfRule type="cellIs" dxfId="157" priority="163" stopIfTrue="1" operator="equal">
      <formula>"半面"</formula>
    </cfRule>
  </conditionalFormatting>
  <conditionalFormatting sqref="C87:C94">
    <cfRule type="cellIs" dxfId="156" priority="162" stopIfTrue="1" operator="equal">
      <formula>"半面"</formula>
    </cfRule>
  </conditionalFormatting>
  <conditionalFormatting sqref="E87">
    <cfRule type="cellIs" dxfId="155" priority="161" stopIfTrue="1" operator="equal">
      <formula>"半面"</formula>
    </cfRule>
  </conditionalFormatting>
  <conditionalFormatting sqref="AC88:AG88">
    <cfRule type="cellIs" dxfId="154" priority="153" stopIfTrue="1" operator="equal">
      <formula>"半面"</formula>
    </cfRule>
  </conditionalFormatting>
  <conditionalFormatting sqref="AC89:AM89">
    <cfRule type="cellIs" dxfId="153" priority="158" stopIfTrue="1" operator="equal">
      <formula>"半面"</formula>
    </cfRule>
  </conditionalFormatting>
  <conditionalFormatting sqref="Y89:AB89">
    <cfRule type="cellIs" dxfId="152" priority="156" stopIfTrue="1" operator="equal">
      <formula>"半面"</formula>
    </cfRule>
  </conditionalFormatting>
  <conditionalFormatting sqref="Y88:AB88">
    <cfRule type="cellIs" dxfId="151" priority="152" stopIfTrue="1" operator="equal">
      <formula>"半面"</formula>
    </cfRule>
  </conditionalFormatting>
  <conditionalFormatting sqref="E88">
    <cfRule type="cellIs" dxfId="149" priority="150" stopIfTrue="1" operator="equal">
      <formula>"半面"</formula>
    </cfRule>
  </conditionalFormatting>
  <conditionalFormatting sqref="E89 E93">
    <cfRule type="cellIs" dxfId="147" priority="148" stopIfTrue="1" operator="equal">
      <formula>"半面"</formula>
    </cfRule>
  </conditionalFormatting>
  <conditionalFormatting sqref="Y90:AM93">
    <cfRule type="cellIs" dxfId="146" priority="147" stopIfTrue="1" operator="equal">
      <formula>"半面"</formula>
    </cfRule>
  </conditionalFormatting>
  <conditionalFormatting sqref="E90">
    <cfRule type="cellIs" dxfId="144" priority="145" stopIfTrue="1" operator="equal">
      <formula>"半面"</formula>
    </cfRule>
  </conditionalFormatting>
  <conditionalFormatting sqref="E91">
    <cfRule type="cellIs" dxfId="143" priority="144" stopIfTrue="1" operator="equal">
      <formula>"半面"</formula>
    </cfRule>
  </conditionalFormatting>
  <conditionalFormatting sqref="E92">
    <cfRule type="cellIs" dxfId="141" priority="142" stopIfTrue="1" operator="equal">
      <formula>"半面"</formula>
    </cfRule>
  </conditionalFormatting>
  <conditionalFormatting sqref="C95">
    <cfRule type="cellIs" dxfId="139" priority="136" stopIfTrue="1" operator="equal">
      <formula>"半面"</formula>
    </cfRule>
  </conditionalFormatting>
  <conditionalFormatting sqref="Y94:AM94">
    <cfRule type="cellIs" dxfId="138" priority="139" stopIfTrue="1" operator="equal">
      <formula>"半面"</formula>
    </cfRule>
  </conditionalFormatting>
  <conditionalFormatting sqref="E94">
    <cfRule type="cellIs" dxfId="136" priority="137" stopIfTrue="1" operator="equal">
      <formula>"半面"</formula>
    </cfRule>
  </conditionalFormatting>
  <conditionalFormatting sqref="E95">
    <cfRule type="cellIs" dxfId="135" priority="133" stopIfTrue="1" operator="equal">
      <formula>"半面"</formula>
    </cfRule>
  </conditionalFormatting>
  <conditionalFormatting sqref="Y95:AM95">
    <cfRule type="cellIs" dxfId="134" priority="135" stopIfTrue="1" operator="equal">
      <formula>"半面"</formula>
    </cfRule>
  </conditionalFormatting>
  <conditionalFormatting sqref="Y100:AM100">
    <cfRule type="cellIs" dxfId="132" priority="132" stopIfTrue="1" operator="equal">
      <formula>"半面"</formula>
    </cfRule>
  </conditionalFormatting>
  <conditionalFormatting sqref="C100">
    <cfRule type="cellIs" dxfId="131" priority="131" stopIfTrue="1" operator="equal">
      <formula>"半面"</formula>
    </cfRule>
  </conditionalFormatting>
  <conditionalFormatting sqref="Y98:AM98">
    <cfRule type="cellIs" dxfId="130" priority="129" stopIfTrue="1" operator="equal">
      <formula>"半面"</formula>
    </cfRule>
  </conditionalFormatting>
  <conditionalFormatting sqref="C98">
    <cfRule type="cellIs" dxfId="129" priority="128" stopIfTrue="1" operator="equal">
      <formula>"半面"</formula>
    </cfRule>
  </conditionalFormatting>
  <conditionalFormatting sqref="E98">
    <cfRule type="cellIs" dxfId="128" priority="127" stopIfTrue="1" operator="equal">
      <formula>"半面"</formula>
    </cfRule>
  </conditionalFormatting>
  <conditionalFormatting sqref="Y97:AM97">
    <cfRule type="cellIs" dxfId="127" priority="126" stopIfTrue="1" operator="equal">
      <formula>"半面"</formula>
    </cfRule>
  </conditionalFormatting>
  <conditionalFormatting sqref="C97">
    <cfRule type="cellIs" dxfId="126" priority="125" stopIfTrue="1" operator="equal">
      <formula>"半面"</formula>
    </cfRule>
  </conditionalFormatting>
  <conditionalFormatting sqref="C96">
    <cfRule type="cellIs" dxfId="125" priority="123" stopIfTrue="1" operator="equal">
      <formula>"半面"</formula>
    </cfRule>
  </conditionalFormatting>
  <conditionalFormatting sqref="E96:E97">
    <cfRule type="cellIs" dxfId="124" priority="122" stopIfTrue="1" operator="equal">
      <formula>"半面"</formula>
    </cfRule>
  </conditionalFormatting>
  <conditionalFormatting sqref="Y96:AM96">
    <cfRule type="cellIs" dxfId="123" priority="121" stopIfTrue="1" operator="equal">
      <formula>"半面"</formula>
    </cfRule>
  </conditionalFormatting>
  <conditionalFormatting sqref="E100">
    <cfRule type="cellIs" dxfId="121" priority="119" stopIfTrue="1" operator="equal">
      <formula>"半面"</formula>
    </cfRule>
  </conditionalFormatting>
  <conditionalFormatting sqref="Y99:AM99">
    <cfRule type="cellIs" dxfId="120" priority="118" stopIfTrue="1" operator="equal">
      <formula>"半面"</formula>
    </cfRule>
  </conditionalFormatting>
  <conditionalFormatting sqref="C99">
    <cfRule type="cellIs" dxfId="119" priority="117" stopIfTrue="1" operator="equal">
      <formula>"半面"</formula>
    </cfRule>
  </conditionalFormatting>
  <conditionalFormatting sqref="E99">
    <cfRule type="cellIs" dxfId="118" priority="116" stopIfTrue="1" operator="equal">
      <formula>"半面"</formula>
    </cfRule>
  </conditionalFormatting>
  <conditionalFormatting sqref="C101:C104">
    <cfRule type="cellIs" dxfId="116" priority="114" stopIfTrue="1" operator="equal">
      <formula>"半面"</formula>
    </cfRule>
  </conditionalFormatting>
  <conditionalFormatting sqref="E101">
    <cfRule type="cellIs" dxfId="115" priority="111" stopIfTrue="1" operator="equal">
      <formula>"半面"</formula>
    </cfRule>
  </conditionalFormatting>
  <conditionalFormatting sqref="Y101:AM103 Z104:AM104">
    <cfRule type="cellIs" dxfId="114" priority="113" stopIfTrue="1" operator="equal">
      <formula>"半面"</formula>
    </cfRule>
  </conditionalFormatting>
  <conditionalFormatting sqref="E102">
    <cfRule type="cellIs" dxfId="111" priority="109" stopIfTrue="1" operator="equal">
      <formula>"半面"</formula>
    </cfRule>
  </conditionalFormatting>
  <conditionalFormatting sqref="E103">
    <cfRule type="cellIs" dxfId="110" priority="108" stopIfTrue="1" operator="equal">
      <formula>"半面"</formula>
    </cfRule>
  </conditionalFormatting>
  <conditionalFormatting sqref="E104">
    <cfRule type="cellIs" dxfId="108" priority="104" stopIfTrue="1" operator="equal">
      <formula>"半面"</formula>
    </cfRule>
  </conditionalFormatting>
  <conditionalFormatting sqref="Y104">
    <cfRule type="cellIs" dxfId="107" priority="106" stopIfTrue="1" operator="equal">
      <formula>"半面"</formula>
    </cfRule>
  </conditionalFormatting>
  <conditionalFormatting sqref="Y110:AM110">
    <cfRule type="cellIs" dxfId="105" priority="103" stopIfTrue="1" operator="equal">
      <formula>"半面"</formula>
    </cfRule>
  </conditionalFormatting>
  <conditionalFormatting sqref="C110">
    <cfRule type="cellIs" dxfId="104" priority="102" stopIfTrue="1" operator="equal">
      <formula>"半面"</formula>
    </cfRule>
  </conditionalFormatting>
  <conditionalFormatting sqref="E110">
    <cfRule type="cellIs" dxfId="103" priority="101" stopIfTrue="1" operator="equal">
      <formula>"半面"</formula>
    </cfRule>
  </conditionalFormatting>
  <conditionalFormatting sqref="Y108:AM108 C108:C109">
    <cfRule type="cellIs" dxfId="102" priority="100" stopIfTrue="1" operator="equal">
      <formula>"半面"</formula>
    </cfRule>
  </conditionalFormatting>
  <conditionalFormatting sqref="E108">
    <cfRule type="cellIs" dxfId="101" priority="99" stopIfTrue="1" operator="equal">
      <formula>"半面"</formula>
    </cfRule>
  </conditionalFormatting>
  <conditionalFormatting sqref="E116">
    <cfRule type="cellIs" dxfId="100" priority="98" stopIfTrue="1" operator="equal">
      <formula>"半面"</formula>
    </cfRule>
  </conditionalFormatting>
  <conditionalFormatting sqref="E117">
    <cfRule type="cellIs" dxfId="99" priority="97" stopIfTrue="1" operator="equal">
      <formula>"半面"</formula>
    </cfRule>
  </conditionalFormatting>
  <conditionalFormatting sqref="E118:E119">
    <cfRule type="cellIs" dxfId="98" priority="96" stopIfTrue="1" operator="equal">
      <formula>"半面"</formula>
    </cfRule>
  </conditionalFormatting>
  <conditionalFormatting sqref="E122">
    <cfRule type="cellIs" dxfId="97" priority="95" stopIfTrue="1" operator="equal">
      <formula>"半面"</formula>
    </cfRule>
  </conditionalFormatting>
  <conditionalFormatting sqref="E125">
    <cfRule type="cellIs" dxfId="96" priority="94" stopIfTrue="1" operator="equal">
      <formula>"半面"</formula>
    </cfRule>
  </conditionalFormatting>
  <conditionalFormatting sqref="E128">
    <cfRule type="cellIs" dxfId="95" priority="93" stopIfTrue="1" operator="equal">
      <formula>"半面"</formula>
    </cfRule>
  </conditionalFormatting>
  <conditionalFormatting sqref="E129">
    <cfRule type="cellIs" dxfId="94" priority="92" stopIfTrue="1" operator="equal">
      <formula>"半面"</formula>
    </cfRule>
  </conditionalFormatting>
  <conditionalFormatting sqref="E131">
    <cfRule type="cellIs" dxfId="93" priority="91" stopIfTrue="1" operator="equal">
      <formula>"半面"</formula>
    </cfRule>
  </conditionalFormatting>
  <conditionalFormatting sqref="D133:E133 E134 D134:D158">
    <cfRule type="cellIs" dxfId="92" priority="90" stopIfTrue="1" operator="equal">
      <formula>"半面"</formula>
    </cfRule>
  </conditionalFormatting>
  <conditionalFormatting sqref="E135">
    <cfRule type="cellIs" dxfId="91" priority="89" stopIfTrue="1" operator="equal">
      <formula>"半面"</formula>
    </cfRule>
  </conditionalFormatting>
  <conditionalFormatting sqref="E136">
    <cfRule type="cellIs" dxfId="90" priority="88" stopIfTrue="1" operator="equal">
      <formula>"半面"</formula>
    </cfRule>
  </conditionalFormatting>
  <conditionalFormatting sqref="E137">
    <cfRule type="cellIs" dxfId="89" priority="87" stopIfTrue="1" operator="equal">
      <formula>"半面"</formula>
    </cfRule>
  </conditionalFormatting>
  <conditionalFormatting sqref="E140:E141">
    <cfRule type="cellIs" dxfId="88" priority="86" stopIfTrue="1" operator="equal">
      <formula>"半面"</formula>
    </cfRule>
  </conditionalFormatting>
  <conditionalFormatting sqref="E142:E143">
    <cfRule type="cellIs" dxfId="87" priority="85" stopIfTrue="1" operator="equal">
      <formula>"半面"</formula>
    </cfRule>
  </conditionalFormatting>
  <conditionalFormatting sqref="E144">
    <cfRule type="cellIs" dxfId="86" priority="84" stopIfTrue="1" operator="equal">
      <formula>"半面"</formula>
    </cfRule>
  </conditionalFormatting>
  <conditionalFormatting sqref="C146:C153">
    <cfRule type="cellIs" dxfId="85" priority="83" stopIfTrue="1" operator="equal">
      <formula>"半面"</formula>
    </cfRule>
  </conditionalFormatting>
  <conditionalFormatting sqref="E145">
    <cfRule type="cellIs" dxfId="84" priority="82" stopIfTrue="1" operator="equal">
      <formula>"半面"</formula>
    </cfRule>
  </conditionalFormatting>
  <conditionalFormatting sqref="E147">
    <cfRule type="cellIs" dxfId="83" priority="81" stopIfTrue="1" operator="equal">
      <formula>"半面"</formula>
    </cfRule>
  </conditionalFormatting>
  <conditionalFormatting sqref="E148">
    <cfRule type="cellIs" dxfId="82" priority="80" stopIfTrue="1" operator="equal">
      <formula>"半面"</formula>
    </cfRule>
  </conditionalFormatting>
  <conditionalFormatting sqref="Y154:AM154 C154:C155">
    <cfRule type="cellIs" dxfId="81" priority="79" stopIfTrue="1" operator="equal">
      <formula>"半面"</formula>
    </cfRule>
  </conditionalFormatting>
  <conditionalFormatting sqref="Y153:AM153">
    <cfRule type="cellIs" dxfId="80" priority="78" stopIfTrue="1" operator="equal">
      <formula>"半面"</formula>
    </cfRule>
  </conditionalFormatting>
  <conditionalFormatting sqref="Y151:AM152">
    <cfRule type="cellIs" dxfId="79" priority="77" stopIfTrue="1" operator="equal">
      <formula>"半面"</formula>
    </cfRule>
  </conditionalFormatting>
  <conditionalFormatting sqref="Y150:AM150">
    <cfRule type="cellIs" dxfId="78" priority="76" stopIfTrue="1" operator="equal">
      <formula>"半面"</formula>
    </cfRule>
  </conditionalFormatting>
  <conditionalFormatting sqref="Y149:AM149">
    <cfRule type="cellIs" dxfId="77" priority="75" stopIfTrue="1" operator="equal">
      <formula>"半面"</formula>
    </cfRule>
  </conditionalFormatting>
  <conditionalFormatting sqref="E149">
    <cfRule type="cellIs" dxfId="76" priority="74" stopIfTrue="1" operator="equal">
      <formula>"半面"</formula>
    </cfRule>
  </conditionalFormatting>
  <conditionalFormatting sqref="E150:E151">
    <cfRule type="cellIs" dxfId="75" priority="73" stopIfTrue="1" operator="equal">
      <formula>"半面"</formula>
    </cfRule>
  </conditionalFormatting>
  <conditionalFormatting sqref="E152">
    <cfRule type="cellIs" dxfId="74" priority="72" stopIfTrue="1" operator="equal">
      <formula>"半面"</formula>
    </cfRule>
  </conditionalFormatting>
  <conditionalFormatting sqref="E153:E155">
    <cfRule type="cellIs" dxfId="73" priority="71" stopIfTrue="1" operator="equal">
      <formula>"半面"</formula>
    </cfRule>
  </conditionalFormatting>
  <conditionalFormatting sqref="Y158:AM158">
    <cfRule type="cellIs" dxfId="72" priority="70" stopIfTrue="1" operator="equal">
      <formula>"半面"</formula>
    </cfRule>
  </conditionalFormatting>
  <conditionalFormatting sqref="Y157:AM157">
    <cfRule type="cellIs" dxfId="71" priority="69" stopIfTrue="1" operator="equal">
      <formula>"半面"</formula>
    </cfRule>
  </conditionalFormatting>
  <conditionalFormatting sqref="Y156:AM156 C156:C158 E156">
    <cfRule type="cellIs" dxfId="70" priority="68" stopIfTrue="1" operator="equal">
      <formula>"半面"</formula>
    </cfRule>
  </conditionalFormatting>
  <conditionalFormatting sqref="E157:E158">
    <cfRule type="cellIs" dxfId="69" priority="67" stopIfTrue="1" operator="equal">
      <formula>"半面"</formula>
    </cfRule>
  </conditionalFormatting>
  <conditionalFormatting sqref="D160:E160 D161:D180">
    <cfRule type="cellIs" dxfId="68" priority="65" stopIfTrue="1" operator="equal">
      <formula>"半面"</formula>
    </cfRule>
  </conditionalFormatting>
  <conditionalFormatting sqref="E161">
    <cfRule type="cellIs" dxfId="67" priority="64" stopIfTrue="1" operator="equal">
      <formula>"半面"</formula>
    </cfRule>
  </conditionalFormatting>
  <conditionalFormatting sqref="Y162:AB162">
    <cfRule type="cellIs" dxfId="66" priority="63" stopIfTrue="1" operator="equal">
      <formula>"半面"</formula>
    </cfRule>
  </conditionalFormatting>
  <conditionalFormatting sqref="E162:E165">
    <cfRule type="cellIs" dxfId="65" priority="62" stopIfTrue="1" operator="equal">
      <formula>"半面"</formula>
    </cfRule>
  </conditionalFormatting>
  <conditionalFormatting sqref="E166">
    <cfRule type="cellIs" dxfId="64" priority="61" stopIfTrue="1" operator="equal">
      <formula>"半面"</formula>
    </cfRule>
  </conditionalFormatting>
  <conditionalFormatting sqref="E168">
    <cfRule type="cellIs" dxfId="63" priority="60" stopIfTrue="1" operator="equal">
      <formula>"半面"</formula>
    </cfRule>
  </conditionalFormatting>
  <conditionalFormatting sqref="E169:E170">
    <cfRule type="cellIs" dxfId="62" priority="59" stopIfTrue="1" operator="equal">
      <formula>"半面"</formula>
    </cfRule>
  </conditionalFormatting>
  <conditionalFormatting sqref="E171">
    <cfRule type="cellIs" dxfId="61" priority="58" stopIfTrue="1" operator="equal">
      <formula>"半面"</formula>
    </cfRule>
  </conditionalFormatting>
  <conditionalFormatting sqref="E172">
    <cfRule type="cellIs" dxfId="60" priority="57" stopIfTrue="1" operator="equal">
      <formula>"半面"</formula>
    </cfRule>
  </conditionalFormatting>
  <conditionalFormatting sqref="C173">
    <cfRule type="cellIs" dxfId="59" priority="56" stopIfTrue="1" operator="equal">
      <formula>"半面"</formula>
    </cfRule>
  </conditionalFormatting>
  <conditionalFormatting sqref="Y173:AM173">
    <cfRule type="cellIs" dxfId="58" priority="55" stopIfTrue="1" operator="equal">
      <formula>"半面"</formula>
    </cfRule>
  </conditionalFormatting>
  <conditionalFormatting sqref="E173">
    <cfRule type="cellIs" dxfId="57" priority="54" stopIfTrue="1" operator="equal">
      <formula>"半面"</formula>
    </cfRule>
  </conditionalFormatting>
  <conditionalFormatting sqref="E175">
    <cfRule type="cellIs" dxfId="56" priority="53" stopIfTrue="1" operator="equal">
      <formula>"半面"</formula>
    </cfRule>
  </conditionalFormatting>
  <conditionalFormatting sqref="E178:E179">
    <cfRule type="cellIs" dxfId="55" priority="52" stopIfTrue="1" operator="equal">
      <formula>"半面"</formula>
    </cfRule>
  </conditionalFormatting>
  <conditionalFormatting sqref="AH201:AM201 Y199:AG201 C199:C201 E199:E201">
    <cfRule type="cellIs" dxfId="53" priority="50" stopIfTrue="1" operator="equal">
      <formula>"半面"</formula>
    </cfRule>
  </conditionalFormatting>
  <conditionalFormatting sqref="AH199:AM199">
    <cfRule type="cellIs" dxfId="52" priority="49" stopIfTrue="1" operator="equal">
      <formula>"半面"</formula>
    </cfRule>
  </conditionalFormatting>
  <conditionalFormatting sqref="AH200:AM200">
    <cfRule type="cellIs" dxfId="51" priority="48" stopIfTrue="1" operator="equal">
      <formula>"半面"</formula>
    </cfRule>
  </conditionalFormatting>
  <conditionalFormatting sqref="E215">
    <cfRule type="cellIs" dxfId="50" priority="47" stopIfTrue="1" operator="equal">
      <formula>"半面"</formula>
    </cfRule>
  </conditionalFormatting>
  <conditionalFormatting sqref="AH229:AM229 AC229 AH225:AM225 AC225:AC227 C225:C230">
    <cfRule type="cellIs" dxfId="49" priority="46" stopIfTrue="1" operator="equal">
      <formula>"半面"</formula>
    </cfRule>
  </conditionalFormatting>
  <conditionalFormatting sqref="AH226:AM226">
    <cfRule type="cellIs" dxfId="47" priority="44" stopIfTrue="1" operator="equal">
      <formula>"半面"</formula>
    </cfRule>
  </conditionalFormatting>
  <conditionalFormatting sqref="AH227:AM227">
    <cfRule type="cellIs" dxfId="46" priority="43" stopIfTrue="1" operator="equal">
      <formula>"半面"</formula>
    </cfRule>
  </conditionalFormatting>
  <conditionalFormatting sqref="E225">
    <cfRule type="cellIs" dxfId="45" priority="42" stopIfTrue="1" operator="equal">
      <formula>"半面"</formula>
    </cfRule>
  </conditionalFormatting>
  <conditionalFormatting sqref="E226:E228">
    <cfRule type="cellIs" dxfId="44" priority="41" stopIfTrue="1" operator="equal">
      <formula>"半面"</formula>
    </cfRule>
  </conditionalFormatting>
  <conditionalFormatting sqref="AH228:AM228 AC228">
    <cfRule type="cellIs" dxfId="43" priority="40" stopIfTrue="1" operator="equal">
      <formula>"半面"</formula>
    </cfRule>
  </conditionalFormatting>
  <conditionalFormatting sqref="E229">
    <cfRule type="cellIs" dxfId="41" priority="38" stopIfTrue="1" operator="equal">
      <formula>"半面"</formula>
    </cfRule>
  </conditionalFormatting>
  <conditionalFormatting sqref="E268">
    <cfRule type="cellIs" dxfId="39" priority="36" stopIfTrue="1" operator="equal">
      <formula>"半面"</formula>
    </cfRule>
  </conditionalFormatting>
  <conditionalFormatting sqref="E266">
    <cfRule type="cellIs" dxfId="38" priority="35" stopIfTrue="1" operator="equal">
      <formula>"半面"</formula>
    </cfRule>
  </conditionalFormatting>
  <conditionalFormatting sqref="E267">
    <cfRule type="cellIs" dxfId="36" priority="33" stopIfTrue="1" operator="equal">
      <formula>"半面"</formula>
    </cfRule>
  </conditionalFormatting>
  <conditionalFormatting sqref="C282:C284 AH282:AM284 AC282:AC284">
    <cfRule type="cellIs" dxfId="35" priority="32" stopIfTrue="1" operator="equal">
      <formula>"半面"</formula>
    </cfRule>
  </conditionalFormatting>
  <conditionalFormatting sqref="E282:E284">
    <cfRule type="cellIs" dxfId="33" priority="30" stopIfTrue="1" operator="equal">
      <formula>"半面"</formula>
    </cfRule>
  </conditionalFormatting>
  <conditionalFormatting sqref="C292 AH292:AM292 AC292">
    <cfRule type="cellIs" dxfId="32" priority="29" stopIfTrue="1" operator="equal">
      <formula>"半面"</formula>
    </cfRule>
  </conditionalFormatting>
  <conditionalFormatting sqref="E292">
    <cfRule type="cellIs" dxfId="30" priority="27" stopIfTrue="1" operator="equal">
      <formula>"半面"</formula>
    </cfRule>
  </conditionalFormatting>
  <conditionalFormatting sqref="AH286:AM291 AC286:AC291">
    <cfRule type="cellIs" dxfId="29" priority="26" stopIfTrue="1" operator="equal">
      <formula>"半面"</formula>
    </cfRule>
  </conditionalFormatting>
  <conditionalFormatting sqref="AH342:AM357 AC342:AC357">
    <cfRule type="cellIs" dxfId="28" priority="25" stopIfTrue="1" operator="equal">
      <formula>"半面"</formula>
    </cfRule>
  </conditionalFormatting>
  <conditionalFormatting sqref="E399">
    <cfRule type="cellIs" dxfId="26" priority="23" stopIfTrue="1" operator="equal">
      <formula>"半面"</formula>
    </cfRule>
  </conditionalFormatting>
  <conditionalFormatting sqref="E400">
    <cfRule type="cellIs" dxfId="24" priority="21" stopIfTrue="1" operator="equal">
      <formula>"半面"</formula>
    </cfRule>
  </conditionalFormatting>
  <conditionalFormatting sqref="C410:C412 AH410:AM412 AC410:AC412 E410:E412">
    <cfRule type="cellIs" dxfId="23" priority="20" stopIfTrue="1" operator="equal">
      <formula>"半面"</formula>
    </cfRule>
  </conditionalFormatting>
  <conditionalFormatting sqref="AC418:AC419 AH418:AM419 C418:C419 E418:E419">
    <cfRule type="cellIs" dxfId="22" priority="19" stopIfTrue="1" operator="equal">
      <formula>"半面"</formula>
    </cfRule>
  </conditionalFormatting>
  <conditionalFormatting sqref="AC415:AC416 AH415:AM416 C415:C416 E415:E416">
    <cfRule type="cellIs" dxfId="21" priority="18" stopIfTrue="1" operator="equal">
      <formula>"半面"</formula>
    </cfRule>
  </conditionalFormatting>
  <conditionalFormatting sqref="AC414 AH414:AM414 C414 E414">
    <cfRule type="cellIs" dxfId="20" priority="17" stopIfTrue="1" operator="equal">
      <formula>"半面"</formula>
    </cfRule>
  </conditionalFormatting>
  <conditionalFormatting sqref="C413 AH413:AM413 AC413 E413">
    <cfRule type="cellIs" dxfId="19" priority="16" stopIfTrue="1" operator="equal">
      <formula>"半面"</formula>
    </cfRule>
  </conditionalFormatting>
  <conditionalFormatting sqref="AH423:AM423 AC423 C423 E423">
    <cfRule type="cellIs" dxfId="18" priority="14" stopIfTrue="1" operator="equal">
      <formula>"半面"</formula>
    </cfRule>
  </conditionalFormatting>
  <conditionalFormatting sqref="AH421:AM422 AC421:AC422 C421:C422 E421:E422">
    <cfRule type="cellIs" dxfId="17" priority="13" stopIfTrue="1" operator="equal">
      <formula>"半面"</formula>
    </cfRule>
  </conditionalFormatting>
  <conditionalFormatting sqref="E501">
    <cfRule type="cellIs" dxfId="16" priority="12" stopIfTrue="1" operator="equal">
      <formula>"半面"</formula>
    </cfRule>
  </conditionalFormatting>
  <conditionalFormatting sqref="AC505 AH505:AM505">
    <cfRule type="cellIs" dxfId="15" priority="11" stopIfTrue="1" operator="equal">
      <formula>"半面"</formula>
    </cfRule>
  </conditionalFormatting>
  <conditionalFormatting sqref="C505">
    <cfRule type="cellIs" dxfId="14" priority="10" stopIfTrue="1" operator="equal">
      <formula>"半面"</formula>
    </cfRule>
  </conditionalFormatting>
  <conditionalFormatting sqref="E505">
    <cfRule type="cellIs" dxfId="13" priority="9" stopIfTrue="1" operator="equal">
      <formula>"半面"</formula>
    </cfRule>
  </conditionalFormatting>
  <conditionalFormatting sqref="AC564:AC565 AH564:AM565">
    <cfRule type="cellIs" dxfId="12" priority="8" stopIfTrue="1" operator="equal">
      <formula>"半面"</formula>
    </cfRule>
  </conditionalFormatting>
  <conditionalFormatting sqref="C564:C565">
    <cfRule type="cellIs" dxfId="11" priority="7" stopIfTrue="1" operator="equal">
      <formula>"半面"</formula>
    </cfRule>
  </conditionalFormatting>
  <conditionalFormatting sqref="E564">
    <cfRule type="cellIs" dxfId="10" priority="6" stopIfTrue="1" operator="equal">
      <formula>"半面"</formula>
    </cfRule>
  </conditionalFormatting>
  <conditionalFormatting sqref="E565">
    <cfRule type="cellIs" dxfId="8" priority="5" stopIfTrue="1" operator="equal">
      <formula>"半面"</formula>
    </cfRule>
  </conditionalFormatting>
  <conditionalFormatting sqref="E568">
    <cfRule type="cellIs" dxfId="7" priority="3" stopIfTrue="1" operator="equal">
      <formula>"半面"</formula>
    </cfRule>
  </conditionalFormatting>
  <conditionalFormatting sqref="E569:E571">
    <cfRule type="cellIs" dxfId="5" priority="1" stopIfTrue="1" operator="equal">
      <formula>"半面"</formula>
    </cfRule>
  </conditionalFormatting>
  <dataValidations count="2">
    <dataValidation imeMode="off" allowBlank="1" showInputMessage="1" showErrorMessage="1" sqref="B358 B493:D493 B424:D424 AD578:AE582 V582:X583 AE583:AE585 AE587:AE65536 AN583:AV65536 D358 AD583:AD65536 D582 AD64:AG71 B105:D105 Y1:AH1 B159:D159 B181:D181 B132:D132 B64:D64 D202 B202 B231:D231 B293:D293 AE4:AM59 AF578:AF65536 B578 D578 AC72:AM232 AC62:AC71 Y574:AC65536 C425:C492 AG574:AG65536 AI572:AM582 AD574:AF577 AH572:AH65536 AE60:AG63 AH60:AM71 Z4:AC61 C1:C63 AD3:AD63 Z62:AB89 Y3:Y89 C65:C104 C106:C131 C133:C158 C160:C180 C182:C230 C232:C292 AC233:AG292 Y90:AB292 C294:C423 Y293:AG573 AH233:AM571 C494:C65536"/>
    <dataValidation imeMode="hiragana" allowBlank="1" showInputMessage="1" showErrorMessage="1" sqref="AJ584:AM65536 X584:X65536 V639:W65536 V584:W584 V1:X1 V4:V62 W5:X62 V63:X581"/>
  </dataValidations>
  <pageMargins left="0.39370078740157483" right="0.39370078740157483" top="0.59055118110236227" bottom="0.39370078740157483" header="0.51181102362204722" footer="0.51181102362204722"/>
  <pageSetup paperSize="9" scale="50" orientation="landscape" r:id="rId1"/>
  <headerFooter alignWithMargins="0"/>
  <rowBreaks count="12" manualBreakCount="12">
    <brk id="64" max="38" man="1"/>
    <brk id="105" max="38" man="1"/>
    <brk id="132" max="38" man="1"/>
    <brk id="159" max="38" man="1"/>
    <brk id="181" max="38" man="1"/>
    <brk id="202" max="38" man="1"/>
    <brk id="231" max="38" man="1"/>
    <brk id="293" max="38" man="1"/>
    <brk id="358" max="38" man="1"/>
    <brk id="424" max="38" man="1"/>
    <brk id="493" max="38" man="1"/>
    <brk id="584" max="38" man="1"/>
  </rowBreaks>
  <ignoredErrors>
    <ignoredError sqref="W369 W339 W345 W358 W323 W320 W308 W304:W305 W303 W293 W291 W286 W275 W265 W261 W256 W253 W246 W242 W233 W231 W229 W223 W219 W214 W208 W202 W181 W159 W132 W123 W120 W80 W76 W64 W47 W42 W11 AC64 AC105 AC132 AC159 AH159 AH132 AH105 AC181 AH181 AC202 AH202 AC231 AH231 AH293 AC358 AH358 W424 AC424 AH424 W493 AC493 AG493:AH493 W382 W418:W419 W403 W428 W436 W445 W458" formula="1"/>
    <ignoredError sqref="AH29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BFCE2E3099F24C93A4C09564089F21" ma:contentTypeVersion="4" ma:contentTypeDescription="新しいドキュメントを作成します。" ma:contentTypeScope="" ma:versionID="a58620bb9430ff6a306ef8d46249eee4">
  <xsd:schema xmlns:xsd="http://www.w3.org/2001/XMLSchema" xmlns:xs="http://www.w3.org/2001/XMLSchema" xmlns:p="http://schemas.microsoft.com/office/2006/metadata/properties" xmlns:ns2="590f81fd-7049-489a-9781-806b8235d653" xmlns:ns3="adfce18a-02d9-4b79-ac68-59587976a5ab" targetNamespace="http://schemas.microsoft.com/office/2006/metadata/properties" ma:root="true" ma:fieldsID="b78f9819c9660b4cd49a506bd14d89b4" ns2:_="" ns3:_="">
    <xsd:import namespace="590f81fd-7049-489a-9781-806b8235d653"/>
    <xsd:import namespace="adfce18a-02d9-4b79-ac68-59587976a5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f81fd-7049-489a-9781-806b8235d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fce18a-02d9-4b79-ac68-59587976a5a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dfce18a-02d9-4b79-ac68-59587976a5ab">
      <UserInfo>
        <DisplayName/>
        <AccountId xsi:nil="true"/>
        <AccountType/>
      </UserInfo>
    </SharedWithUsers>
  </documentManagement>
</p:properties>
</file>

<file path=customXml/itemProps1.xml><?xml version="1.0" encoding="utf-8"?>
<ds:datastoreItem xmlns:ds="http://schemas.openxmlformats.org/officeDocument/2006/customXml" ds:itemID="{6D62A643-FB5A-4CD3-B133-426DB7CC77FD}"/>
</file>

<file path=customXml/itemProps2.xml><?xml version="1.0" encoding="utf-8"?>
<ds:datastoreItem xmlns:ds="http://schemas.openxmlformats.org/officeDocument/2006/customXml" ds:itemID="{EB6AA25E-6954-4C22-B2F5-56DEC16671C1}"/>
</file>

<file path=customXml/itemProps3.xml><?xml version="1.0" encoding="utf-8"?>
<ds:datastoreItem xmlns:ds="http://schemas.openxmlformats.org/officeDocument/2006/customXml" ds:itemID="{BBF40B86-21AE-4CDD-84C8-C53B6243D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Ｈ29（参照集計）</vt:lpstr>
      <vt:lpstr>Ｈ29(月別・個人)</vt:lpstr>
      <vt:lpstr>Ｈ2９(月別・専有)</vt:lpstr>
      <vt:lpstr>Sheet1</vt:lpstr>
      <vt:lpstr>'Ｈ29(月別・個人)'!Print_Area</vt:lpstr>
      <vt:lpstr>'Ｈ2９(月別・専有)'!Print_Area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rinjiPC04</dc:creator>
  <cp:lastModifiedBy>yasuhiro-ihara</cp:lastModifiedBy>
  <cp:lastPrinted>2018-12-10T05:42:56Z</cp:lastPrinted>
  <dcterms:created xsi:type="dcterms:W3CDTF">2010-04-07T03:00:00Z</dcterms:created>
  <dcterms:modified xsi:type="dcterms:W3CDTF">2021-12-10T01:35:58Z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281300</vt:r8>
  </property>
  <property fmtid="{D5CDD505-2E9C-101B-9397-08002B2CF9AE}" pid="3" name="ContentTypeId">
    <vt:lpwstr>0x010100BDBFCE2E3099F24C93A4C09564089F21</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