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共有\新共有フォルダ移行用\03 調査用\総務課保存\オープンデータ調査\03.産業課\ふるさと館各種施設利用状況（H29より使用）\R2(毎週入力)\"/>
    </mc:Choice>
  </mc:AlternateContent>
  <bookViews>
    <workbookView xWindow="5910" yWindow="225" windowWidth="10740" windowHeight="7500" activeTab="1"/>
  </bookViews>
  <sheets>
    <sheet name="R2（集計）" sheetId="1" r:id="rId1"/>
    <sheet name="R2(月別)" sheetId="2" r:id="rId2"/>
    <sheet name="R2加工品目" sheetId="3" r:id="rId3"/>
    <sheet name="Sheet1" sheetId="4" r:id="rId4"/>
  </sheets>
  <definedNames>
    <definedName name="_xlnm.Print_Area" localSheetId="1">'R2(月別)'!$A$1:$W$278</definedName>
    <definedName name="_xlnm.Print_Titles" localSheetId="2">'R2加工品目'!$1:$3</definedName>
  </definedNames>
  <calcPr calcId="152511"/>
</workbook>
</file>

<file path=xl/calcChain.xml><?xml version="1.0" encoding="utf-8"?>
<calcChain xmlns="http://schemas.openxmlformats.org/spreadsheetml/2006/main">
  <c r="V197" i="2" l="1"/>
  <c r="U197" i="2"/>
  <c r="T197" i="2"/>
  <c r="S197" i="2"/>
  <c r="W197" i="2" s="1"/>
  <c r="W196" i="2"/>
  <c r="V196" i="2"/>
  <c r="U196" i="2"/>
  <c r="T196" i="2"/>
  <c r="S196" i="2"/>
  <c r="S195" i="2"/>
  <c r="W195" i="2" s="1"/>
  <c r="W199" i="2" s="1"/>
  <c r="W198" i="2"/>
  <c r="F222" i="2"/>
  <c r="R277" i="2"/>
  <c r="G259" i="2" l="1"/>
  <c r="G263" i="2"/>
  <c r="G262" i="2"/>
  <c r="G261" i="2"/>
  <c r="G197" i="2" l="1"/>
  <c r="G76" i="2" l="1"/>
  <c r="G77" i="2"/>
  <c r="G78" i="2"/>
  <c r="G196" i="2"/>
  <c r="M196" i="2"/>
  <c r="M197" i="2"/>
  <c r="G42" i="2" l="1"/>
  <c r="V29" i="2"/>
  <c r="U29" i="2"/>
  <c r="T29" i="2"/>
  <c r="S29" i="2"/>
  <c r="W29" i="2" s="1"/>
  <c r="R29" i="2"/>
  <c r="M29" i="2"/>
  <c r="G29" i="2"/>
  <c r="V164" i="2" l="1"/>
  <c r="U164" i="2"/>
  <c r="T164" i="2"/>
  <c r="S164" i="2"/>
  <c r="R164" i="2"/>
  <c r="M164" i="2"/>
  <c r="G164" i="2"/>
  <c r="W164" i="2" l="1"/>
  <c r="V133" i="2"/>
  <c r="U133" i="2"/>
  <c r="T133" i="2"/>
  <c r="S133" i="2"/>
  <c r="R133" i="2"/>
  <c r="M133" i="2"/>
  <c r="G133" i="2"/>
  <c r="W133" i="2" l="1"/>
  <c r="V132" i="2"/>
  <c r="U132" i="2"/>
  <c r="T132" i="2"/>
  <c r="S132" i="2"/>
  <c r="R132" i="2"/>
  <c r="M132" i="2"/>
  <c r="G132" i="2"/>
  <c r="V131" i="2"/>
  <c r="U131" i="2"/>
  <c r="T131" i="2"/>
  <c r="S131" i="2"/>
  <c r="R131" i="2"/>
  <c r="M131" i="2"/>
  <c r="G131" i="2"/>
  <c r="W131" i="2" l="1"/>
  <c r="W132" i="2"/>
  <c r="V110" i="2"/>
  <c r="U110" i="2"/>
  <c r="T110" i="2"/>
  <c r="S110" i="2"/>
  <c r="R110" i="2"/>
  <c r="M110" i="2"/>
  <c r="G110" i="2"/>
  <c r="V109" i="2"/>
  <c r="U109" i="2"/>
  <c r="T109" i="2"/>
  <c r="S109" i="2"/>
  <c r="R109" i="2"/>
  <c r="M109" i="2"/>
  <c r="G109" i="2"/>
  <c r="W110" i="2" l="1"/>
  <c r="W109" i="2"/>
  <c r="V108" i="2"/>
  <c r="U108" i="2"/>
  <c r="T108" i="2"/>
  <c r="S108" i="2"/>
  <c r="R108" i="2"/>
  <c r="M108" i="2"/>
  <c r="G108" i="2"/>
  <c r="W108" i="2" l="1"/>
  <c r="M6" i="2"/>
  <c r="F273" i="2" l="1"/>
  <c r="V270" i="2" l="1"/>
  <c r="U270" i="2"/>
  <c r="T270" i="2"/>
  <c r="S270" i="2"/>
  <c r="R270" i="2"/>
  <c r="M270" i="2"/>
  <c r="G270" i="2"/>
  <c r="V269" i="2"/>
  <c r="U269" i="2"/>
  <c r="T269" i="2"/>
  <c r="S269" i="2"/>
  <c r="R269" i="2"/>
  <c r="M269" i="2"/>
  <c r="G269" i="2"/>
  <c r="V268" i="2"/>
  <c r="U268" i="2"/>
  <c r="T268" i="2"/>
  <c r="S268" i="2"/>
  <c r="R268" i="2"/>
  <c r="M268" i="2"/>
  <c r="G268" i="2"/>
  <c r="W270" i="2" l="1"/>
  <c r="W269" i="2"/>
  <c r="W268" i="2"/>
  <c r="V266" i="2"/>
  <c r="U266" i="2"/>
  <c r="T266" i="2"/>
  <c r="S266" i="2"/>
  <c r="R266" i="2"/>
  <c r="M266" i="2"/>
  <c r="V267" i="2"/>
  <c r="U267" i="2"/>
  <c r="T267" i="2"/>
  <c r="S267" i="2"/>
  <c r="R267" i="2"/>
  <c r="M267" i="2"/>
  <c r="G267" i="2"/>
  <c r="W267" i="2" l="1"/>
  <c r="W266" i="2"/>
  <c r="G246" i="2"/>
  <c r="V245" i="2" l="1"/>
  <c r="U245" i="2"/>
  <c r="T245" i="2"/>
  <c r="S245" i="2"/>
  <c r="R245" i="2"/>
  <c r="M245" i="2"/>
  <c r="G245" i="2"/>
  <c r="V244" i="2"/>
  <c r="U244" i="2"/>
  <c r="T244" i="2"/>
  <c r="S244" i="2"/>
  <c r="R244" i="2"/>
  <c r="M244" i="2"/>
  <c r="G244" i="2"/>
  <c r="W245" i="2" l="1"/>
  <c r="W244" i="2"/>
  <c r="V243" i="2"/>
  <c r="U243" i="2"/>
  <c r="T243" i="2"/>
  <c r="S243" i="2"/>
  <c r="R243" i="2"/>
  <c r="M243" i="2"/>
  <c r="G243" i="2"/>
  <c r="V246" i="2"/>
  <c r="U246" i="2"/>
  <c r="T246" i="2"/>
  <c r="S246" i="2"/>
  <c r="R246" i="2"/>
  <c r="M246" i="2"/>
  <c r="W246" i="2" l="1"/>
  <c r="W243" i="2"/>
  <c r="G241" i="2"/>
  <c r="V241" i="2" l="1"/>
  <c r="U241" i="2"/>
  <c r="T241" i="2"/>
  <c r="S241" i="2"/>
  <c r="R241" i="2"/>
  <c r="M241" i="2"/>
  <c r="V240" i="2"/>
  <c r="U240" i="2"/>
  <c r="T240" i="2"/>
  <c r="S240" i="2"/>
  <c r="R240" i="2"/>
  <c r="M240" i="2"/>
  <c r="G240" i="2"/>
  <c r="W240" i="2" l="1"/>
  <c r="W241" i="2"/>
  <c r="V239" i="2"/>
  <c r="U239" i="2"/>
  <c r="T239" i="2"/>
  <c r="S239" i="2"/>
  <c r="R239" i="2"/>
  <c r="M239" i="2"/>
  <c r="G239" i="2"/>
  <c r="V238" i="2"/>
  <c r="U238" i="2"/>
  <c r="T238" i="2"/>
  <c r="S238" i="2"/>
  <c r="R238" i="2"/>
  <c r="M238" i="2"/>
  <c r="G238" i="2"/>
  <c r="V237" i="2"/>
  <c r="U237" i="2"/>
  <c r="T237" i="2"/>
  <c r="S237" i="2"/>
  <c r="R237" i="2"/>
  <c r="M237" i="2"/>
  <c r="G237" i="2"/>
  <c r="W239" i="2" l="1"/>
  <c r="W238" i="2"/>
  <c r="W237" i="2"/>
  <c r="G221" i="2"/>
  <c r="V219" i="2" l="1"/>
  <c r="U219" i="2"/>
  <c r="T219" i="2"/>
  <c r="S219" i="2"/>
  <c r="R219" i="2"/>
  <c r="M219" i="2"/>
  <c r="G219" i="2"/>
  <c r="W219" i="2" l="1"/>
  <c r="V218" i="2"/>
  <c r="U218" i="2"/>
  <c r="T218" i="2"/>
  <c r="S218" i="2"/>
  <c r="R218" i="2"/>
  <c r="M218" i="2"/>
  <c r="G218" i="2"/>
  <c r="W218" i="2" l="1"/>
  <c r="V217" i="2"/>
  <c r="U217" i="2"/>
  <c r="T217" i="2"/>
  <c r="S217" i="2"/>
  <c r="R217" i="2"/>
  <c r="M217" i="2"/>
  <c r="G217" i="2"/>
  <c r="W217" i="2" l="1"/>
  <c r="V213" i="2"/>
  <c r="U213" i="2"/>
  <c r="T213" i="2"/>
  <c r="S213" i="2"/>
  <c r="R213" i="2"/>
  <c r="M213" i="2"/>
  <c r="G213" i="2"/>
  <c r="V212" i="2"/>
  <c r="U212" i="2"/>
  <c r="T212" i="2"/>
  <c r="S212" i="2"/>
  <c r="R212" i="2"/>
  <c r="M212" i="2"/>
  <c r="G212" i="2"/>
  <c r="V215" i="2"/>
  <c r="U215" i="2"/>
  <c r="T215" i="2"/>
  <c r="S215" i="2"/>
  <c r="R215" i="2"/>
  <c r="M215" i="2"/>
  <c r="G215" i="2"/>
  <c r="W213" i="2" l="1"/>
  <c r="W215" i="2"/>
  <c r="W212" i="2"/>
  <c r="G162" i="2"/>
  <c r="V162" i="2" l="1"/>
  <c r="U162" i="2"/>
  <c r="T162" i="2"/>
  <c r="S162" i="2"/>
  <c r="R162" i="2"/>
  <c r="M162" i="2"/>
  <c r="W162" i="2" l="1"/>
  <c r="V106" i="2"/>
  <c r="U106" i="2"/>
  <c r="T106" i="2"/>
  <c r="S106" i="2"/>
  <c r="R106" i="2"/>
  <c r="M106" i="2"/>
  <c r="G106" i="2"/>
  <c r="W106" i="2" l="1"/>
  <c r="V105" i="2"/>
  <c r="U105" i="2"/>
  <c r="T105" i="2"/>
  <c r="S105" i="2"/>
  <c r="R105" i="2"/>
  <c r="M105" i="2"/>
  <c r="G105" i="2"/>
  <c r="G104" i="2"/>
  <c r="M104" i="2"/>
  <c r="R104" i="2"/>
  <c r="S104" i="2"/>
  <c r="T104" i="2"/>
  <c r="U104" i="2"/>
  <c r="V104" i="2"/>
  <c r="W105" i="2" l="1"/>
  <c r="W104" i="2"/>
  <c r="G103" i="2"/>
  <c r="V103" i="2"/>
  <c r="U103" i="2"/>
  <c r="T103" i="2"/>
  <c r="S103" i="2"/>
  <c r="R103" i="2"/>
  <c r="M103" i="2"/>
  <c r="V102" i="2"/>
  <c r="U102" i="2"/>
  <c r="T102" i="2"/>
  <c r="S102" i="2"/>
  <c r="R102" i="2"/>
  <c r="M102" i="2"/>
  <c r="G102" i="2"/>
  <c r="W103" i="2" l="1"/>
  <c r="W102" i="2"/>
  <c r="G91" i="2"/>
  <c r="V88" i="2" l="1"/>
  <c r="U88" i="2"/>
  <c r="T88" i="2"/>
  <c r="S88" i="2"/>
  <c r="R88" i="2"/>
  <c r="M88" i="2"/>
  <c r="G88" i="2"/>
  <c r="W88" i="2" l="1"/>
  <c r="V89" i="2"/>
  <c r="U89" i="2"/>
  <c r="T89" i="2"/>
  <c r="S89" i="2"/>
  <c r="R89" i="2"/>
  <c r="M89" i="2"/>
  <c r="G89" i="2"/>
  <c r="V87" i="2"/>
  <c r="U87" i="2"/>
  <c r="T87" i="2"/>
  <c r="S87" i="2"/>
  <c r="R87" i="2"/>
  <c r="M87" i="2"/>
  <c r="G87" i="2"/>
  <c r="V90" i="2"/>
  <c r="U90" i="2"/>
  <c r="T90" i="2"/>
  <c r="S90" i="2"/>
  <c r="R90" i="2"/>
  <c r="M90" i="2"/>
  <c r="G90" i="2"/>
  <c r="W87" i="2" l="1"/>
  <c r="W89" i="2"/>
  <c r="W90" i="2"/>
  <c r="G85" i="2"/>
  <c r="V86" i="2"/>
  <c r="U86" i="2"/>
  <c r="T86" i="2"/>
  <c r="S86" i="2"/>
  <c r="R86" i="2"/>
  <c r="M86" i="2"/>
  <c r="G86" i="2"/>
  <c r="V84" i="2"/>
  <c r="U84" i="2"/>
  <c r="T84" i="2"/>
  <c r="S84" i="2"/>
  <c r="R84" i="2"/>
  <c r="M84" i="2"/>
  <c r="G84" i="2"/>
  <c r="V85" i="2"/>
  <c r="U85" i="2"/>
  <c r="T85" i="2"/>
  <c r="S85" i="2"/>
  <c r="R85" i="2"/>
  <c r="M85" i="2"/>
  <c r="W86" i="2" l="1"/>
  <c r="W85" i="2"/>
  <c r="W84" i="2"/>
  <c r="V82" i="2"/>
  <c r="U82" i="2"/>
  <c r="T82" i="2"/>
  <c r="S82" i="2"/>
  <c r="R82" i="2"/>
  <c r="M82" i="2"/>
  <c r="G82" i="2"/>
  <c r="V81" i="2"/>
  <c r="U81" i="2"/>
  <c r="T81" i="2"/>
  <c r="S81" i="2"/>
  <c r="R81" i="2"/>
  <c r="M81" i="2"/>
  <c r="G81" i="2"/>
  <c r="W82" i="2" l="1"/>
  <c r="W81" i="2"/>
  <c r="V79" i="2"/>
  <c r="U79" i="2"/>
  <c r="T79" i="2"/>
  <c r="S79" i="2"/>
  <c r="R79" i="2"/>
  <c r="M79" i="2"/>
  <c r="G79" i="2"/>
  <c r="V78" i="2"/>
  <c r="U78" i="2"/>
  <c r="T78" i="2"/>
  <c r="S78" i="2"/>
  <c r="R78" i="2"/>
  <c r="M78" i="2"/>
  <c r="W79" i="2" l="1"/>
  <c r="W78" i="2"/>
  <c r="V68" i="2"/>
  <c r="U68" i="2"/>
  <c r="T68" i="2"/>
  <c r="S68" i="2"/>
  <c r="R68" i="2"/>
  <c r="M68" i="2"/>
  <c r="G68" i="2"/>
  <c r="W68" i="2" l="1"/>
  <c r="G66" i="2"/>
  <c r="V65" i="2" l="1"/>
  <c r="U65" i="2"/>
  <c r="T65" i="2"/>
  <c r="S65" i="2"/>
  <c r="R65" i="2"/>
  <c r="M65" i="2"/>
  <c r="G65" i="2"/>
  <c r="V64" i="2"/>
  <c r="U64" i="2"/>
  <c r="T64" i="2"/>
  <c r="S64" i="2"/>
  <c r="R64" i="2"/>
  <c r="M64" i="2"/>
  <c r="G64" i="2"/>
  <c r="V66" i="2"/>
  <c r="U66" i="2"/>
  <c r="T66" i="2"/>
  <c r="S66" i="2"/>
  <c r="R66" i="2"/>
  <c r="M66" i="2"/>
  <c r="W65" i="2" l="1"/>
  <c r="W66" i="2"/>
  <c r="W64" i="2"/>
  <c r="V63" i="2"/>
  <c r="U63" i="2"/>
  <c r="T63" i="2"/>
  <c r="S63" i="2"/>
  <c r="R63" i="2"/>
  <c r="M63" i="2"/>
  <c r="G63" i="2"/>
  <c r="W63" i="2" l="1"/>
  <c r="V52" i="2"/>
  <c r="U52" i="2"/>
  <c r="T52" i="2"/>
  <c r="S52" i="2"/>
  <c r="R52" i="2"/>
  <c r="M52" i="2"/>
  <c r="G52" i="2"/>
  <c r="V51" i="2"/>
  <c r="U51" i="2"/>
  <c r="T51" i="2"/>
  <c r="S51" i="2"/>
  <c r="R51" i="2"/>
  <c r="M51" i="2"/>
  <c r="G51" i="2"/>
  <c r="W52" i="2" l="1"/>
  <c r="W51" i="2"/>
  <c r="V49" i="2"/>
  <c r="U49" i="2"/>
  <c r="T49" i="2"/>
  <c r="S49" i="2"/>
  <c r="R49" i="2"/>
  <c r="M49" i="2"/>
  <c r="G49" i="2"/>
  <c r="W49" i="2" l="1"/>
  <c r="V48" i="2"/>
  <c r="U48" i="2"/>
  <c r="T48" i="2"/>
  <c r="S48" i="2"/>
  <c r="R48" i="2"/>
  <c r="M48" i="2"/>
  <c r="G48" i="2"/>
  <c r="W48" i="2" l="1"/>
  <c r="V34" i="2"/>
  <c r="U34" i="2"/>
  <c r="T34" i="2"/>
  <c r="S34" i="2"/>
  <c r="R34" i="2"/>
  <c r="M34" i="2"/>
  <c r="G34" i="2"/>
  <c r="W34" i="2" l="1"/>
  <c r="V20" i="2"/>
  <c r="U20" i="2"/>
  <c r="T20" i="2"/>
  <c r="S20" i="2"/>
  <c r="R20" i="2"/>
  <c r="M20" i="2"/>
  <c r="G20" i="2"/>
  <c r="V21" i="2"/>
  <c r="U21" i="2"/>
  <c r="T21" i="2"/>
  <c r="S21" i="2"/>
  <c r="R21" i="2"/>
  <c r="M21" i="2"/>
  <c r="G21" i="2"/>
  <c r="W20" i="2" l="1"/>
  <c r="W21" i="2"/>
  <c r="V18" i="2"/>
  <c r="U18" i="2"/>
  <c r="T18" i="2"/>
  <c r="S18" i="2"/>
  <c r="R18" i="2"/>
  <c r="M18" i="2"/>
  <c r="G18" i="2"/>
  <c r="V17" i="2"/>
  <c r="U17" i="2"/>
  <c r="T17" i="2"/>
  <c r="S17" i="2"/>
  <c r="R17" i="2"/>
  <c r="M17" i="2"/>
  <c r="G17" i="2"/>
  <c r="W17" i="2" l="1"/>
  <c r="W18" i="2"/>
  <c r="V15" i="2"/>
  <c r="U15" i="2"/>
  <c r="T15" i="2"/>
  <c r="S15" i="2"/>
  <c r="R15" i="2"/>
  <c r="M15" i="2"/>
  <c r="G15" i="2"/>
  <c r="V14" i="2"/>
  <c r="U14" i="2"/>
  <c r="T14" i="2"/>
  <c r="S14" i="2"/>
  <c r="R14" i="2"/>
  <c r="M14" i="2"/>
  <c r="G14" i="2"/>
  <c r="V13" i="2"/>
  <c r="U13" i="2"/>
  <c r="T13" i="2"/>
  <c r="S13" i="2"/>
  <c r="R13" i="2"/>
  <c r="M13" i="2"/>
  <c r="G13" i="2"/>
  <c r="W13" i="2" l="1"/>
  <c r="W14" i="2"/>
  <c r="W15" i="2"/>
  <c r="M192" i="2"/>
  <c r="S192" i="2"/>
  <c r="T192" i="2"/>
  <c r="U192" i="2"/>
  <c r="V192" i="2"/>
  <c r="S193" i="2"/>
  <c r="T193" i="2"/>
  <c r="U193" i="2"/>
  <c r="V193" i="2"/>
  <c r="S194" i="2"/>
  <c r="T194" i="2"/>
  <c r="U194" i="2"/>
  <c r="V194" i="2"/>
  <c r="T195" i="2"/>
  <c r="U195" i="2"/>
  <c r="V195" i="2"/>
  <c r="R192" i="2"/>
  <c r="R193" i="2"/>
  <c r="R194" i="2"/>
  <c r="R195" i="2"/>
  <c r="R198" i="2"/>
  <c r="M194" i="2"/>
  <c r="M195" i="2"/>
  <c r="G192" i="2"/>
  <c r="G193" i="2"/>
  <c r="G194" i="2"/>
  <c r="G195" i="2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G6" i="2"/>
  <c r="R6" i="2"/>
  <c r="S6" i="2"/>
  <c r="T6" i="2"/>
  <c r="U6" i="2"/>
  <c r="V6" i="2"/>
  <c r="G7" i="2"/>
  <c r="M7" i="2"/>
  <c r="R7" i="2"/>
  <c r="S7" i="2"/>
  <c r="T7" i="2"/>
  <c r="U7" i="2"/>
  <c r="V7" i="2"/>
  <c r="G8" i="2"/>
  <c r="M8" i="2"/>
  <c r="R8" i="2"/>
  <c r="S8" i="2"/>
  <c r="T8" i="2"/>
  <c r="U8" i="2"/>
  <c r="V8" i="2"/>
  <c r="G9" i="2"/>
  <c r="M9" i="2"/>
  <c r="R9" i="2"/>
  <c r="S9" i="2"/>
  <c r="T9" i="2"/>
  <c r="U9" i="2"/>
  <c r="V9" i="2"/>
  <c r="G10" i="2"/>
  <c r="M10" i="2"/>
  <c r="R10" i="2"/>
  <c r="S10" i="2"/>
  <c r="T10" i="2"/>
  <c r="U10" i="2"/>
  <c r="V10" i="2"/>
  <c r="G11" i="2"/>
  <c r="M11" i="2"/>
  <c r="R11" i="2"/>
  <c r="S11" i="2"/>
  <c r="T11" i="2"/>
  <c r="U11" i="2"/>
  <c r="V11" i="2"/>
  <c r="G12" i="2"/>
  <c r="M12" i="2"/>
  <c r="R12" i="2"/>
  <c r="S12" i="2"/>
  <c r="T12" i="2"/>
  <c r="U12" i="2"/>
  <c r="V12" i="2"/>
  <c r="G16" i="2"/>
  <c r="M16" i="2"/>
  <c r="R16" i="2"/>
  <c r="S16" i="2"/>
  <c r="T16" i="2"/>
  <c r="U16" i="2"/>
  <c r="V16" i="2"/>
  <c r="G19" i="2"/>
  <c r="M19" i="2"/>
  <c r="R19" i="2"/>
  <c r="S19" i="2"/>
  <c r="T19" i="2"/>
  <c r="U19" i="2"/>
  <c r="V19" i="2"/>
  <c r="G22" i="2"/>
  <c r="M22" i="2"/>
  <c r="R22" i="2"/>
  <c r="S22" i="2"/>
  <c r="T22" i="2"/>
  <c r="U22" i="2"/>
  <c r="V22" i="2"/>
  <c r="G23" i="2"/>
  <c r="M23" i="2"/>
  <c r="R23" i="2"/>
  <c r="S23" i="2"/>
  <c r="T23" i="2"/>
  <c r="U23" i="2"/>
  <c r="V23" i="2"/>
  <c r="B24" i="2"/>
  <c r="C6" i="1" s="1"/>
  <c r="C24" i="2"/>
  <c r="D6" i="1" s="1"/>
  <c r="E24" i="2"/>
  <c r="E6" i="1" s="1"/>
  <c r="F24" i="2"/>
  <c r="H24" i="2"/>
  <c r="G6" i="1" s="1"/>
  <c r="I24" i="2"/>
  <c r="H6" i="1" s="1"/>
  <c r="J24" i="2"/>
  <c r="I6" i="1" s="1"/>
  <c r="K24" i="2"/>
  <c r="J6" i="1" s="1"/>
  <c r="L24" i="2"/>
  <c r="K6" i="1" s="1"/>
  <c r="N24" i="2"/>
  <c r="M6" i="1" s="1"/>
  <c r="O24" i="2"/>
  <c r="P24" i="2"/>
  <c r="O6" i="1" s="1"/>
  <c r="Q24" i="2"/>
  <c r="P6" i="1" s="1"/>
  <c r="G30" i="2"/>
  <c r="M30" i="2"/>
  <c r="R30" i="2"/>
  <c r="S30" i="2"/>
  <c r="T30" i="2"/>
  <c r="U30" i="2"/>
  <c r="V30" i="2"/>
  <c r="G31" i="2"/>
  <c r="M31" i="2"/>
  <c r="R31" i="2"/>
  <c r="S31" i="2"/>
  <c r="T31" i="2"/>
  <c r="U31" i="2"/>
  <c r="V31" i="2"/>
  <c r="G32" i="2"/>
  <c r="M32" i="2"/>
  <c r="R32" i="2"/>
  <c r="S32" i="2"/>
  <c r="T32" i="2"/>
  <c r="U32" i="2"/>
  <c r="V32" i="2"/>
  <c r="G33" i="2"/>
  <c r="M33" i="2"/>
  <c r="R33" i="2"/>
  <c r="S33" i="2"/>
  <c r="T33" i="2"/>
  <c r="U33" i="2"/>
  <c r="V33" i="2"/>
  <c r="G35" i="2"/>
  <c r="M35" i="2"/>
  <c r="R35" i="2"/>
  <c r="S35" i="2"/>
  <c r="T35" i="2"/>
  <c r="U35" i="2"/>
  <c r="V35" i="2"/>
  <c r="G36" i="2"/>
  <c r="M36" i="2"/>
  <c r="R36" i="2"/>
  <c r="S36" i="2"/>
  <c r="T36" i="2"/>
  <c r="U36" i="2"/>
  <c r="V36" i="2"/>
  <c r="B37" i="2"/>
  <c r="C7" i="1" s="1"/>
  <c r="C37" i="2"/>
  <c r="D7" i="1" s="1"/>
  <c r="E37" i="2"/>
  <c r="E7" i="1" s="1"/>
  <c r="F37" i="2"/>
  <c r="H37" i="2"/>
  <c r="G7" i="1" s="1"/>
  <c r="I37" i="2"/>
  <c r="J37" i="2"/>
  <c r="I7" i="1" s="1"/>
  <c r="K37" i="2"/>
  <c r="L37" i="2"/>
  <c r="K7" i="1" s="1"/>
  <c r="N37" i="2"/>
  <c r="M7" i="1" s="1"/>
  <c r="O37" i="2"/>
  <c r="N7" i="1" s="1"/>
  <c r="P37" i="2"/>
  <c r="O7" i="1" s="1"/>
  <c r="T7" i="1" s="1"/>
  <c r="Q37" i="2"/>
  <c r="M42" i="2"/>
  <c r="R42" i="2"/>
  <c r="S42" i="2"/>
  <c r="T42" i="2"/>
  <c r="U42" i="2"/>
  <c r="V42" i="2"/>
  <c r="G43" i="2"/>
  <c r="M43" i="2"/>
  <c r="R43" i="2"/>
  <c r="S43" i="2"/>
  <c r="T43" i="2"/>
  <c r="U43" i="2"/>
  <c r="V43" i="2"/>
  <c r="G44" i="2"/>
  <c r="M44" i="2"/>
  <c r="R44" i="2"/>
  <c r="S44" i="2"/>
  <c r="T44" i="2"/>
  <c r="U44" i="2"/>
  <c r="V44" i="2"/>
  <c r="G45" i="2"/>
  <c r="M45" i="2"/>
  <c r="R45" i="2"/>
  <c r="S45" i="2"/>
  <c r="T45" i="2"/>
  <c r="U45" i="2"/>
  <c r="V45" i="2"/>
  <c r="G46" i="2"/>
  <c r="M46" i="2"/>
  <c r="R46" i="2"/>
  <c r="S46" i="2"/>
  <c r="T46" i="2"/>
  <c r="U46" i="2"/>
  <c r="V46" i="2"/>
  <c r="G47" i="2"/>
  <c r="M47" i="2"/>
  <c r="R47" i="2"/>
  <c r="S47" i="2"/>
  <c r="T47" i="2"/>
  <c r="U47" i="2"/>
  <c r="V47" i="2"/>
  <c r="G50" i="2"/>
  <c r="M50" i="2"/>
  <c r="R50" i="2"/>
  <c r="S50" i="2"/>
  <c r="T50" i="2"/>
  <c r="U50" i="2"/>
  <c r="V50" i="2"/>
  <c r="G53" i="2"/>
  <c r="M53" i="2"/>
  <c r="R53" i="2"/>
  <c r="S53" i="2"/>
  <c r="T53" i="2"/>
  <c r="U53" i="2"/>
  <c r="V53" i="2"/>
  <c r="B54" i="2"/>
  <c r="C8" i="1" s="1"/>
  <c r="C54" i="2"/>
  <c r="D8" i="1" s="1"/>
  <c r="E54" i="2"/>
  <c r="E8" i="1" s="1"/>
  <c r="F54" i="2"/>
  <c r="H54" i="2"/>
  <c r="G8" i="1" s="1"/>
  <c r="I54" i="2"/>
  <c r="H8" i="1" s="1"/>
  <c r="J54" i="2"/>
  <c r="I8" i="1" s="1"/>
  <c r="K54" i="2"/>
  <c r="L54" i="2"/>
  <c r="K8" i="1" s="1"/>
  <c r="N54" i="2"/>
  <c r="M8" i="1" s="1"/>
  <c r="O54" i="2"/>
  <c r="P54" i="2"/>
  <c r="Q54" i="2"/>
  <c r="P8" i="1" s="1"/>
  <c r="G59" i="2"/>
  <c r="M59" i="2"/>
  <c r="R59" i="2"/>
  <c r="S59" i="2"/>
  <c r="T59" i="2"/>
  <c r="U59" i="2"/>
  <c r="V59" i="2"/>
  <c r="G60" i="2"/>
  <c r="M60" i="2"/>
  <c r="R60" i="2"/>
  <c r="S60" i="2"/>
  <c r="T60" i="2"/>
  <c r="U60" i="2"/>
  <c r="V60" i="2"/>
  <c r="G61" i="2"/>
  <c r="M61" i="2"/>
  <c r="R61" i="2"/>
  <c r="S61" i="2"/>
  <c r="T61" i="2"/>
  <c r="U61" i="2"/>
  <c r="V61" i="2"/>
  <c r="G62" i="2"/>
  <c r="M62" i="2"/>
  <c r="R62" i="2"/>
  <c r="S62" i="2"/>
  <c r="T62" i="2"/>
  <c r="U62" i="2"/>
  <c r="V62" i="2"/>
  <c r="G67" i="2"/>
  <c r="M67" i="2"/>
  <c r="R67" i="2"/>
  <c r="S67" i="2"/>
  <c r="T67" i="2"/>
  <c r="U67" i="2"/>
  <c r="V67" i="2"/>
  <c r="G69" i="2"/>
  <c r="M69" i="2"/>
  <c r="R69" i="2"/>
  <c r="S69" i="2"/>
  <c r="T69" i="2"/>
  <c r="U69" i="2"/>
  <c r="V69" i="2"/>
  <c r="B70" i="2"/>
  <c r="C9" i="1" s="1"/>
  <c r="C70" i="2"/>
  <c r="D9" i="1" s="1"/>
  <c r="E70" i="2"/>
  <c r="E9" i="1" s="1"/>
  <c r="F70" i="2"/>
  <c r="H70" i="2"/>
  <c r="G9" i="1" s="1"/>
  <c r="I70" i="2"/>
  <c r="H9" i="1" s="1"/>
  <c r="J70" i="2"/>
  <c r="I9" i="1" s="1"/>
  <c r="K70" i="2"/>
  <c r="J9" i="1" s="1"/>
  <c r="L70" i="2"/>
  <c r="K9" i="1" s="1"/>
  <c r="N70" i="2"/>
  <c r="M9" i="1" s="1"/>
  <c r="O70" i="2"/>
  <c r="P70" i="2"/>
  <c r="O9" i="1" s="1"/>
  <c r="Q70" i="2"/>
  <c r="P9" i="1" s="1"/>
  <c r="M76" i="2"/>
  <c r="R76" i="2"/>
  <c r="S76" i="2"/>
  <c r="T76" i="2"/>
  <c r="U76" i="2"/>
  <c r="V76" i="2"/>
  <c r="M77" i="2"/>
  <c r="R77" i="2"/>
  <c r="S77" i="2"/>
  <c r="T77" i="2"/>
  <c r="U77" i="2"/>
  <c r="V77" i="2"/>
  <c r="G80" i="2"/>
  <c r="M80" i="2"/>
  <c r="R80" i="2"/>
  <c r="S80" i="2"/>
  <c r="T80" i="2"/>
  <c r="U80" i="2"/>
  <c r="V80" i="2"/>
  <c r="G83" i="2"/>
  <c r="M83" i="2"/>
  <c r="R83" i="2"/>
  <c r="S83" i="2"/>
  <c r="T83" i="2"/>
  <c r="U83" i="2"/>
  <c r="V83" i="2"/>
  <c r="M91" i="2"/>
  <c r="R91" i="2"/>
  <c r="S91" i="2"/>
  <c r="T91" i="2"/>
  <c r="U91" i="2"/>
  <c r="V91" i="2"/>
  <c r="G92" i="2"/>
  <c r="M92" i="2"/>
  <c r="R92" i="2"/>
  <c r="S92" i="2"/>
  <c r="T92" i="2"/>
  <c r="U92" i="2"/>
  <c r="V92" i="2"/>
  <c r="B93" i="2"/>
  <c r="C10" i="1" s="1"/>
  <c r="C93" i="2"/>
  <c r="D10" i="1" s="1"/>
  <c r="E93" i="2"/>
  <c r="E10" i="1" s="1"/>
  <c r="F93" i="2"/>
  <c r="H93" i="2"/>
  <c r="G10" i="1" s="1"/>
  <c r="I93" i="2"/>
  <c r="J93" i="2"/>
  <c r="I10" i="1" s="1"/>
  <c r="K93" i="2"/>
  <c r="J10" i="1" s="1"/>
  <c r="L93" i="2"/>
  <c r="K10" i="1" s="1"/>
  <c r="N93" i="2"/>
  <c r="M10" i="1" s="1"/>
  <c r="O93" i="2"/>
  <c r="N10" i="1" s="1"/>
  <c r="P93" i="2"/>
  <c r="O10" i="1" s="1"/>
  <c r="Q93" i="2"/>
  <c r="P10" i="1" s="1"/>
  <c r="G98" i="2"/>
  <c r="M98" i="2"/>
  <c r="R98" i="2"/>
  <c r="S98" i="2"/>
  <c r="T98" i="2"/>
  <c r="U98" i="2"/>
  <c r="V98" i="2"/>
  <c r="G99" i="2"/>
  <c r="M99" i="2"/>
  <c r="R99" i="2"/>
  <c r="S99" i="2"/>
  <c r="T99" i="2"/>
  <c r="U99" i="2"/>
  <c r="V99" i="2"/>
  <c r="G100" i="2"/>
  <c r="M100" i="2"/>
  <c r="R100" i="2"/>
  <c r="S100" i="2"/>
  <c r="T100" i="2"/>
  <c r="U100" i="2"/>
  <c r="V100" i="2"/>
  <c r="G101" i="2"/>
  <c r="M101" i="2"/>
  <c r="R101" i="2"/>
  <c r="S101" i="2"/>
  <c r="T101" i="2"/>
  <c r="U101" i="2"/>
  <c r="V101" i="2"/>
  <c r="G107" i="2"/>
  <c r="M107" i="2"/>
  <c r="R107" i="2"/>
  <c r="S107" i="2"/>
  <c r="T107" i="2"/>
  <c r="U107" i="2"/>
  <c r="V107" i="2"/>
  <c r="G111" i="2"/>
  <c r="M111" i="2"/>
  <c r="R111" i="2"/>
  <c r="S111" i="2"/>
  <c r="T111" i="2"/>
  <c r="U111" i="2"/>
  <c r="V111" i="2"/>
  <c r="B112" i="2"/>
  <c r="C11" i="1" s="1"/>
  <c r="C112" i="2"/>
  <c r="D11" i="1" s="1"/>
  <c r="E112" i="2"/>
  <c r="E11" i="1" s="1"/>
  <c r="F112" i="2"/>
  <c r="H112" i="2"/>
  <c r="G11" i="1" s="1"/>
  <c r="I112" i="2"/>
  <c r="H11" i="1" s="1"/>
  <c r="J112" i="2"/>
  <c r="I11" i="1" s="1"/>
  <c r="K112" i="2"/>
  <c r="J11" i="1" s="1"/>
  <c r="L112" i="2"/>
  <c r="K11" i="1" s="1"/>
  <c r="N112" i="2"/>
  <c r="M11" i="1" s="1"/>
  <c r="O112" i="2"/>
  <c r="N11" i="1" s="1"/>
  <c r="P112" i="2"/>
  <c r="O11" i="1" s="1"/>
  <c r="Q112" i="2"/>
  <c r="P11" i="1" s="1"/>
  <c r="G117" i="2"/>
  <c r="M117" i="2"/>
  <c r="R117" i="2"/>
  <c r="S117" i="2"/>
  <c r="T117" i="2"/>
  <c r="U117" i="2"/>
  <c r="V117" i="2"/>
  <c r="G118" i="2"/>
  <c r="M118" i="2"/>
  <c r="R118" i="2"/>
  <c r="S118" i="2"/>
  <c r="T118" i="2"/>
  <c r="U118" i="2"/>
  <c r="V118" i="2"/>
  <c r="G119" i="2"/>
  <c r="M119" i="2"/>
  <c r="R119" i="2"/>
  <c r="S119" i="2"/>
  <c r="T119" i="2"/>
  <c r="U119" i="2"/>
  <c r="V119" i="2"/>
  <c r="G120" i="2"/>
  <c r="M120" i="2"/>
  <c r="R120" i="2"/>
  <c r="S120" i="2"/>
  <c r="T120" i="2"/>
  <c r="U120" i="2"/>
  <c r="V120" i="2"/>
  <c r="G121" i="2"/>
  <c r="M121" i="2"/>
  <c r="R121" i="2"/>
  <c r="S121" i="2"/>
  <c r="T121" i="2"/>
  <c r="U121" i="2"/>
  <c r="V121" i="2"/>
  <c r="G122" i="2"/>
  <c r="M122" i="2"/>
  <c r="R122" i="2"/>
  <c r="S122" i="2"/>
  <c r="T122" i="2"/>
  <c r="U122" i="2"/>
  <c r="V122" i="2"/>
  <c r="G123" i="2"/>
  <c r="M123" i="2"/>
  <c r="R123" i="2"/>
  <c r="S123" i="2"/>
  <c r="T123" i="2"/>
  <c r="U123" i="2"/>
  <c r="V123" i="2"/>
  <c r="G124" i="2"/>
  <c r="M124" i="2"/>
  <c r="R124" i="2"/>
  <c r="S124" i="2"/>
  <c r="T124" i="2"/>
  <c r="U124" i="2"/>
  <c r="V124" i="2"/>
  <c r="G125" i="2"/>
  <c r="M125" i="2"/>
  <c r="R125" i="2"/>
  <c r="S125" i="2"/>
  <c r="T125" i="2"/>
  <c r="U125" i="2"/>
  <c r="V125" i="2"/>
  <c r="G126" i="2"/>
  <c r="M126" i="2"/>
  <c r="R126" i="2"/>
  <c r="S126" i="2"/>
  <c r="T126" i="2"/>
  <c r="U126" i="2"/>
  <c r="V126" i="2"/>
  <c r="G127" i="2"/>
  <c r="M127" i="2"/>
  <c r="R127" i="2"/>
  <c r="S127" i="2"/>
  <c r="T127" i="2"/>
  <c r="U127" i="2"/>
  <c r="V127" i="2"/>
  <c r="G128" i="2"/>
  <c r="M128" i="2"/>
  <c r="R128" i="2"/>
  <c r="S128" i="2"/>
  <c r="T128" i="2"/>
  <c r="U128" i="2"/>
  <c r="V128" i="2"/>
  <c r="G129" i="2"/>
  <c r="M129" i="2"/>
  <c r="R129" i="2"/>
  <c r="S129" i="2"/>
  <c r="T129" i="2"/>
  <c r="U129" i="2"/>
  <c r="V129" i="2"/>
  <c r="G130" i="2"/>
  <c r="M130" i="2"/>
  <c r="R130" i="2"/>
  <c r="S130" i="2"/>
  <c r="T130" i="2"/>
  <c r="U130" i="2"/>
  <c r="V130" i="2"/>
  <c r="G134" i="2"/>
  <c r="M134" i="2"/>
  <c r="R134" i="2"/>
  <c r="S134" i="2"/>
  <c r="T134" i="2"/>
  <c r="U134" i="2"/>
  <c r="V134" i="2"/>
  <c r="B135" i="2"/>
  <c r="C12" i="1" s="1"/>
  <c r="C135" i="2"/>
  <c r="D12" i="1" s="1"/>
  <c r="E135" i="2"/>
  <c r="E12" i="1" s="1"/>
  <c r="F135" i="2"/>
  <c r="H135" i="2"/>
  <c r="G12" i="1" s="1"/>
  <c r="I135" i="2"/>
  <c r="J135" i="2"/>
  <c r="I12" i="1" s="1"/>
  <c r="K135" i="2"/>
  <c r="J12" i="1" s="1"/>
  <c r="L135" i="2"/>
  <c r="K12" i="1" s="1"/>
  <c r="N135" i="2"/>
  <c r="O135" i="2"/>
  <c r="N12" i="1" s="1"/>
  <c r="P135" i="2"/>
  <c r="O12" i="1" s="1"/>
  <c r="Q135" i="2"/>
  <c r="P12" i="1" s="1"/>
  <c r="G140" i="2"/>
  <c r="M140" i="2"/>
  <c r="R140" i="2"/>
  <c r="S140" i="2"/>
  <c r="T140" i="2"/>
  <c r="U140" i="2"/>
  <c r="V140" i="2"/>
  <c r="G141" i="2"/>
  <c r="M141" i="2"/>
  <c r="R141" i="2"/>
  <c r="S141" i="2"/>
  <c r="T141" i="2"/>
  <c r="U141" i="2"/>
  <c r="V141" i="2"/>
  <c r="G142" i="2"/>
  <c r="M142" i="2"/>
  <c r="R142" i="2"/>
  <c r="S142" i="2"/>
  <c r="T142" i="2"/>
  <c r="U142" i="2"/>
  <c r="V142" i="2"/>
  <c r="G143" i="2"/>
  <c r="M143" i="2"/>
  <c r="R143" i="2"/>
  <c r="S143" i="2"/>
  <c r="T143" i="2"/>
  <c r="U143" i="2"/>
  <c r="V143" i="2"/>
  <c r="G144" i="2"/>
  <c r="M144" i="2"/>
  <c r="R144" i="2"/>
  <c r="S144" i="2"/>
  <c r="T144" i="2"/>
  <c r="U144" i="2"/>
  <c r="V144" i="2"/>
  <c r="G145" i="2"/>
  <c r="M145" i="2"/>
  <c r="R145" i="2"/>
  <c r="S145" i="2"/>
  <c r="T145" i="2"/>
  <c r="U145" i="2"/>
  <c r="V145" i="2"/>
  <c r="G146" i="2"/>
  <c r="M146" i="2"/>
  <c r="R146" i="2"/>
  <c r="S146" i="2"/>
  <c r="T146" i="2"/>
  <c r="U146" i="2"/>
  <c r="V146" i="2"/>
  <c r="G147" i="2"/>
  <c r="M147" i="2"/>
  <c r="R147" i="2"/>
  <c r="S147" i="2"/>
  <c r="T147" i="2"/>
  <c r="U147" i="2"/>
  <c r="V147" i="2"/>
  <c r="G148" i="2"/>
  <c r="M148" i="2"/>
  <c r="R148" i="2"/>
  <c r="S148" i="2"/>
  <c r="T148" i="2"/>
  <c r="U148" i="2"/>
  <c r="V148" i="2"/>
  <c r="G149" i="2"/>
  <c r="M149" i="2"/>
  <c r="R149" i="2"/>
  <c r="S149" i="2"/>
  <c r="T149" i="2"/>
  <c r="U149" i="2"/>
  <c r="V149" i="2"/>
  <c r="G150" i="2"/>
  <c r="M150" i="2"/>
  <c r="R150" i="2"/>
  <c r="S150" i="2"/>
  <c r="T150" i="2"/>
  <c r="U150" i="2"/>
  <c r="V150" i="2"/>
  <c r="G151" i="2"/>
  <c r="M151" i="2"/>
  <c r="R151" i="2"/>
  <c r="S151" i="2"/>
  <c r="T151" i="2"/>
  <c r="U151" i="2"/>
  <c r="V151" i="2"/>
  <c r="G152" i="2"/>
  <c r="M152" i="2"/>
  <c r="R152" i="2"/>
  <c r="S152" i="2"/>
  <c r="T152" i="2"/>
  <c r="U152" i="2"/>
  <c r="V152" i="2"/>
  <c r="G153" i="2"/>
  <c r="M153" i="2"/>
  <c r="R153" i="2"/>
  <c r="S153" i="2"/>
  <c r="T153" i="2"/>
  <c r="U153" i="2"/>
  <c r="V153" i="2"/>
  <c r="G154" i="2"/>
  <c r="M154" i="2"/>
  <c r="R154" i="2"/>
  <c r="S154" i="2"/>
  <c r="T154" i="2"/>
  <c r="U154" i="2"/>
  <c r="V154" i="2"/>
  <c r="G155" i="2"/>
  <c r="M155" i="2"/>
  <c r="R155" i="2"/>
  <c r="S155" i="2"/>
  <c r="T155" i="2"/>
  <c r="U155" i="2"/>
  <c r="V155" i="2"/>
  <c r="G156" i="2"/>
  <c r="M156" i="2"/>
  <c r="R156" i="2"/>
  <c r="S156" i="2"/>
  <c r="T156" i="2"/>
  <c r="U156" i="2"/>
  <c r="V156" i="2"/>
  <c r="G157" i="2"/>
  <c r="M157" i="2"/>
  <c r="R157" i="2"/>
  <c r="S157" i="2"/>
  <c r="T157" i="2"/>
  <c r="U157" i="2"/>
  <c r="V157" i="2"/>
  <c r="G158" i="2"/>
  <c r="M158" i="2"/>
  <c r="R158" i="2"/>
  <c r="S158" i="2"/>
  <c r="T158" i="2"/>
  <c r="U158" i="2"/>
  <c r="V158" i="2"/>
  <c r="G159" i="2"/>
  <c r="M159" i="2"/>
  <c r="R159" i="2"/>
  <c r="S159" i="2"/>
  <c r="T159" i="2"/>
  <c r="U159" i="2"/>
  <c r="V159" i="2"/>
  <c r="G160" i="2"/>
  <c r="M160" i="2"/>
  <c r="R160" i="2"/>
  <c r="S160" i="2"/>
  <c r="T160" i="2"/>
  <c r="U160" i="2"/>
  <c r="V160" i="2"/>
  <c r="G161" i="2"/>
  <c r="M161" i="2"/>
  <c r="R161" i="2"/>
  <c r="S161" i="2"/>
  <c r="T161" i="2"/>
  <c r="U161" i="2"/>
  <c r="V161" i="2"/>
  <c r="G163" i="2"/>
  <c r="M163" i="2"/>
  <c r="R163" i="2"/>
  <c r="S163" i="2"/>
  <c r="T163" i="2"/>
  <c r="U163" i="2"/>
  <c r="V163" i="2"/>
  <c r="G165" i="2"/>
  <c r="M165" i="2"/>
  <c r="R165" i="2"/>
  <c r="S165" i="2"/>
  <c r="T165" i="2"/>
  <c r="U165" i="2"/>
  <c r="V165" i="2"/>
  <c r="B166" i="2"/>
  <c r="C13" i="1" s="1"/>
  <c r="C166" i="2"/>
  <c r="D13" i="1" s="1"/>
  <c r="E166" i="2"/>
  <c r="E13" i="1" s="1"/>
  <c r="F166" i="2"/>
  <c r="H166" i="2"/>
  <c r="G13" i="1" s="1"/>
  <c r="I166" i="2"/>
  <c r="H13" i="1" s="1"/>
  <c r="J166" i="2"/>
  <c r="I13" i="1" s="1"/>
  <c r="K166" i="2"/>
  <c r="J13" i="1" s="1"/>
  <c r="L166" i="2"/>
  <c r="K13" i="1" s="1"/>
  <c r="N166" i="2"/>
  <c r="M13" i="1" s="1"/>
  <c r="O166" i="2"/>
  <c r="N13" i="1" s="1"/>
  <c r="P166" i="2"/>
  <c r="O13" i="1" s="1"/>
  <c r="Q166" i="2"/>
  <c r="P13" i="1" s="1"/>
  <c r="G171" i="2"/>
  <c r="M171" i="2"/>
  <c r="R171" i="2"/>
  <c r="S171" i="2"/>
  <c r="T171" i="2"/>
  <c r="U171" i="2"/>
  <c r="V171" i="2"/>
  <c r="G172" i="2"/>
  <c r="M172" i="2"/>
  <c r="R172" i="2"/>
  <c r="S172" i="2"/>
  <c r="T172" i="2"/>
  <c r="U172" i="2"/>
  <c r="V172" i="2"/>
  <c r="G173" i="2"/>
  <c r="M173" i="2"/>
  <c r="R173" i="2"/>
  <c r="S173" i="2"/>
  <c r="T173" i="2"/>
  <c r="U173" i="2"/>
  <c r="V173" i="2"/>
  <c r="G174" i="2"/>
  <c r="M174" i="2"/>
  <c r="R174" i="2"/>
  <c r="S174" i="2"/>
  <c r="T174" i="2"/>
  <c r="U174" i="2"/>
  <c r="V174" i="2"/>
  <c r="G175" i="2"/>
  <c r="M175" i="2"/>
  <c r="R175" i="2"/>
  <c r="S175" i="2"/>
  <c r="T175" i="2"/>
  <c r="U175" i="2"/>
  <c r="V175" i="2"/>
  <c r="G176" i="2"/>
  <c r="M176" i="2"/>
  <c r="R176" i="2"/>
  <c r="S176" i="2"/>
  <c r="T176" i="2"/>
  <c r="U176" i="2"/>
  <c r="V176" i="2"/>
  <c r="G177" i="2"/>
  <c r="M177" i="2"/>
  <c r="R177" i="2"/>
  <c r="S177" i="2"/>
  <c r="T177" i="2"/>
  <c r="U177" i="2"/>
  <c r="V177" i="2"/>
  <c r="G178" i="2"/>
  <c r="M178" i="2"/>
  <c r="R178" i="2"/>
  <c r="S178" i="2"/>
  <c r="T178" i="2"/>
  <c r="U178" i="2"/>
  <c r="V178" i="2"/>
  <c r="G179" i="2"/>
  <c r="M179" i="2"/>
  <c r="R179" i="2"/>
  <c r="S179" i="2"/>
  <c r="T179" i="2"/>
  <c r="U179" i="2"/>
  <c r="V179" i="2"/>
  <c r="G180" i="2"/>
  <c r="M180" i="2"/>
  <c r="R180" i="2"/>
  <c r="S180" i="2"/>
  <c r="T180" i="2"/>
  <c r="U180" i="2"/>
  <c r="V180" i="2"/>
  <c r="G181" i="2"/>
  <c r="M181" i="2"/>
  <c r="R181" i="2"/>
  <c r="S181" i="2"/>
  <c r="T181" i="2"/>
  <c r="U181" i="2"/>
  <c r="V181" i="2"/>
  <c r="G182" i="2"/>
  <c r="M182" i="2"/>
  <c r="R182" i="2"/>
  <c r="S182" i="2"/>
  <c r="T182" i="2"/>
  <c r="U182" i="2"/>
  <c r="V182" i="2"/>
  <c r="G183" i="2"/>
  <c r="M183" i="2"/>
  <c r="R183" i="2"/>
  <c r="S183" i="2"/>
  <c r="T183" i="2"/>
  <c r="U183" i="2"/>
  <c r="V183" i="2"/>
  <c r="G184" i="2"/>
  <c r="M184" i="2"/>
  <c r="R184" i="2"/>
  <c r="S184" i="2"/>
  <c r="T184" i="2"/>
  <c r="U184" i="2"/>
  <c r="V184" i="2"/>
  <c r="G185" i="2"/>
  <c r="M185" i="2"/>
  <c r="R185" i="2"/>
  <c r="S185" i="2"/>
  <c r="T185" i="2"/>
  <c r="U185" i="2"/>
  <c r="V185" i="2"/>
  <c r="G186" i="2"/>
  <c r="M186" i="2"/>
  <c r="R186" i="2"/>
  <c r="S186" i="2"/>
  <c r="T186" i="2"/>
  <c r="U186" i="2"/>
  <c r="V186" i="2"/>
  <c r="G187" i="2"/>
  <c r="M187" i="2"/>
  <c r="R187" i="2"/>
  <c r="S187" i="2"/>
  <c r="T187" i="2"/>
  <c r="U187" i="2"/>
  <c r="V187" i="2"/>
  <c r="G188" i="2"/>
  <c r="M188" i="2"/>
  <c r="R188" i="2"/>
  <c r="S188" i="2"/>
  <c r="T188" i="2"/>
  <c r="U188" i="2"/>
  <c r="V188" i="2"/>
  <c r="G189" i="2"/>
  <c r="M189" i="2"/>
  <c r="R189" i="2"/>
  <c r="S189" i="2"/>
  <c r="T189" i="2"/>
  <c r="U189" i="2"/>
  <c r="V189" i="2"/>
  <c r="G190" i="2"/>
  <c r="M190" i="2"/>
  <c r="R190" i="2"/>
  <c r="S190" i="2"/>
  <c r="T190" i="2"/>
  <c r="U190" i="2"/>
  <c r="V190" i="2"/>
  <c r="G191" i="2"/>
  <c r="M191" i="2"/>
  <c r="R191" i="2"/>
  <c r="S191" i="2"/>
  <c r="T191" i="2"/>
  <c r="U191" i="2"/>
  <c r="V191" i="2"/>
  <c r="M193" i="2"/>
  <c r="G198" i="2"/>
  <c r="M198" i="2"/>
  <c r="S198" i="2"/>
  <c r="T198" i="2"/>
  <c r="U198" i="2"/>
  <c r="V198" i="2"/>
  <c r="B199" i="2"/>
  <c r="C14" i="1" s="1"/>
  <c r="C199" i="2"/>
  <c r="D14" i="1" s="1"/>
  <c r="E199" i="2"/>
  <c r="E14" i="1" s="1"/>
  <c r="F199" i="2"/>
  <c r="H199" i="2"/>
  <c r="G14" i="1" s="1"/>
  <c r="I199" i="2"/>
  <c r="J199" i="2"/>
  <c r="K199" i="2"/>
  <c r="J14" i="1" s="1"/>
  <c r="L199" i="2"/>
  <c r="K14" i="1" s="1"/>
  <c r="N199" i="2"/>
  <c r="M14" i="1" s="1"/>
  <c r="O199" i="2"/>
  <c r="N14" i="1" s="1"/>
  <c r="P199" i="2"/>
  <c r="Q199" i="2"/>
  <c r="G204" i="2"/>
  <c r="M204" i="2"/>
  <c r="R204" i="2"/>
  <c r="S204" i="2"/>
  <c r="T204" i="2"/>
  <c r="U204" i="2"/>
  <c r="V204" i="2"/>
  <c r="G205" i="2"/>
  <c r="M205" i="2"/>
  <c r="R205" i="2"/>
  <c r="S205" i="2"/>
  <c r="T205" i="2"/>
  <c r="U205" i="2"/>
  <c r="V205" i="2"/>
  <c r="G206" i="2"/>
  <c r="M206" i="2"/>
  <c r="R206" i="2"/>
  <c r="S206" i="2"/>
  <c r="T206" i="2"/>
  <c r="U206" i="2"/>
  <c r="V206" i="2"/>
  <c r="G207" i="2"/>
  <c r="M207" i="2"/>
  <c r="R207" i="2"/>
  <c r="S207" i="2"/>
  <c r="T207" i="2"/>
  <c r="U207" i="2"/>
  <c r="V207" i="2"/>
  <c r="G208" i="2"/>
  <c r="M208" i="2"/>
  <c r="R208" i="2"/>
  <c r="S208" i="2"/>
  <c r="T208" i="2"/>
  <c r="U208" i="2"/>
  <c r="V208" i="2"/>
  <c r="G209" i="2"/>
  <c r="M209" i="2"/>
  <c r="R209" i="2"/>
  <c r="S209" i="2"/>
  <c r="T209" i="2"/>
  <c r="U209" i="2"/>
  <c r="V209" i="2"/>
  <c r="G210" i="2"/>
  <c r="M210" i="2"/>
  <c r="R210" i="2"/>
  <c r="S210" i="2"/>
  <c r="T210" i="2"/>
  <c r="U210" i="2"/>
  <c r="V210" i="2"/>
  <c r="G211" i="2"/>
  <c r="M211" i="2"/>
  <c r="R211" i="2"/>
  <c r="S211" i="2"/>
  <c r="T211" i="2"/>
  <c r="U211" i="2"/>
  <c r="V211" i="2"/>
  <c r="G214" i="2"/>
  <c r="M214" i="2"/>
  <c r="R214" i="2"/>
  <c r="S214" i="2"/>
  <c r="T214" i="2"/>
  <c r="U214" i="2"/>
  <c r="V214" i="2"/>
  <c r="G216" i="2"/>
  <c r="M216" i="2"/>
  <c r="R216" i="2"/>
  <c r="S216" i="2"/>
  <c r="T216" i="2"/>
  <c r="U216" i="2"/>
  <c r="V216" i="2"/>
  <c r="G220" i="2"/>
  <c r="M220" i="2"/>
  <c r="R220" i="2"/>
  <c r="S220" i="2"/>
  <c r="T220" i="2"/>
  <c r="U220" i="2"/>
  <c r="V220" i="2"/>
  <c r="M221" i="2"/>
  <c r="R221" i="2"/>
  <c r="S221" i="2"/>
  <c r="T221" i="2"/>
  <c r="U221" i="2"/>
  <c r="V221" i="2"/>
  <c r="B222" i="2"/>
  <c r="C15" i="1" s="1"/>
  <c r="C222" i="2"/>
  <c r="D15" i="1" s="1"/>
  <c r="E222" i="2"/>
  <c r="E15" i="1" s="1"/>
  <c r="H222" i="2"/>
  <c r="G15" i="1" s="1"/>
  <c r="I222" i="2"/>
  <c r="H15" i="1" s="1"/>
  <c r="J222" i="2"/>
  <c r="I15" i="1" s="1"/>
  <c r="K222" i="2"/>
  <c r="J15" i="1" s="1"/>
  <c r="L222" i="2"/>
  <c r="K15" i="1" s="1"/>
  <c r="N222" i="2"/>
  <c r="M15" i="1" s="1"/>
  <c r="O222" i="2"/>
  <c r="N15" i="1" s="1"/>
  <c r="P222" i="2"/>
  <c r="O15" i="1" s="1"/>
  <c r="Q222" i="2"/>
  <c r="P15" i="1" s="1"/>
  <c r="G227" i="2"/>
  <c r="M227" i="2"/>
  <c r="R227" i="2"/>
  <c r="S227" i="2"/>
  <c r="T227" i="2"/>
  <c r="U227" i="2"/>
  <c r="V227" i="2"/>
  <c r="G228" i="2"/>
  <c r="M228" i="2"/>
  <c r="R228" i="2"/>
  <c r="S228" i="2"/>
  <c r="T228" i="2"/>
  <c r="U228" i="2"/>
  <c r="V228" i="2"/>
  <c r="G229" i="2"/>
  <c r="M229" i="2"/>
  <c r="R229" i="2"/>
  <c r="S229" i="2"/>
  <c r="T229" i="2"/>
  <c r="U229" i="2"/>
  <c r="V229" i="2"/>
  <c r="M230" i="2"/>
  <c r="R230" i="2"/>
  <c r="S230" i="2"/>
  <c r="T230" i="2"/>
  <c r="U230" i="2"/>
  <c r="V230" i="2"/>
  <c r="G231" i="2"/>
  <c r="M231" i="2"/>
  <c r="R231" i="2"/>
  <c r="S231" i="2"/>
  <c r="T231" i="2"/>
  <c r="U231" i="2"/>
  <c r="V231" i="2"/>
  <c r="G232" i="2"/>
  <c r="M232" i="2"/>
  <c r="R232" i="2"/>
  <c r="S232" i="2"/>
  <c r="T232" i="2"/>
  <c r="U232" i="2"/>
  <c r="V232" i="2"/>
  <c r="G233" i="2"/>
  <c r="M233" i="2"/>
  <c r="R233" i="2"/>
  <c r="S233" i="2"/>
  <c r="T233" i="2"/>
  <c r="U233" i="2"/>
  <c r="V233" i="2"/>
  <c r="G234" i="2"/>
  <c r="M234" i="2"/>
  <c r="R234" i="2"/>
  <c r="S234" i="2"/>
  <c r="T234" i="2"/>
  <c r="U234" i="2"/>
  <c r="V234" i="2"/>
  <c r="G235" i="2"/>
  <c r="M235" i="2"/>
  <c r="R235" i="2"/>
  <c r="S235" i="2"/>
  <c r="T235" i="2"/>
  <c r="U235" i="2"/>
  <c r="V235" i="2"/>
  <c r="G236" i="2"/>
  <c r="M236" i="2"/>
  <c r="R236" i="2"/>
  <c r="S236" i="2"/>
  <c r="T236" i="2"/>
  <c r="U236" i="2"/>
  <c r="V236" i="2"/>
  <c r="G242" i="2"/>
  <c r="M242" i="2"/>
  <c r="R242" i="2"/>
  <c r="S242" i="2"/>
  <c r="T242" i="2"/>
  <c r="U242" i="2"/>
  <c r="V242" i="2"/>
  <c r="G247" i="2"/>
  <c r="M247" i="2"/>
  <c r="R247" i="2"/>
  <c r="S247" i="2"/>
  <c r="T247" i="2"/>
  <c r="U247" i="2"/>
  <c r="V247" i="2"/>
  <c r="G248" i="2"/>
  <c r="M248" i="2"/>
  <c r="R248" i="2"/>
  <c r="S248" i="2"/>
  <c r="T248" i="2"/>
  <c r="U248" i="2"/>
  <c r="V248" i="2"/>
  <c r="B249" i="2"/>
  <c r="C16" i="1" s="1"/>
  <c r="C249" i="2"/>
  <c r="D16" i="1" s="1"/>
  <c r="E249" i="2"/>
  <c r="E16" i="1" s="1"/>
  <c r="F249" i="2"/>
  <c r="H249" i="2"/>
  <c r="G16" i="1" s="1"/>
  <c r="I249" i="2"/>
  <c r="H16" i="1" s="1"/>
  <c r="J249" i="2"/>
  <c r="I16" i="1" s="1"/>
  <c r="K249" i="2"/>
  <c r="J16" i="1" s="1"/>
  <c r="L249" i="2"/>
  <c r="K16" i="1" s="1"/>
  <c r="N249" i="2"/>
  <c r="M16" i="1" s="1"/>
  <c r="O249" i="2"/>
  <c r="N16" i="1" s="1"/>
  <c r="P249" i="2"/>
  <c r="O16" i="1" s="1"/>
  <c r="Q249" i="2"/>
  <c r="P16" i="1" s="1"/>
  <c r="G254" i="2"/>
  <c r="M254" i="2"/>
  <c r="R254" i="2"/>
  <c r="S254" i="2"/>
  <c r="T254" i="2"/>
  <c r="U254" i="2"/>
  <c r="V254" i="2"/>
  <c r="G255" i="2"/>
  <c r="M255" i="2"/>
  <c r="R255" i="2"/>
  <c r="S255" i="2"/>
  <c r="T255" i="2"/>
  <c r="U255" i="2"/>
  <c r="V255" i="2"/>
  <c r="G256" i="2"/>
  <c r="M256" i="2"/>
  <c r="R256" i="2"/>
  <c r="S256" i="2"/>
  <c r="T256" i="2"/>
  <c r="U256" i="2"/>
  <c r="V256" i="2"/>
  <c r="G257" i="2"/>
  <c r="M257" i="2"/>
  <c r="R257" i="2"/>
  <c r="S257" i="2"/>
  <c r="T257" i="2"/>
  <c r="U257" i="2"/>
  <c r="V257" i="2"/>
  <c r="G258" i="2"/>
  <c r="M258" i="2"/>
  <c r="R258" i="2"/>
  <c r="S258" i="2"/>
  <c r="T258" i="2"/>
  <c r="U258" i="2"/>
  <c r="V258" i="2"/>
  <c r="M259" i="2"/>
  <c r="R259" i="2"/>
  <c r="S259" i="2"/>
  <c r="T259" i="2"/>
  <c r="U259" i="2"/>
  <c r="V259" i="2"/>
  <c r="G260" i="2"/>
  <c r="M260" i="2"/>
  <c r="R260" i="2"/>
  <c r="S260" i="2"/>
  <c r="T260" i="2"/>
  <c r="U260" i="2"/>
  <c r="V260" i="2"/>
  <c r="M261" i="2"/>
  <c r="R261" i="2"/>
  <c r="S261" i="2"/>
  <c r="T261" i="2"/>
  <c r="U261" i="2"/>
  <c r="V261" i="2"/>
  <c r="M262" i="2"/>
  <c r="R262" i="2"/>
  <c r="S262" i="2"/>
  <c r="T262" i="2"/>
  <c r="U262" i="2"/>
  <c r="V262" i="2"/>
  <c r="M263" i="2"/>
  <c r="R263" i="2"/>
  <c r="S263" i="2"/>
  <c r="T263" i="2"/>
  <c r="U263" i="2"/>
  <c r="V263" i="2"/>
  <c r="M264" i="2"/>
  <c r="R264" i="2"/>
  <c r="S264" i="2"/>
  <c r="T264" i="2"/>
  <c r="U264" i="2"/>
  <c r="V264" i="2"/>
  <c r="M265" i="2"/>
  <c r="R265" i="2"/>
  <c r="S265" i="2"/>
  <c r="T265" i="2"/>
  <c r="U265" i="2"/>
  <c r="V265" i="2"/>
  <c r="G271" i="2"/>
  <c r="M271" i="2"/>
  <c r="R271" i="2"/>
  <c r="S271" i="2"/>
  <c r="T271" i="2"/>
  <c r="U271" i="2"/>
  <c r="V271" i="2"/>
  <c r="G272" i="2"/>
  <c r="M272" i="2"/>
  <c r="R272" i="2"/>
  <c r="S272" i="2"/>
  <c r="T272" i="2"/>
  <c r="U272" i="2"/>
  <c r="V272" i="2"/>
  <c r="B273" i="2"/>
  <c r="C17" i="1" s="1"/>
  <c r="C273" i="2"/>
  <c r="D17" i="1" s="1"/>
  <c r="E273" i="2"/>
  <c r="E17" i="1" s="1"/>
  <c r="H273" i="2"/>
  <c r="G17" i="1" s="1"/>
  <c r="I273" i="2"/>
  <c r="H17" i="1" s="1"/>
  <c r="J273" i="2"/>
  <c r="I17" i="1" s="1"/>
  <c r="K273" i="2"/>
  <c r="J17" i="1" s="1"/>
  <c r="L273" i="2"/>
  <c r="K17" i="1" s="1"/>
  <c r="N273" i="2"/>
  <c r="M17" i="1" s="1"/>
  <c r="O273" i="2"/>
  <c r="N17" i="1" s="1"/>
  <c r="P273" i="2"/>
  <c r="O17" i="1" s="1"/>
  <c r="Q273" i="2"/>
  <c r="P17" i="1" s="1"/>
  <c r="N6" i="1"/>
  <c r="H7" i="1"/>
  <c r="P7" i="1"/>
  <c r="N8" i="1"/>
  <c r="N9" i="1"/>
  <c r="H12" i="1"/>
  <c r="M12" i="1"/>
  <c r="H14" i="1"/>
  <c r="I14" i="1"/>
  <c r="O14" i="1"/>
  <c r="P14" i="1"/>
  <c r="O125" i="3"/>
  <c r="W98" i="2" l="1"/>
  <c r="S10" i="1"/>
  <c r="U10" i="1"/>
  <c r="R13" i="1"/>
  <c r="W176" i="2"/>
  <c r="R273" i="2"/>
  <c r="G273" i="2"/>
  <c r="F17" i="1" s="1"/>
  <c r="V273" i="2"/>
  <c r="S11" i="1"/>
  <c r="W119" i="2"/>
  <c r="R16" i="1"/>
  <c r="W185" i="2"/>
  <c r="W177" i="2"/>
  <c r="W149" i="2"/>
  <c r="W129" i="2"/>
  <c r="W99" i="2"/>
  <c r="W192" i="2"/>
  <c r="W184" i="2"/>
  <c r="S249" i="2"/>
  <c r="W188" i="2"/>
  <c r="W181" i="2"/>
  <c r="W180" i="2"/>
  <c r="W173" i="2"/>
  <c r="W172" i="2"/>
  <c r="R199" i="2"/>
  <c r="W152" i="2"/>
  <c r="W118" i="2"/>
  <c r="U135" i="2"/>
  <c r="W189" i="2"/>
  <c r="W157" i="2"/>
  <c r="W151" i="2"/>
  <c r="W143" i="2"/>
  <c r="W194" i="2"/>
  <c r="W193" i="2"/>
  <c r="W191" i="2"/>
  <c r="W190" i="2"/>
  <c r="W187" i="2"/>
  <c r="W186" i="2"/>
  <c r="W183" i="2"/>
  <c r="W182" i="2"/>
  <c r="W179" i="2"/>
  <c r="W178" i="2"/>
  <c r="W175" i="2"/>
  <c r="W174" i="2"/>
  <c r="W171" i="2"/>
  <c r="W159" i="2"/>
  <c r="W145" i="2"/>
  <c r="W144" i="2"/>
  <c r="U166" i="2"/>
  <c r="W128" i="2"/>
  <c r="W124" i="2"/>
  <c r="W123" i="2"/>
  <c r="T135" i="2"/>
  <c r="V112" i="2"/>
  <c r="W100" i="2"/>
  <c r="W221" i="2"/>
  <c r="W161" i="2"/>
  <c r="W156" i="2"/>
  <c r="W155" i="2"/>
  <c r="W148" i="2"/>
  <c r="W147" i="2"/>
  <c r="W142" i="2"/>
  <c r="W141" i="2"/>
  <c r="W134" i="2"/>
  <c r="W130" i="2"/>
  <c r="W126" i="2"/>
  <c r="W125" i="2"/>
  <c r="W122" i="2"/>
  <c r="W121" i="2"/>
  <c r="R135" i="2"/>
  <c r="W117" i="2"/>
  <c r="W107" i="2"/>
  <c r="R112" i="2"/>
  <c r="Q11" i="1" s="1"/>
  <c r="U112" i="2"/>
  <c r="T199" i="2"/>
  <c r="T277" i="2" s="1"/>
  <c r="W220" i="2"/>
  <c r="T222" i="2"/>
  <c r="R222" i="2"/>
  <c r="U199" i="2"/>
  <c r="U277" i="2" s="1"/>
  <c r="M222" i="2"/>
  <c r="V222" i="2"/>
  <c r="V199" i="2"/>
  <c r="M199" i="2"/>
  <c r="W153" i="2"/>
  <c r="S112" i="2"/>
  <c r="S135" i="2"/>
  <c r="R12" i="1"/>
  <c r="T166" i="2"/>
  <c r="W160" i="2"/>
  <c r="W127" i="2"/>
  <c r="R166" i="2"/>
  <c r="M166" i="2"/>
  <c r="M135" i="2"/>
  <c r="G249" i="2"/>
  <c r="F16" i="1" s="1"/>
  <c r="M249" i="2"/>
  <c r="U249" i="2"/>
  <c r="W216" i="2"/>
  <c r="W211" i="2"/>
  <c r="W120" i="2"/>
  <c r="G135" i="2"/>
  <c r="F12" i="1" s="1"/>
  <c r="T273" i="2"/>
  <c r="W150" i="2"/>
  <c r="V135" i="2"/>
  <c r="W272" i="2"/>
  <c r="W265" i="2"/>
  <c r="W263" i="2"/>
  <c r="W261" i="2"/>
  <c r="W259" i="2"/>
  <c r="W257" i="2"/>
  <c r="W255" i="2"/>
  <c r="G222" i="2"/>
  <c r="F15" i="1" s="1"/>
  <c r="W214" i="2"/>
  <c r="W158" i="2"/>
  <c r="W62" i="2"/>
  <c r="W271" i="2"/>
  <c r="W264" i="2"/>
  <c r="W262" i="2"/>
  <c r="W260" i="2"/>
  <c r="W258" i="2"/>
  <c r="W256" i="2"/>
  <c r="W254" i="2"/>
  <c r="W140" i="2"/>
  <c r="W101" i="2"/>
  <c r="T112" i="2"/>
  <c r="W111" i="2"/>
  <c r="I277" i="2"/>
  <c r="G112" i="2"/>
  <c r="F11" i="1" s="1"/>
  <c r="S93" i="2"/>
  <c r="R70" i="2"/>
  <c r="Q9" i="1" s="1"/>
  <c r="H10" i="1"/>
  <c r="R10" i="1" s="1"/>
  <c r="W248" i="2"/>
  <c r="W242" i="2"/>
  <c r="W235" i="2"/>
  <c r="W233" i="2"/>
  <c r="W231" i="2"/>
  <c r="W229" i="2"/>
  <c r="W227" i="2"/>
  <c r="W209" i="2"/>
  <c r="W207" i="2"/>
  <c r="W205" i="2"/>
  <c r="S199" i="2"/>
  <c r="S277" i="2" s="1"/>
  <c r="G199" i="2"/>
  <c r="F14" i="1" s="1"/>
  <c r="W165" i="2"/>
  <c r="W154" i="2"/>
  <c r="M112" i="2"/>
  <c r="L11" i="1" s="1"/>
  <c r="U93" i="2"/>
  <c r="W69" i="2"/>
  <c r="S70" i="2"/>
  <c r="W35" i="2"/>
  <c r="U273" i="2"/>
  <c r="S273" i="2"/>
  <c r="M273" i="2"/>
  <c r="W247" i="2"/>
  <c r="W236" i="2"/>
  <c r="W234" i="2"/>
  <c r="W232" i="2"/>
  <c r="V249" i="2"/>
  <c r="W230" i="2"/>
  <c r="R249" i="2"/>
  <c r="W228" i="2"/>
  <c r="U222" i="2"/>
  <c r="S222" i="2"/>
  <c r="W210" i="2"/>
  <c r="W208" i="2"/>
  <c r="W206" i="2"/>
  <c r="W204" i="2"/>
  <c r="W163" i="2"/>
  <c r="W146" i="2"/>
  <c r="S166" i="2"/>
  <c r="V166" i="2"/>
  <c r="G166" i="2"/>
  <c r="F13" i="1" s="1"/>
  <c r="W16" i="2"/>
  <c r="M93" i="2"/>
  <c r="L10" i="1" s="1"/>
  <c r="R93" i="2"/>
  <c r="Q10" i="1" s="1"/>
  <c r="W80" i="2"/>
  <c r="V93" i="2"/>
  <c r="G93" i="2"/>
  <c r="F10" i="1" s="1"/>
  <c r="W91" i="2"/>
  <c r="W76" i="2"/>
  <c r="W67" i="2"/>
  <c r="U70" i="2"/>
  <c r="W36" i="2"/>
  <c r="W92" i="2"/>
  <c r="W83" i="2"/>
  <c r="W77" i="2"/>
  <c r="V70" i="2"/>
  <c r="W61" i="2"/>
  <c r="W60" i="2"/>
  <c r="T70" i="2"/>
  <c r="W50" i="2"/>
  <c r="W43" i="2"/>
  <c r="T54" i="2"/>
  <c r="R54" i="2"/>
  <c r="U54" i="2"/>
  <c r="W53" i="2"/>
  <c r="U16" i="1"/>
  <c r="S12" i="1"/>
  <c r="W59" i="2"/>
  <c r="U9" i="1"/>
  <c r="W23" i="2"/>
  <c r="W22" i="2"/>
  <c r="P277" i="2"/>
  <c r="K277" i="2"/>
  <c r="W47" i="2"/>
  <c r="W45" i="2"/>
  <c r="W44" i="2"/>
  <c r="W42" i="2"/>
  <c r="T37" i="2"/>
  <c r="M70" i="2"/>
  <c r="L9" i="1" s="1"/>
  <c r="G70" i="2"/>
  <c r="F9" i="1" s="1"/>
  <c r="U15" i="1"/>
  <c r="W31" i="2"/>
  <c r="S54" i="2"/>
  <c r="N277" i="2"/>
  <c r="S16" i="1"/>
  <c r="W46" i="2"/>
  <c r="Q17" i="1"/>
  <c r="U17" i="1"/>
  <c r="S17" i="1"/>
  <c r="R15" i="1"/>
  <c r="S13" i="1"/>
  <c r="T11" i="1"/>
  <c r="O8" i="1"/>
  <c r="Q8" i="1" s="1"/>
  <c r="J8" i="1"/>
  <c r="L8" i="1" s="1"/>
  <c r="S7" i="1"/>
  <c r="W33" i="2"/>
  <c r="U37" i="2"/>
  <c r="S37" i="2"/>
  <c r="W30" i="2"/>
  <c r="R37" i="2"/>
  <c r="W8" i="2"/>
  <c r="V54" i="2"/>
  <c r="M54" i="2"/>
  <c r="G54" i="2"/>
  <c r="F8" i="1" s="1"/>
  <c r="G37" i="2"/>
  <c r="F7" i="1" s="1"/>
  <c r="V37" i="2"/>
  <c r="W32" i="2"/>
  <c r="S15" i="1"/>
  <c r="S14" i="1"/>
  <c r="T6" i="1"/>
  <c r="O277" i="2"/>
  <c r="F277" i="2"/>
  <c r="M37" i="2"/>
  <c r="E277" i="2"/>
  <c r="C277" i="2"/>
  <c r="P18" i="1"/>
  <c r="L12" i="1"/>
  <c r="Q6" i="1"/>
  <c r="W12" i="2"/>
  <c r="W9" i="2"/>
  <c r="W7" i="2"/>
  <c r="S24" i="2"/>
  <c r="L16" i="1"/>
  <c r="Q15" i="1"/>
  <c r="L13" i="1"/>
  <c r="T24" i="2"/>
  <c r="T12" i="1"/>
  <c r="T9" i="1"/>
  <c r="U7" i="1"/>
  <c r="R7" i="1"/>
  <c r="J277" i="2"/>
  <c r="H277" i="2"/>
  <c r="T17" i="1"/>
  <c r="L14" i="1"/>
  <c r="R11" i="1"/>
  <c r="W10" i="2"/>
  <c r="U24" i="2"/>
  <c r="W6" i="2"/>
  <c r="R24" i="2"/>
  <c r="Q16" i="1"/>
  <c r="Q14" i="1"/>
  <c r="U14" i="1"/>
  <c r="Q13" i="1"/>
  <c r="U12" i="1"/>
  <c r="T10" i="1"/>
  <c r="S9" i="1"/>
  <c r="U8" i="1"/>
  <c r="S8" i="1"/>
  <c r="Q7" i="1"/>
  <c r="L7" i="1"/>
  <c r="N18" i="1"/>
  <c r="G18" i="1"/>
  <c r="W19" i="2"/>
  <c r="V24" i="2"/>
  <c r="B277" i="2"/>
  <c r="S6" i="1"/>
  <c r="I18" i="1"/>
  <c r="R17" i="1"/>
  <c r="T16" i="1"/>
  <c r="M18" i="1"/>
  <c r="Q12" i="1"/>
  <c r="C18" i="1"/>
  <c r="R14" i="1"/>
  <c r="L15" i="1"/>
  <c r="R6" i="1"/>
  <c r="L17" i="1"/>
  <c r="T15" i="1"/>
  <c r="T14" i="1"/>
  <c r="U13" i="1"/>
  <c r="T13" i="1"/>
  <c r="U11" i="1"/>
  <c r="R9" i="1"/>
  <c r="D18" i="1"/>
  <c r="Q277" i="2"/>
  <c r="W11" i="2"/>
  <c r="M24" i="2"/>
  <c r="U6" i="1"/>
  <c r="K18" i="1"/>
  <c r="L6" i="1"/>
  <c r="L277" i="2"/>
  <c r="E18" i="1"/>
  <c r="G24" i="2"/>
  <c r="R8" i="1"/>
  <c r="T249" i="2"/>
  <c r="T93" i="2"/>
  <c r="M277" i="2" l="1"/>
  <c r="V277" i="2"/>
  <c r="W273" i="2"/>
  <c r="W249" i="2"/>
  <c r="W135" i="2"/>
  <c r="W112" i="2"/>
  <c r="H18" i="1"/>
  <c r="W222" i="2"/>
  <c r="J18" i="1"/>
  <c r="W166" i="2"/>
  <c r="V12" i="1"/>
  <c r="W70" i="2"/>
  <c r="W93" i="2"/>
  <c r="V11" i="1"/>
  <c r="V15" i="1"/>
  <c r="W54" i="2"/>
  <c r="V9" i="1"/>
  <c r="V16" i="1"/>
  <c r="O18" i="1"/>
  <c r="W37" i="2"/>
  <c r="T8" i="1"/>
  <c r="V8" i="1" s="1"/>
  <c r="V14" i="1"/>
  <c r="Q18" i="1"/>
  <c r="S18" i="1"/>
  <c r="V10" i="1"/>
  <c r="W24" i="2"/>
  <c r="V17" i="1"/>
  <c r="V7" i="1"/>
  <c r="V13" i="1"/>
  <c r="L18" i="1"/>
  <c r="V6" i="1"/>
  <c r="U18" i="1"/>
  <c r="F6" i="1"/>
  <c r="F18" i="1" s="1"/>
  <c r="G277" i="2"/>
  <c r="R18" i="1"/>
  <c r="W277" i="2" l="1"/>
  <c r="T18" i="1"/>
  <c r="V18" i="1"/>
</calcChain>
</file>

<file path=xl/comments1.xml><?xml version="1.0" encoding="utf-8"?>
<comments xmlns="http://schemas.openxmlformats.org/spreadsheetml/2006/main">
  <authors>
    <author>rinjiPC04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現金支払い人数</t>
        </r>
      </text>
    </commen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計算式入力済み</t>
        </r>
      </text>
    </comment>
  </commentList>
</comments>
</file>

<file path=xl/sharedStrings.xml><?xml version="1.0" encoding="utf-8"?>
<sst xmlns="http://schemas.openxmlformats.org/spreadsheetml/2006/main" count="634" uniqueCount="244">
  <si>
    <t>月</t>
    <rPh sb="0" eb="1">
      <t>ツキ</t>
    </rPh>
    <phoneticPr fontId="2"/>
  </si>
  <si>
    <t>利用　　　　　　　　日数</t>
    <rPh sb="0" eb="2">
      <t>リヨウ</t>
    </rPh>
    <rPh sb="10" eb="12">
      <t>ニッスウ</t>
    </rPh>
    <phoneticPr fontId="2"/>
  </si>
  <si>
    <t>利用　　　　　　　　件数</t>
    <rPh sb="0" eb="2">
      <t>リヨウ</t>
    </rPh>
    <rPh sb="10" eb="12">
      <t>ケンスウ</t>
    </rPh>
    <phoneticPr fontId="2"/>
  </si>
  <si>
    <t>減免なし(有料)</t>
    <rPh sb="0" eb="2">
      <t>ゲンメン</t>
    </rPh>
    <rPh sb="5" eb="7">
      <t>ユウリョウ</t>
    </rPh>
    <phoneticPr fontId="2"/>
  </si>
  <si>
    <t>減免利用</t>
    <rPh sb="0" eb="2">
      <t>ゲンメン</t>
    </rPh>
    <rPh sb="2" eb="4">
      <t>リヨウ</t>
    </rPh>
    <phoneticPr fontId="2"/>
  </si>
  <si>
    <t>利用者数計</t>
    <rPh sb="0" eb="2">
      <t>リヨウ</t>
    </rPh>
    <rPh sb="2" eb="3">
      <t>シャ</t>
    </rPh>
    <rPh sb="3" eb="4">
      <t>スウ</t>
    </rPh>
    <rPh sb="4" eb="5">
      <t>ケイ</t>
    </rPh>
    <phoneticPr fontId="2"/>
  </si>
  <si>
    <t>使用料</t>
    <rPh sb="0" eb="2">
      <t>シヨウ</t>
    </rPh>
    <rPh sb="2" eb="3">
      <t>リョウ</t>
    </rPh>
    <phoneticPr fontId="2"/>
  </si>
  <si>
    <t>利用人数</t>
    <rPh sb="0" eb="2">
      <t>リヨウ</t>
    </rPh>
    <rPh sb="2" eb="4">
      <t>ニンズウ</t>
    </rPh>
    <phoneticPr fontId="2"/>
  </si>
  <si>
    <t>人数</t>
    <rPh sb="0" eb="2">
      <t>ニンズウ</t>
    </rPh>
    <phoneticPr fontId="2"/>
  </si>
  <si>
    <t>金　　額</t>
    <rPh sb="0" eb="1">
      <t>キン</t>
    </rPh>
    <rPh sb="3" eb="4">
      <t>ガク</t>
    </rPh>
    <phoneticPr fontId="2"/>
  </si>
  <si>
    <t>回数券(枚)</t>
    <rPh sb="0" eb="3">
      <t>カイスウケン</t>
    </rPh>
    <rPh sb="4" eb="5">
      <t>マイ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</si>
  <si>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</si>
  <si>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</si>
  <si>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</si>
  <si>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大人</t>
    <rPh sb="0" eb="2">
      <t>オトナ</t>
    </rPh>
    <phoneticPr fontId="2"/>
  </si>
  <si>
    <t>合計</t>
    <rPh sb="0" eb="2">
      <t>ゴウケイ</t>
    </rPh>
    <phoneticPr fontId="2"/>
  </si>
  <si>
    <t>※回数券　1枚　　 　100円</t>
    <rPh sb="1" eb="4">
      <t>カイスウケン</t>
    </rPh>
    <rPh sb="6" eb="7">
      <t>マイ</t>
    </rPh>
    <rPh sb="14" eb="15">
      <t>エン</t>
    </rPh>
    <phoneticPr fontId="2"/>
  </si>
  <si>
    <t>　　４月分</t>
    <phoneticPr fontId="2"/>
  </si>
  <si>
    <t>利用日</t>
    <rPh sb="0" eb="3">
      <t>リヨウビ</t>
    </rPh>
    <phoneticPr fontId="2"/>
  </si>
  <si>
    <t>使用者名</t>
    <rPh sb="0" eb="2">
      <t>シヨウ</t>
    </rPh>
    <rPh sb="2" eb="3">
      <t>シャ</t>
    </rPh>
    <rPh sb="3" eb="4">
      <t>メイ</t>
    </rPh>
    <phoneticPr fontId="2"/>
  </si>
  <si>
    <t>加工品目・内容</t>
    <rPh sb="0" eb="2">
      <t>カコウ</t>
    </rPh>
    <rPh sb="2" eb="4">
      <t>ヒンモク</t>
    </rPh>
    <rPh sb="5" eb="7">
      <t>ナイヨウ</t>
    </rPh>
    <phoneticPr fontId="2"/>
  </si>
  <si>
    <t>減免なし（有料）</t>
    <rPh sb="0" eb="2">
      <t>ゲンメン</t>
    </rPh>
    <rPh sb="5" eb="7">
      <t>ユウリョウ</t>
    </rPh>
    <phoneticPr fontId="2"/>
  </si>
  <si>
    <t>単価</t>
    <rPh sb="0" eb="2">
      <t>タンカ</t>
    </rPh>
    <phoneticPr fontId="2"/>
  </si>
  <si>
    <t>回数券</t>
    <rPh sb="0" eb="3">
      <t>カイスウケン</t>
    </rPh>
    <phoneticPr fontId="2"/>
  </si>
  <si>
    <t>合　　　　　　　　計</t>
    <rPh sb="0" eb="1">
      <t>ゴウ</t>
    </rPh>
    <rPh sb="9" eb="10">
      <t>ケイ</t>
    </rPh>
    <phoneticPr fontId="2"/>
  </si>
  <si>
    <t>　　５月分</t>
    <phoneticPr fontId="2"/>
  </si>
  <si>
    <t>　　６月分</t>
    <phoneticPr fontId="2"/>
  </si>
  <si>
    <t>　　７月分</t>
    <phoneticPr fontId="2"/>
  </si>
  <si>
    <t>　　８月分</t>
    <phoneticPr fontId="2"/>
  </si>
  <si>
    <t>　　９月分</t>
    <phoneticPr fontId="2"/>
  </si>
  <si>
    <t>　　１０月分</t>
    <phoneticPr fontId="2"/>
  </si>
  <si>
    <t>　　１１月分</t>
    <phoneticPr fontId="2"/>
  </si>
  <si>
    <t>　　１２月分</t>
    <phoneticPr fontId="2"/>
  </si>
  <si>
    <t>　　１月分</t>
    <phoneticPr fontId="2"/>
  </si>
  <si>
    <t>　　２月分</t>
    <phoneticPr fontId="2"/>
  </si>
  <si>
    <t>　　３月分</t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</si>
  <si>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</si>
  <si>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</si>
  <si>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</si>
  <si>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</si>
  <si>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</si>
  <si>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</si>
  <si>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</si>
  <si>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</si>
  <si>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</si>
  <si>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</si>
  <si>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</si>
  <si>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  <rPh sb="1" eb="2">
      <t>ガツ</t>
    </rPh>
    <phoneticPr fontId="2"/>
  </si>
  <si>
    <t>パン</t>
    <phoneticPr fontId="2"/>
  </si>
  <si>
    <t>フランスパン</t>
    <phoneticPr fontId="2"/>
  </si>
  <si>
    <t>アンパン</t>
    <phoneticPr fontId="2"/>
  </si>
  <si>
    <t>ライ麦パン</t>
    <rPh sb="2" eb="3">
      <t>ムギ</t>
    </rPh>
    <phoneticPr fontId="2"/>
  </si>
  <si>
    <t>サンドイッチ</t>
    <phoneticPr fontId="2"/>
  </si>
  <si>
    <t>蒸しパン</t>
    <rPh sb="0" eb="1">
      <t>ム</t>
    </rPh>
    <phoneticPr fontId="2"/>
  </si>
  <si>
    <t>カステラ</t>
    <phoneticPr fontId="2"/>
  </si>
  <si>
    <t>ケーキ</t>
    <phoneticPr fontId="2"/>
  </si>
  <si>
    <t>ピザ</t>
    <phoneticPr fontId="2"/>
  </si>
  <si>
    <t>うどん</t>
    <phoneticPr fontId="2"/>
  </si>
  <si>
    <t>饅頭</t>
    <rPh sb="0" eb="1">
      <t>マン</t>
    </rPh>
    <rPh sb="1" eb="2">
      <t>トウ</t>
    </rPh>
    <phoneticPr fontId="2"/>
  </si>
  <si>
    <t>チーズ</t>
    <phoneticPr fontId="2"/>
  </si>
  <si>
    <t>ストリングチーズ</t>
    <phoneticPr fontId="2"/>
  </si>
  <si>
    <t>ゴーダチーズ</t>
    <phoneticPr fontId="2"/>
  </si>
  <si>
    <t>カマンベールチーズ</t>
    <phoneticPr fontId="2"/>
  </si>
  <si>
    <t>アイスクリーム</t>
    <phoneticPr fontId="2"/>
  </si>
  <si>
    <t>トマトジュース</t>
    <phoneticPr fontId="2"/>
  </si>
  <si>
    <t>トマトソース</t>
    <phoneticPr fontId="2"/>
  </si>
  <si>
    <t>トマトケチャップ</t>
    <phoneticPr fontId="2"/>
  </si>
  <si>
    <t>ザンギ</t>
    <phoneticPr fontId="2"/>
  </si>
  <si>
    <t>ハンバーグ</t>
    <phoneticPr fontId="2"/>
  </si>
  <si>
    <t>ローストチキン</t>
    <phoneticPr fontId="2"/>
  </si>
  <si>
    <t>ソーセージ</t>
    <phoneticPr fontId="2"/>
  </si>
  <si>
    <t>から揚げ</t>
    <rPh sb="2" eb="3">
      <t>ア</t>
    </rPh>
    <phoneticPr fontId="2"/>
  </si>
  <si>
    <t>チャーシュー</t>
    <phoneticPr fontId="2"/>
  </si>
  <si>
    <t>ジャム</t>
    <phoneticPr fontId="2"/>
  </si>
  <si>
    <t>乾燥</t>
    <rPh sb="0" eb="2">
      <t>カンソウ</t>
    </rPh>
    <phoneticPr fontId="2"/>
  </si>
  <si>
    <t>豚汁</t>
    <rPh sb="0" eb="1">
      <t>ブタ</t>
    </rPh>
    <rPh sb="1" eb="2">
      <t>ジル</t>
    </rPh>
    <phoneticPr fontId="2"/>
  </si>
  <si>
    <t>豚丼たれ</t>
    <rPh sb="0" eb="1">
      <t>ブタ</t>
    </rPh>
    <rPh sb="1" eb="2">
      <t>ドン</t>
    </rPh>
    <phoneticPr fontId="2"/>
  </si>
  <si>
    <t>そばだし</t>
    <phoneticPr fontId="2"/>
  </si>
  <si>
    <t>餡 (あん)</t>
    <rPh sb="0" eb="1">
      <t>アン</t>
    </rPh>
    <phoneticPr fontId="2"/>
  </si>
  <si>
    <t>羊羮</t>
    <rPh sb="0" eb="1">
      <t>ヒツジ</t>
    </rPh>
    <rPh sb="1" eb="2">
      <t>アツモノ</t>
    </rPh>
    <phoneticPr fontId="2"/>
  </si>
  <si>
    <t>桜餅</t>
    <rPh sb="0" eb="2">
      <t>サクラモチ</t>
    </rPh>
    <phoneticPr fontId="2"/>
  </si>
  <si>
    <t>赤飯</t>
    <rPh sb="0" eb="2">
      <t>セキハン</t>
    </rPh>
    <phoneticPr fontId="2"/>
  </si>
  <si>
    <t>コーン加工</t>
    <rPh sb="3" eb="5">
      <t>カコウ</t>
    </rPh>
    <phoneticPr fontId="2"/>
  </si>
  <si>
    <t>よもぎ加工</t>
    <rPh sb="3" eb="5">
      <t>カコウ</t>
    </rPh>
    <phoneticPr fontId="2"/>
  </si>
  <si>
    <t>コロッケ</t>
    <phoneticPr fontId="2"/>
  </si>
  <si>
    <t>イモ団子</t>
    <rPh sb="2" eb="4">
      <t>ダンゴ</t>
    </rPh>
    <phoneticPr fontId="2"/>
  </si>
  <si>
    <t>燻製</t>
    <rPh sb="0" eb="1">
      <t>イブ</t>
    </rPh>
    <rPh sb="1" eb="2">
      <t>セイ</t>
    </rPh>
    <phoneticPr fontId="2"/>
  </si>
  <si>
    <t>スモーク卵</t>
    <rPh sb="4" eb="5">
      <t>タマゴ</t>
    </rPh>
    <phoneticPr fontId="2"/>
  </si>
  <si>
    <t>餃子</t>
    <rPh sb="0" eb="2">
      <t>ギョウザ</t>
    </rPh>
    <phoneticPr fontId="2"/>
  </si>
  <si>
    <t>春巻き</t>
    <rPh sb="0" eb="2">
      <t>ハルマ</t>
    </rPh>
    <phoneticPr fontId="2"/>
  </si>
  <si>
    <t>サラダ</t>
    <phoneticPr fontId="2"/>
  </si>
  <si>
    <t>鮭のはさみ漬け</t>
    <rPh sb="0" eb="1">
      <t>サケ</t>
    </rPh>
    <rPh sb="5" eb="6">
      <t>ヅ</t>
    </rPh>
    <phoneticPr fontId="2"/>
  </si>
  <si>
    <t>煮物</t>
    <rPh sb="0" eb="2">
      <t>ニモノ</t>
    </rPh>
    <phoneticPr fontId="2"/>
  </si>
  <si>
    <t>煮豆</t>
    <rPh sb="0" eb="2">
      <t>ニマメ</t>
    </rPh>
    <phoneticPr fontId="2"/>
  </si>
  <si>
    <t>キンピラ</t>
    <phoneticPr fontId="2"/>
  </si>
  <si>
    <t>おこわ</t>
    <phoneticPr fontId="2"/>
  </si>
  <si>
    <t>しょう油</t>
    <rPh sb="3" eb="4">
      <t>ユ</t>
    </rPh>
    <phoneticPr fontId="2"/>
  </si>
  <si>
    <t>みそ</t>
    <phoneticPr fontId="2"/>
  </si>
  <si>
    <t>豆腐</t>
    <rPh sb="0" eb="2">
      <t>トウフ</t>
    </rPh>
    <phoneticPr fontId="2"/>
  </si>
  <si>
    <t>プリン</t>
    <phoneticPr fontId="2"/>
  </si>
  <si>
    <t>ゼリー</t>
    <phoneticPr fontId="2"/>
  </si>
  <si>
    <t>クッキー</t>
    <phoneticPr fontId="2"/>
  </si>
  <si>
    <t>生キャラメル</t>
    <rPh sb="0" eb="1">
      <t>ナマ</t>
    </rPh>
    <phoneticPr fontId="2"/>
  </si>
  <si>
    <t>真空パック</t>
    <rPh sb="0" eb="2">
      <t>シンクウ</t>
    </rPh>
    <phoneticPr fontId="2"/>
  </si>
  <si>
    <t>ソラ豆真空パック</t>
    <rPh sb="2" eb="3">
      <t>マメ</t>
    </rPh>
    <rPh sb="3" eb="5">
      <t>シンクウ</t>
    </rPh>
    <phoneticPr fontId="2"/>
  </si>
  <si>
    <t>ライ麦粉袋詰め</t>
    <rPh sb="2" eb="3">
      <t>ムギ</t>
    </rPh>
    <rPh sb="3" eb="4">
      <t>コナ</t>
    </rPh>
    <rPh sb="4" eb="5">
      <t>フクロ</t>
    </rPh>
    <rPh sb="5" eb="6">
      <t>ヅメ</t>
    </rPh>
    <phoneticPr fontId="2"/>
  </si>
  <si>
    <t>合　計</t>
    <rPh sb="0" eb="1">
      <t>ゴウ</t>
    </rPh>
    <rPh sb="2" eb="3">
      <t>ケイ</t>
    </rPh>
    <phoneticPr fontId="2"/>
  </si>
  <si>
    <t>クロワッサン</t>
    <phoneticPr fontId="2"/>
  </si>
  <si>
    <t>チーズ真空パック</t>
    <rPh sb="3" eb="5">
      <t>シンクウ</t>
    </rPh>
    <phoneticPr fontId="2"/>
  </si>
  <si>
    <t>トマトピューレ</t>
    <phoneticPr fontId="2"/>
  </si>
  <si>
    <t>トマトジャム</t>
    <phoneticPr fontId="2"/>
  </si>
  <si>
    <t>マッシュポテト</t>
    <phoneticPr fontId="2"/>
  </si>
  <si>
    <t>生パスタ</t>
    <rPh sb="0" eb="1">
      <t>ナマ</t>
    </rPh>
    <phoneticPr fontId="2"/>
  </si>
  <si>
    <t>肉まん・あんまん</t>
    <rPh sb="0" eb="1">
      <t>ニク</t>
    </rPh>
    <phoneticPr fontId="2"/>
  </si>
  <si>
    <t>そばゆで</t>
    <phoneticPr fontId="2"/>
  </si>
  <si>
    <t>とうもろこしピューレ</t>
    <phoneticPr fontId="2"/>
  </si>
  <si>
    <t>パエリア</t>
    <phoneticPr fontId="2"/>
  </si>
  <si>
    <t>コンソメスープ</t>
    <phoneticPr fontId="2"/>
  </si>
  <si>
    <t>カツ</t>
    <phoneticPr fontId="2"/>
  </si>
  <si>
    <t>わらび茹で</t>
    <rPh sb="3" eb="4">
      <t>ユ</t>
    </rPh>
    <phoneticPr fontId="2"/>
  </si>
  <si>
    <t>牛乳豆腐</t>
    <rPh sb="0" eb="2">
      <t>ギュウニュウ</t>
    </rPh>
    <rPh sb="2" eb="4">
      <t>トウフ</t>
    </rPh>
    <phoneticPr fontId="2"/>
  </si>
  <si>
    <t>エビフライ</t>
    <phoneticPr fontId="2"/>
  </si>
  <si>
    <t>ベーグル</t>
    <phoneticPr fontId="2"/>
  </si>
  <si>
    <t>食品保管</t>
    <rPh sb="0" eb="2">
      <t>ショクヒン</t>
    </rPh>
    <rPh sb="2" eb="4">
      <t>ホカン</t>
    </rPh>
    <phoneticPr fontId="2"/>
  </si>
  <si>
    <t>湯沸し</t>
    <rPh sb="0" eb="2">
      <t>ユワカ</t>
    </rPh>
    <phoneticPr fontId="2"/>
  </si>
  <si>
    <t>フルーツポンチ</t>
    <phoneticPr fontId="2"/>
  </si>
  <si>
    <t>ごはん</t>
    <phoneticPr fontId="2"/>
  </si>
  <si>
    <t>モッツァレラチーズ</t>
    <phoneticPr fontId="2"/>
  </si>
  <si>
    <t>牛串焼仕込み</t>
    <rPh sb="0" eb="1">
      <t>ギュウ</t>
    </rPh>
    <rPh sb="1" eb="2">
      <t>クシ</t>
    </rPh>
    <rPh sb="2" eb="3">
      <t>ヤ</t>
    </rPh>
    <rPh sb="3" eb="5">
      <t>シコ</t>
    </rPh>
    <phoneticPr fontId="2"/>
  </si>
  <si>
    <t>ピタパン</t>
    <phoneticPr fontId="2"/>
  </si>
  <si>
    <t>コーン乾燥</t>
    <rPh sb="3" eb="5">
      <t>カンソウ</t>
    </rPh>
    <phoneticPr fontId="2"/>
  </si>
  <si>
    <t>かぼちゃ団子</t>
    <rPh sb="4" eb="6">
      <t>ダンゴ</t>
    </rPh>
    <phoneticPr fontId="2"/>
  </si>
  <si>
    <t>ミネストローネ</t>
    <phoneticPr fontId="2"/>
  </si>
  <si>
    <t>キッシュ</t>
    <phoneticPr fontId="2"/>
  </si>
  <si>
    <t>スープ</t>
    <phoneticPr fontId="2"/>
  </si>
  <si>
    <t>団子</t>
    <rPh sb="0" eb="2">
      <t>ダンゴ</t>
    </rPh>
    <phoneticPr fontId="2"/>
  </si>
  <si>
    <t>かんぴょう</t>
    <phoneticPr fontId="2"/>
  </si>
  <si>
    <t>ヨーグルト</t>
    <phoneticPr fontId="2"/>
  </si>
  <si>
    <t>五目の具</t>
    <rPh sb="0" eb="2">
      <t>ゴモク</t>
    </rPh>
    <rPh sb="3" eb="4">
      <t>グ</t>
    </rPh>
    <phoneticPr fontId="2"/>
  </si>
  <si>
    <t>ロールキャベツ</t>
    <phoneticPr fontId="2"/>
  </si>
  <si>
    <t>ピラフ</t>
    <phoneticPr fontId="2"/>
  </si>
  <si>
    <t>ベーコン</t>
    <phoneticPr fontId="2"/>
  </si>
  <si>
    <t>ちらし寿司</t>
    <rPh sb="3" eb="5">
      <t>スシ</t>
    </rPh>
    <phoneticPr fontId="2"/>
  </si>
  <si>
    <t>照り焼きﾁｷﾝ</t>
    <rPh sb="0" eb="1">
      <t>テ</t>
    </rPh>
    <rPh sb="2" eb="3">
      <t>ヤ</t>
    </rPh>
    <phoneticPr fontId="2"/>
  </si>
  <si>
    <t>煮玉子</t>
    <rPh sb="0" eb="1">
      <t>ニ</t>
    </rPh>
    <rPh sb="1" eb="3">
      <t>タマゴ</t>
    </rPh>
    <phoneticPr fontId="2"/>
  </si>
  <si>
    <t>蒸し物</t>
    <rPh sb="0" eb="1">
      <t>ム</t>
    </rPh>
    <rPh sb="2" eb="3">
      <t>モノ</t>
    </rPh>
    <phoneticPr fontId="2"/>
  </si>
  <si>
    <t>昆布巻き</t>
    <rPh sb="0" eb="2">
      <t>コンブ</t>
    </rPh>
    <rPh sb="2" eb="3">
      <t>マ</t>
    </rPh>
    <phoneticPr fontId="2"/>
  </si>
  <si>
    <t>ゴボー天</t>
    <rPh sb="3" eb="4">
      <t>テン</t>
    </rPh>
    <phoneticPr fontId="2"/>
  </si>
  <si>
    <t>すももジャム</t>
    <phoneticPr fontId="2"/>
  </si>
  <si>
    <t>つけもの</t>
    <phoneticPr fontId="2"/>
  </si>
  <si>
    <t>イベント準備</t>
    <rPh sb="4" eb="6">
      <t>ジュンビ</t>
    </rPh>
    <phoneticPr fontId="2"/>
  </si>
  <si>
    <t>味付け味噌</t>
    <rPh sb="0" eb="2">
      <t>アジツ</t>
    </rPh>
    <rPh sb="3" eb="5">
      <t>ミソ</t>
    </rPh>
    <phoneticPr fontId="2"/>
  </si>
  <si>
    <t>蒸し豆</t>
    <rPh sb="0" eb="1">
      <t>ム</t>
    </rPh>
    <rPh sb="2" eb="3">
      <t>マメ</t>
    </rPh>
    <phoneticPr fontId="2"/>
  </si>
  <si>
    <t>ニョッキ</t>
    <phoneticPr fontId="2"/>
  </si>
  <si>
    <t>マドレーヌ</t>
    <phoneticPr fontId="2"/>
  </si>
  <si>
    <t>パン加工</t>
    <rPh sb="2" eb="4">
      <t>カコウ</t>
    </rPh>
    <phoneticPr fontId="2"/>
  </si>
  <si>
    <t>ｸﾘｰﾑ</t>
    <phoneticPr fontId="2"/>
  </si>
  <si>
    <t>おしるこ</t>
    <phoneticPr fontId="2"/>
  </si>
  <si>
    <t>お稲荷さん</t>
    <rPh sb="1" eb="3">
      <t>イナリ</t>
    </rPh>
    <phoneticPr fontId="2"/>
  </si>
  <si>
    <t>おにぎり</t>
    <phoneticPr fontId="2"/>
  </si>
  <si>
    <t>ミートソース</t>
    <phoneticPr fontId="2"/>
  </si>
  <si>
    <t>鮭とば</t>
    <rPh sb="0" eb="1">
      <t>サケ</t>
    </rPh>
    <phoneticPr fontId="2"/>
  </si>
  <si>
    <t>鮭とば真空</t>
    <rPh sb="0" eb="1">
      <t>サケ</t>
    </rPh>
    <rPh sb="3" eb="5">
      <t>シンクウ</t>
    </rPh>
    <phoneticPr fontId="2"/>
  </si>
  <si>
    <t>ペッパービーフ</t>
    <phoneticPr fontId="2"/>
  </si>
  <si>
    <t>ベーコンスライス</t>
    <phoneticPr fontId="2"/>
  </si>
  <si>
    <t>カレールー</t>
    <phoneticPr fontId="2"/>
  </si>
  <si>
    <t>ハム</t>
    <phoneticPr fontId="2"/>
  </si>
  <si>
    <t>食肉加工</t>
    <rPh sb="0" eb="2">
      <t>ショクニク</t>
    </rPh>
    <rPh sb="2" eb="4">
      <t>カコウ</t>
    </rPh>
    <phoneticPr fontId="2"/>
  </si>
  <si>
    <t>切り干し大根</t>
    <rPh sb="0" eb="1">
      <t>キ</t>
    </rPh>
    <rPh sb="2" eb="3">
      <t>ボ</t>
    </rPh>
    <rPh sb="4" eb="6">
      <t>ダイコン</t>
    </rPh>
    <phoneticPr fontId="2"/>
  </si>
  <si>
    <t xml:space="preserve">  </t>
    <phoneticPr fontId="2"/>
  </si>
  <si>
    <t>干しイモ</t>
    <rPh sb="0" eb="1">
      <t>ホ</t>
    </rPh>
    <phoneticPr fontId="2"/>
  </si>
  <si>
    <t>平成３１年度　食品加工室　加工品目・内容</t>
    <rPh sb="0" eb="2">
      <t>ヘイセイ</t>
    </rPh>
    <rPh sb="4" eb="6">
      <t>ネンド</t>
    </rPh>
    <rPh sb="7" eb="9">
      <t>ショクヒン</t>
    </rPh>
    <rPh sb="9" eb="12">
      <t>カコウシツ</t>
    </rPh>
    <rPh sb="13" eb="15">
      <t>カコウ</t>
    </rPh>
    <rPh sb="15" eb="16">
      <t>シナ</t>
    </rPh>
    <rPh sb="16" eb="17">
      <t>モク</t>
    </rPh>
    <rPh sb="18" eb="20">
      <t>ナイヨウ</t>
    </rPh>
    <phoneticPr fontId="2"/>
  </si>
  <si>
    <t>令和２度　食品加工研修室　利用状況</t>
    <rPh sb="0" eb="2">
      <t>レイワ</t>
    </rPh>
    <rPh sb="3" eb="4">
      <t>ド</t>
    </rPh>
    <rPh sb="5" eb="7">
      <t>ショクヒン</t>
    </rPh>
    <rPh sb="7" eb="9">
      <t>カコウ</t>
    </rPh>
    <rPh sb="9" eb="11">
      <t>ケンシュウ</t>
    </rPh>
    <rPh sb="11" eb="12">
      <t>シツ</t>
    </rPh>
    <rPh sb="13" eb="15">
      <t>リヨウ</t>
    </rPh>
    <rPh sb="15" eb="17">
      <t>ジョウキョウ</t>
    </rPh>
    <phoneticPr fontId="2"/>
  </si>
  <si>
    <t>豚丼のたれ</t>
    <rPh sb="0" eb="2">
      <t>ブタドン</t>
    </rPh>
    <phoneticPr fontId="2"/>
  </si>
  <si>
    <t>みそ作り</t>
    <rPh sb="2" eb="3">
      <t>ツク</t>
    </rPh>
    <phoneticPr fontId="2"/>
  </si>
  <si>
    <t>パン作り</t>
    <rPh sb="2" eb="3">
      <t>ツク</t>
    </rPh>
    <phoneticPr fontId="2"/>
  </si>
  <si>
    <t>コロッケ・ギョウザ作り</t>
    <rPh sb="9" eb="10">
      <t>ヅク</t>
    </rPh>
    <phoneticPr fontId="2"/>
  </si>
  <si>
    <t>みそ作り・じゃがいもパン</t>
    <rPh sb="2" eb="3">
      <t>ツク</t>
    </rPh>
    <phoneticPr fontId="2"/>
  </si>
  <si>
    <t>チーズ切り分け</t>
    <rPh sb="3" eb="4">
      <t>キ</t>
    </rPh>
    <rPh sb="5" eb="6">
      <t>ワ</t>
    </rPh>
    <phoneticPr fontId="2"/>
  </si>
  <si>
    <t>みかん皮切り</t>
    <rPh sb="3" eb="5">
      <t>カワキ</t>
    </rPh>
    <phoneticPr fontId="2"/>
  </si>
  <si>
    <t>野菜加工</t>
    <rPh sb="0" eb="2">
      <t>ヤサイ</t>
    </rPh>
    <rPh sb="2" eb="4">
      <t>カコウ</t>
    </rPh>
    <phoneticPr fontId="2"/>
  </si>
  <si>
    <t>チーズ作り</t>
    <rPh sb="3" eb="4">
      <t>ツク</t>
    </rPh>
    <phoneticPr fontId="2"/>
  </si>
  <si>
    <t>枝豆</t>
    <rPh sb="0" eb="2">
      <t>エダマメ</t>
    </rPh>
    <phoneticPr fontId="2"/>
  </si>
  <si>
    <t>パン作り</t>
    <rPh sb="2" eb="3">
      <t>ツク</t>
    </rPh>
    <phoneticPr fontId="2"/>
  </si>
  <si>
    <t>手作りチーズ体験講座</t>
    <rPh sb="0" eb="2">
      <t>テツク</t>
    </rPh>
    <rPh sb="6" eb="10">
      <t>タイケンコウザ</t>
    </rPh>
    <phoneticPr fontId="2"/>
  </si>
  <si>
    <t>授業</t>
    <rPh sb="0" eb="2">
      <t>ジュギョウ</t>
    </rPh>
    <phoneticPr fontId="2"/>
  </si>
  <si>
    <t>トウモロコシの加工</t>
    <rPh sb="7" eb="9">
      <t>カコウ</t>
    </rPh>
    <phoneticPr fontId="2"/>
  </si>
  <si>
    <t>干いも作り</t>
    <rPh sb="0" eb="1">
      <t>ホ</t>
    </rPh>
    <rPh sb="3" eb="4">
      <t>ツク</t>
    </rPh>
    <phoneticPr fontId="2"/>
  </si>
  <si>
    <t>チーズ作り</t>
    <rPh sb="3" eb="4">
      <t>ツク</t>
    </rPh>
    <phoneticPr fontId="2"/>
  </si>
  <si>
    <t>あんこ作り</t>
    <rPh sb="3" eb="4">
      <t>ツク</t>
    </rPh>
    <phoneticPr fontId="2"/>
  </si>
  <si>
    <t>かぼちゃの加工</t>
    <rPh sb="5" eb="7">
      <t>カコウ</t>
    </rPh>
    <phoneticPr fontId="2"/>
  </si>
  <si>
    <t>トマト・バジル加工</t>
    <rPh sb="7" eb="9">
      <t>カコウ</t>
    </rPh>
    <phoneticPr fontId="2"/>
  </si>
  <si>
    <t>手作りチーズ</t>
    <rPh sb="0" eb="2">
      <t>テツク</t>
    </rPh>
    <phoneticPr fontId="2"/>
  </si>
  <si>
    <t>干し芋作り</t>
    <rPh sb="0" eb="1">
      <t>ホ</t>
    </rPh>
    <rPh sb="2" eb="3">
      <t>イモ</t>
    </rPh>
    <rPh sb="3" eb="4">
      <t>ツク</t>
    </rPh>
    <phoneticPr fontId="2"/>
  </si>
  <si>
    <t>大根乾燥</t>
    <rPh sb="0" eb="2">
      <t>ダイコン</t>
    </rPh>
    <rPh sb="2" eb="4">
      <t>カンソウ</t>
    </rPh>
    <phoneticPr fontId="2"/>
  </si>
  <si>
    <t>あんこ作り・コロッケ</t>
    <rPh sb="3" eb="4">
      <t>ツク</t>
    </rPh>
    <phoneticPr fontId="2"/>
  </si>
  <si>
    <t>干し芋</t>
    <rPh sb="0" eb="1">
      <t>ホ</t>
    </rPh>
    <rPh sb="2" eb="3">
      <t>イモ</t>
    </rPh>
    <phoneticPr fontId="2"/>
  </si>
  <si>
    <t>あんこ作り・干し芋</t>
    <rPh sb="3" eb="4">
      <t>ツク</t>
    </rPh>
    <rPh sb="6" eb="7">
      <t>ホ</t>
    </rPh>
    <rPh sb="8" eb="9">
      <t>イモ</t>
    </rPh>
    <phoneticPr fontId="2"/>
  </si>
  <si>
    <t>あんこ　他</t>
    <rPh sb="4" eb="5">
      <t>ホカ</t>
    </rPh>
    <phoneticPr fontId="2"/>
  </si>
  <si>
    <t>ヤーコン乾燥</t>
    <rPh sb="4" eb="6">
      <t>カンソウ</t>
    </rPh>
    <phoneticPr fontId="2"/>
  </si>
  <si>
    <t>あんこ作り</t>
    <rPh sb="3" eb="4">
      <t>ツク</t>
    </rPh>
    <phoneticPr fontId="2"/>
  </si>
  <si>
    <t>ベーコン　他</t>
    <rPh sb="5" eb="6">
      <t>ホカ</t>
    </rPh>
    <phoneticPr fontId="2"/>
  </si>
  <si>
    <t>あんこ・干し芋</t>
    <rPh sb="4" eb="5">
      <t>ホ</t>
    </rPh>
    <rPh sb="6" eb="7">
      <t>イモ</t>
    </rPh>
    <phoneticPr fontId="2"/>
  </si>
  <si>
    <t>干し芋</t>
    <rPh sb="0" eb="1">
      <t>ホ</t>
    </rPh>
    <rPh sb="2" eb="3">
      <t>イモ</t>
    </rPh>
    <phoneticPr fontId="2"/>
  </si>
  <si>
    <t>あんこ作り</t>
    <rPh sb="3" eb="4">
      <t>ヅク</t>
    </rPh>
    <phoneticPr fontId="2"/>
  </si>
  <si>
    <t>チーズ体験講座</t>
    <rPh sb="3" eb="7">
      <t>タイケンコウザ</t>
    </rPh>
    <phoneticPr fontId="2"/>
  </si>
  <si>
    <t>チーズ真空</t>
    <rPh sb="3" eb="5">
      <t>シンクウ</t>
    </rPh>
    <phoneticPr fontId="2"/>
  </si>
  <si>
    <t>あんこ</t>
    <phoneticPr fontId="2"/>
  </si>
  <si>
    <t>切り干し大根</t>
    <rPh sb="0" eb="1">
      <t>キ</t>
    </rPh>
    <rPh sb="2" eb="3">
      <t>ボ</t>
    </rPh>
    <rPh sb="4" eb="6">
      <t>ダイコン</t>
    </rPh>
    <phoneticPr fontId="2"/>
  </si>
  <si>
    <t>あんこ</t>
    <phoneticPr fontId="2"/>
  </si>
  <si>
    <t>チーズパック詰め</t>
    <rPh sb="6" eb="7">
      <t>ヅ</t>
    </rPh>
    <phoneticPr fontId="2"/>
  </si>
  <si>
    <t>芋だんご</t>
    <rPh sb="0" eb="1">
      <t>イモ</t>
    </rPh>
    <phoneticPr fontId="2"/>
  </si>
  <si>
    <t>チーズ・パン作り</t>
    <rPh sb="6" eb="7">
      <t>ヅク</t>
    </rPh>
    <phoneticPr fontId="2"/>
  </si>
  <si>
    <t>チーズ加工</t>
    <rPh sb="3" eb="5">
      <t>カコウ</t>
    </rPh>
    <phoneticPr fontId="2"/>
  </si>
  <si>
    <t>みそ・チーズ真空・アイス</t>
    <rPh sb="6" eb="8">
      <t>シンクウ</t>
    </rPh>
    <phoneticPr fontId="2"/>
  </si>
  <si>
    <t>あんこ・カステラ・豚丼のたれ</t>
    <rPh sb="9" eb="11">
      <t>ブタドン</t>
    </rPh>
    <phoneticPr fontId="2"/>
  </si>
  <si>
    <t>あんこ</t>
    <phoneticPr fontId="2"/>
  </si>
  <si>
    <t>切り干し大根</t>
    <rPh sb="0" eb="1">
      <t>キ</t>
    </rPh>
    <rPh sb="2" eb="3">
      <t>ボ</t>
    </rPh>
    <rPh sb="4" eb="6">
      <t>ダイコン</t>
    </rPh>
    <phoneticPr fontId="2"/>
  </si>
  <si>
    <t>チーズ真空</t>
    <rPh sb="3" eb="5">
      <t>シンクウ</t>
    </rPh>
    <phoneticPr fontId="2"/>
  </si>
  <si>
    <t>そば</t>
    <phoneticPr fontId="2"/>
  </si>
  <si>
    <t>チーズ</t>
    <phoneticPr fontId="2"/>
  </si>
  <si>
    <t>豆腐作り</t>
    <rPh sb="0" eb="2">
      <t>トウフ</t>
    </rPh>
    <rPh sb="2" eb="3">
      <t>ツク</t>
    </rPh>
    <phoneticPr fontId="2"/>
  </si>
  <si>
    <t>そば</t>
    <phoneticPr fontId="2"/>
  </si>
  <si>
    <t>ゴーダ</t>
    <phoneticPr fontId="2"/>
  </si>
  <si>
    <t>そば</t>
    <phoneticPr fontId="2"/>
  </si>
  <si>
    <t>パン作り・その他</t>
    <rPh sb="2" eb="3">
      <t>ツク</t>
    </rPh>
    <rPh sb="7" eb="8">
      <t>タ</t>
    </rPh>
    <phoneticPr fontId="2"/>
  </si>
  <si>
    <t>チーズ</t>
    <phoneticPr fontId="2"/>
  </si>
  <si>
    <t>※使用料　1人1日　310円</t>
    <rPh sb="1" eb="4">
      <t>シヨウリョウ</t>
    </rPh>
    <rPh sb="6" eb="7">
      <t>ニン</t>
    </rPh>
    <rPh sb="8" eb="9">
      <t>ヒ</t>
    </rPh>
    <rPh sb="13" eb="14">
      <t>エン</t>
    </rPh>
    <phoneticPr fontId="2"/>
  </si>
  <si>
    <t>令和2年度　食品加工研修室　利用状況</t>
    <rPh sb="0" eb="2">
      <t>レイワ</t>
    </rPh>
    <rPh sb="3" eb="5">
      <t>ネンド</t>
    </rPh>
    <rPh sb="6" eb="8">
      <t>ショクヒン</t>
    </rPh>
    <rPh sb="8" eb="10">
      <t>カコウ</t>
    </rPh>
    <rPh sb="10" eb="12">
      <t>ケンシュウ</t>
    </rPh>
    <rPh sb="12" eb="13">
      <t>シツ</t>
    </rPh>
    <rPh sb="14" eb="16">
      <t>リヨウ</t>
    </rPh>
    <rPh sb="16" eb="18">
      <t>ジョウキョウ</t>
    </rPh>
    <phoneticPr fontId="2"/>
  </si>
  <si>
    <t>豆腐</t>
    <rPh sb="0" eb="2">
      <t>トウフ</t>
    </rPh>
    <phoneticPr fontId="2"/>
  </si>
  <si>
    <t>あんこ</t>
    <phoneticPr fontId="2"/>
  </si>
  <si>
    <t>桜餅　他</t>
    <rPh sb="0" eb="1">
      <t>サクラ</t>
    </rPh>
    <rPh sb="1" eb="2">
      <t>モチ</t>
    </rPh>
    <rPh sb="3" eb="4">
      <t>ホカ</t>
    </rPh>
    <phoneticPr fontId="2"/>
  </si>
  <si>
    <t>チーズ</t>
    <phoneticPr fontId="2"/>
  </si>
  <si>
    <t>いも団子</t>
    <rPh sb="2" eb="4">
      <t>ダンゴ</t>
    </rPh>
    <phoneticPr fontId="2"/>
  </si>
  <si>
    <t>豆腐、卯の花</t>
    <rPh sb="0" eb="2">
      <t>トウフ</t>
    </rPh>
    <rPh sb="3" eb="4">
      <t>ウ</t>
    </rPh>
    <rPh sb="5" eb="6">
      <t>ハナ</t>
    </rPh>
    <phoneticPr fontId="2"/>
  </si>
  <si>
    <t>みそ</t>
    <phoneticPr fontId="2"/>
  </si>
  <si>
    <t>みそ</t>
    <phoneticPr fontId="2"/>
  </si>
  <si>
    <t>春巻きづくり</t>
    <rPh sb="0" eb="2">
      <t>ハルマ</t>
    </rPh>
    <phoneticPr fontId="2"/>
  </si>
  <si>
    <t>大豆蒸し</t>
    <rPh sb="0" eb="2">
      <t>ダイズ</t>
    </rPh>
    <rPh sb="2" eb="3">
      <t>ム</t>
    </rPh>
    <phoneticPr fontId="2"/>
  </si>
  <si>
    <t>チーズカルティング</t>
    <phoneticPr fontId="2"/>
  </si>
  <si>
    <t>チーズ作り</t>
    <rPh sb="3" eb="4">
      <t>ツク</t>
    </rPh>
    <phoneticPr fontId="2"/>
  </si>
  <si>
    <t>五目の具</t>
    <rPh sb="0" eb="2">
      <t>ゴモク</t>
    </rPh>
    <rPh sb="3" eb="4">
      <t>グ</t>
    </rPh>
    <phoneticPr fontId="2"/>
  </si>
  <si>
    <t>ギョーザ作り</t>
    <rPh sb="4" eb="5">
      <t>ツク</t>
    </rPh>
    <phoneticPr fontId="2"/>
  </si>
  <si>
    <t>みそ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</si>
</sst>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2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6">
    <xf numFmtId="0" fontId="0" fillId="0" borderId="0" xfId="0"/>
    <xf numFmtId="0" fontId="3" fillId="0" borderId="0" xfId="0" applyNumberFormat="1" applyFont="1" applyAlignment="1">
      <alignment horizontal="left" vertical="center"/>
    </xf>
    <xf numFmtId="0" fontId="4" fillId="0" borderId="0" xfId="0" applyFont="1"/>
    <xf numFmtId="0" fontId="4" fillId="0" borderId="0" xfId="0" applyNumberFormat="1" applyFont="1" applyAlignment="1">
      <alignment vertical="center"/>
    </xf>
    <xf numFmtId="38" fontId="5" fillId="2" borderId="1" xfId="0" applyNumberFormat="1" applyFont="1" applyFill="1" applyBorder="1" applyAlignment="1">
      <alignment horizontal="center" vertical="center" shrinkToFit="1"/>
    </xf>
    <xf numFmtId="38" fontId="5" fillId="2" borderId="2" xfId="0" applyNumberFormat="1" applyFont="1" applyFill="1" applyBorder="1" applyAlignment="1">
      <alignment horizontal="center" vertical="center"/>
    </xf>
    <xf numFmtId="38" fontId="5" fillId="2" borderId="3" xfId="0" applyNumberFormat="1" applyFont="1" applyFill="1" applyBorder="1" applyAlignment="1">
      <alignment horizontal="center" vertical="center"/>
    </xf>
    <xf numFmtId="38" fontId="5" fillId="2" borderId="4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3" borderId="6" xfId="0" applyNumberFormat="1" applyFont="1" applyFill="1" applyBorder="1" applyAlignment="1">
      <alignment horizontal="center" vertical="center"/>
    </xf>
    <xf numFmtId="38" fontId="5" fillId="3" borderId="3" xfId="0" applyNumberFormat="1" applyFont="1" applyFill="1" applyBorder="1" applyAlignment="1">
      <alignment horizontal="center" vertical="center"/>
    </xf>
    <xf numFmtId="38" fontId="5" fillId="3" borderId="4" xfId="0" applyNumberFormat="1" applyFont="1" applyFill="1" applyBorder="1" applyAlignment="1">
      <alignment horizontal="center" vertical="center"/>
    </xf>
    <xf numFmtId="38" fontId="5" fillId="3" borderId="5" xfId="0" applyNumberFormat="1" applyFont="1" applyFill="1" applyBorder="1" applyAlignment="1">
      <alignment horizontal="center" vertical="center"/>
    </xf>
    <xf numFmtId="38" fontId="5" fillId="4" borderId="6" xfId="0" applyNumberFormat="1" applyFont="1" applyFill="1" applyBorder="1" applyAlignment="1">
      <alignment horizontal="center" vertical="center"/>
    </xf>
    <xf numFmtId="38" fontId="5" fillId="4" borderId="3" xfId="0" applyNumberFormat="1" applyFont="1" applyFill="1" applyBorder="1" applyAlignment="1">
      <alignment horizontal="center" vertical="center"/>
    </xf>
    <xf numFmtId="38" fontId="5" fillId="4" borderId="4" xfId="0" applyNumberFormat="1" applyFont="1" applyFill="1" applyBorder="1" applyAlignment="1">
      <alignment horizontal="center" vertical="center"/>
    </xf>
    <xf numFmtId="38" fontId="5" fillId="4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7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0" fontId="1" fillId="0" borderId="0" xfId="0" applyFont="1"/>
    <xf numFmtId="0" fontId="6" fillId="0" borderId="0" xfId="0" applyNumberFormat="1" applyFont="1" applyAlignment="1">
      <alignment vertical="center"/>
    </xf>
    <xf numFmtId="0" fontId="7" fillId="0" borderId="0" xfId="0" applyNumberFormat="1" applyFont="1" applyAlignment="1" applyProtection="1">
      <alignment horizontal="left" vertical="center"/>
      <protection locked="0"/>
    </xf>
    <xf numFmtId="0" fontId="7" fillId="0" borderId="0" xfId="0" applyNumberFormat="1" applyFont="1" applyAlignment="1">
      <alignment horizontal="left" vertical="center"/>
    </xf>
    <xf numFmtId="38" fontId="6" fillId="0" borderId="0" xfId="0" applyNumberFormat="1" applyFont="1" applyAlignment="1">
      <alignment vertical="center"/>
    </xf>
    <xf numFmtId="38" fontId="6" fillId="0" borderId="0" xfId="0" applyNumberFormat="1" applyFont="1" applyBorder="1" applyAlignment="1">
      <alignment horizontal="right" vertical="center"/>
    </xf>
    <xf numFmtId="38" fontId="6" fillId="0" borderId="0" xfId="0" applyNumberFormat="1" applyFont="1" applyBorder="1" applyAlignment="1">
      <alignment vertical="center"/>
    </xf>
    <xf numFmtId="38" fontId="6" fillId="0" borderId="0" xfId="0" applyNumberFormat="1" applyFont="1" applyBorder="1" applyAlignment="1">
      <alignment horizontal="right"/>
    </xf>
    <xf numFmtId="0" fontId="6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/>
    </xf>
    <xf numFmtId="38" fontId="5" fillId="2" borderId="1" xfId="0" applyNumberFormat="1" applyFont="1" applyFill="1" applyBorder="1" applyAlignment="1">
      <alignment horizontal="center" vertical="center" wrapText="1"/>
    </xf>
    <xf numFmtId="38" fontId="5" fillId="2" borderId="2" xfId="0" applyNumberFormat="1" applyFont="1" applyFill="1" applyBorder="1" applyAlignment="1">
      <alignment horizontal="center" vertical="center" wrapText="1"/>
    </xf>
    <xf numFmtId="38" fontId="5" fillId="2" borderId="4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Border="1" applyAlignment="1" applyProtection="1">
      <alignment horizontal="left" vertical="center" shrinkToFit="1"/>
      <protection locked="0"/>
    </xf>
    <xf numFmtId="38" fontId="4" fillId="2" borderId="20" xfId="0" applyNumberFormat="1" applyFont="1" applyFill="1" applyBorder="1" applyAlignment="1">
      <alignment horizontal="right" vertical="center"/>
    </xf>
    <xf numFmtId="38" fontId="4" fillId="2" borderId="21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horizontal="right" vertical="center"/>
    </xf>
    <xf numFmtId="38" fontId="4" fillId="2" borderId="23" xfId="0" applyNumberFormat="1" applyFont="1" applyFill="1" applyBorder="1" applyAlignment="1">
      <alignment horizontal="right" vertical="center"/>
    </xf>
    <xf numFmtId="38" fontId="4" fillId="2" borderId="21" xfId="1" applyNumberFormat="1" applyFont="1" applyFill="1" applyBorder="1" applyAlignment="1">
      <alignment vertical="center"/>
    </xf>
    <xf numFmtId="38" fontId="4" fillId="2" borderId="24" xfId="1" applyNumberFormat="1" applyFont="1" applyFill="1" applyBorder="1" applyAlignment="1">
      <alignment vertical="center"/>
    </xf>
    <xf numFmtId="38" fontId="4" fillId="2" borderId="25" xfId="1" applyNumberFormat="1" applyFont="1" applyFill="1" applyBorder="1" applyAlignment="1">
      <alignment vertical="center"/>
    </xf>
    <xf numFmtId="0" fontId="4" fillId="2" borderId="26" xfId="1" applyNumberFormat="1" applyFont="1" applyFill="1" applyBorder="1" applyAlignment="1">
      <alignment vertical="center"/>
    </xf>
    <xf numFmtId="38" fontId="4" fillId="3" borderId="27" xfId="1" applyNumberFormat="1" applyFont="1" applyFill="1" applyBorder="1" applyAlignment="1">
      <alignment vertical="center"/>
    </xf>
    <xf numFmtId="38" fontId="4" fillId="3" borderId="24" xfId="1" applyNumberFormat="1" applyFont="1" applyFill="1" applyBorder="1" applyAlignment="1">
      <alignment vertical="center"/>
    </xf>
    <xf numFmtId="38" fontId="4" fillId="3" borderId="25" xfId="1" applyNumberFormat="1" applyFont="1" applyFill="1" applyBorder="1" applyAlignment="1">
      <alignment vertical="center"/>
    </xf>
    <xf numFmtId="0" fontId="4" fillId="3" borderId="28" xfId="1" applyNumberFormat="1" applyFont="1" applyFill="1" applyBorder="1" applyAlignment="1">
      <alignment vertical="center"/>
    </xf>
    <xf numFmtId="38" fontId="4" fillId="4" borderId="29" xfId="1" applyNumberFormat="1" applyFont="1" applyFill="1" applyBorder="1" applyAlignment="1">
      <alignment vertical="center"/>
    </xf>
    <xf numFmtId="38" fontId="4" fillId="4" borderId="30" xfId="1" applyNumberFormat="1" applyFont="1" applyFill="1" applyBorder="1" applyAlignment="1">
      <alignment vertical="center"/>
    </xf>
    <xf numFmtId="38" fontId="4" fillId="4" borderId="22" xfId="1" applyNumberFormat="1" applyFont="1" applyFill="1" applyBorder="1" applyAlignment="1">
      <alignment vertical="center"/>
    </xf>
    <xf numFmtId="38" fontId="4" fillId="4" borderId="28" xfId="1" applyNumberFormat="1" applyFont="1" applyFill="1" applyBorder="1" applyAlignment="1">
      <alignment vertical="center"/>
    </xf>
    <xf numFmtId="0" fontId="4" fillId="0" borderId="31" xfId="0" applyNumberFormat="1" applyFont="1" applyBorder="1" applyAlignment="1">
      <alignment horizontal="left" vertical="center" shrinkToFit="1"/>
    </xf>
    <xf numFmtId="38" fontId="4" fillId="2" borderId="32" xfId="0" applyNumberFormat="1" applyFont="1" applyFill="1" applyBorder="1" applyAlignment="1">
      <alignment horizontal="right" vertical="center"/>
    </xf>
    <xf numFmtId="38" fontId="4" fillId="2" borderId="33" xfId="1" applyNumberFormat="1" applyFont="1" applyFill="1" applyBorder="1" applyAlignment="1">
      <alignment vertical="center"/>
    </xf>
    <xf numFmtId="38" fontId="4" fillId="2" borderId="30" xfId="1" applyNumberFormat="1" applyFont="1" applyFill="1" applyBorder="1" applyAlignment="1">
      <alignment vertical="center"/>
    </xf>
    <xf numFmtId="38" fontId="4" fillId="2" borderId="22" xfId="1" applyNumberFormat="1" applyFont="1" applyFill="1" applyBorder="1" applyAlignment="1">
      <alignment vertical="center"/>
    </xf>
    <xf numFmtId="38" fontId="4" fillId="3" borderId="29" xfId="1" applyNumberFormat="1" applyFont="1" applyFill="1" applyBorder="1" applyAlignment="1">
      <alignment vertical="center"/>
    </xf>
    <xf numFmtId="38" fontId="4" fillId="3" borderId="30" xfId="1" applyNumberFormat="1" applyFont="1" applyFill="1" applyBorder="1" applyAlignment="1">
      <alignment vertical="center"/>
    </xf>
    <xf numFmtId="38" fontId="4" fillId="3" borderId="22" xfId="1" applyNumberFormat="1" applyFont="1" applyFill="1" applyBorder="1" applyAlignment="1">
      <alignment vertical="center"/>
    </xf>
    <xf numFmtId="38" fontId="4" fillId="2" borderId="28" xfId="0" applyNumberFormat="1" applyFont="1" applyFill="1" applyBorder="1" applyAlignment="1">
      <alignment horizontal="right" vertical="center"/>
    </xf>
    <xf numFmtId="38" fontId="4" fillId="2" borderId="33" xfId="0" applyNumberFormat="1" applyFont="1" applyFill="1" applyBorder="1" applyAlignment="1">
      <alignment horizontal="center" vertical="center"/>
    </xf>
    <xf numFmtId="0" fontId="4" fillId="2" borderId="33" xfId="1" applyNumberFormat="1" applyFont="1" applyFill="1" applyBorder="1" applyAlignment="1">
      <alignment vertical="center"/>
    </xf>
    <xf numFmtId="0" fontId="4" fillId="2" borderId="30" xfId="1" applyNumberFormat="1" applyFont="1" applyFill="1" applyBorder="1" applyAlignment="1">
      <alignment vertical="center"/>
    </xf>
    <xf numFmtId="0" fontId="4" fillId="2" borderId="22" xfId="1" applyNumberFormat="1" applyFont="1" applyFill="1" applyBorder="1" applyAlignment="1">
      <alignment vertical="center"/>
    </xf>
    <xf numFmtId="0" fontId="4" fillId="3" borderId="29" xfId="1" applyNumberFormat="1" applyFont="1" applyFill="1" applyBorder="1" applyAlignment="1">
      <alignment vertical="center"/>
    </xf>
    <xf numFmtId="0" fontId="4" fillId="3" borderId="30" xfId="1" applyNumberFormat="1" applyFont="1" applyFill="1" applyBorder="1" applyAlignment="1">
      <alignment vertical="center"/>
    </xf>
    <xf numFmtId="0" fontId="4" fillId="3" borderId="22" xfId="1" applyNumberFormat="1" applyFont="1" applyFill="1" applyBorder="1" applyAlignment="1">
      <alignment vertical="center"/>
    </xf>
    <xf numFmtId="56" fontId="4" fillId="0" borderId="31" xfId="0" applyNumberFormat="1" applyFont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NumberFormat="1" applyFont="1" applyBorder="1" applyAlignment="1" applyProtection="1">
      <alignment horizontal="center" vertical="center"/>
      <protection locked="0"/>
    </xf>
    <xf numFmtId="38" fontId="0" fillId="2" borderId="34" xfId="0" applyNumberFormat="1" applyFill="1" applyBorder="1" applyAlignment="1">
      <alignment horizontal="right" vertical="center"/>
    </xf>
    <xf numFmtId="38" fontId="4" fillId="0" borderId="36" xfId="0" applyNumberFormat="1" applyFont="1" applyFill="1" applyBorder="1" applyAlignment="1">
      <alignment horizontal="center" vertical="center"/>
    </xf>
    <xf numFmtId="38" fontId="0" fillId="2" borderId="4" xfId="0" applyNumberFormat="1" applyFill="1" applyBorder="1" applyAlignment="1">
      <alignment horizontal="right" vertical="center"/>
    </xf>
    <xf numFmtId="38" fontId="0" fillId="2" borderId="2" xfId="0" applyNumberFormat="1" applyFill="1" applyBorder="1" applyAlignment="1">
      <alignment horizontal="right" vertical="center"/>
    </xf>
    <xf numFmtId="38" fontId="0" fillId="2" borderId="3" xfId="0" applyNumberFormat="1" applyFill="1" applyBorder="1" applyAlignment="1">
      <alignment horizontal="right" vertical="center"/>
    </xf>
    <xf numFmtId="38" fontId="1" fillId="3" borderId="6" xfId="1" applyNumberFormat="1" applyFont="1" applyFill="1" applyBorder="1" applyAlignment="1">
      <alignment vertical="center"/>
    </xf>
    <xf numFmtId="38" fontId="1" fillId="3" borderId="3" xfId="1" applyNumberFormat="1" applyFont="1" applyFill="1" applyBorder="1" applyAlignment="1">
      <alignment vertical="center"/>
    </xf>
    <xf numFmtId="38" fontId="1" fillId="3" borderId="4" xfId="1" applyNumberFormat="1" applyFont="1" applyFill="1" applyBorder="1" applyAlignment="1">
      <alignment vertical="center"/>
    </xf>
    <xf numFmtId="38" fontId="1" fillId="3" borderId="1" xfId="1" applyNumberFormat="1" applyFont="1" applyFill="1" applyBorder="1" applyAlignment="1">
      <alignment vertical="center"/>
    </xf>
    <xf numFmtId="38" fontId="1" fillId="4" borderId="6" xfId="1" applyNumberFormat="1" applyFont="1" applyFill="1" applyBorder="1" applyAlignment="1">
      <alignment vertical="center"/>
    </xf>
    <xf numFmtId="38" fontId="1" fillId="4" borderId="3" xfId="1" applyNumberFormat="1" applyFont="1" applyFill="1" applyBorder="1" applyAlignment="1">
      <alignment vertical="center"/>
    </xf>
    <xf numFmtId="38" fontId="1" fillId="4" borderId="4" xfId="1" applyNumberFormat="1" applyFont="1" applyFill="1" applyBorder="1" applyAlignment="1">
      <alignment vertical="center"/>
    </xf>
    <xf numFmtId="38" fontId="1" fillId="4" borderId="34" xfId="1" applyNumberFormat="1" applyFont="1" applyFill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37" xfId="0" applyNumberFormat="1" applyFont="1" applyFill="1" applyBorder="1" applyAlignment="1" applyProtection="1">
      <alignment horizontal="left" vertical="center"/>
      <protection locked="0"/>
    </xf>
    <xf numFmtId="0" fontId="4" fillId="0" borderId="36" xfId="0" applyNumberFormat="1" applyFont="1" applyFill="1" applyBorder="1" applyAlignment="1">
      <alignment horizontal="left" vertical="center"/>
    </xf>
    <xf numFmtId="38" fontId="8" fillId="0" borderId="36" xfId="0" applyNumberFormat="1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0" fillId="0" borderId="36" xfId="0" applyNumberFormat="1" applyFill="1" applyBorder="1"/>
    <xf numFmtId="38" fontId="0" fillId="0" borderId="37" xfId="0" applyNumberFormat="1" applyFill="1" applyBorder="1"/>
    <xf numFmtId="38" fontId="4" fillId="0" borderId="37" xfId="1" applyNumberFormat="1" applyFont="1" applyFill="1" applyBorder="1" applyAlignment="1">
      <alignment vertical="center"/>
    </xf>
    <xf numFmtId="38" fontId="0" fillId="2" borderId="1" xfId="0" applyNumberFormat="1" applyFill="1" applyBorder="1" applyAlignment="1">
      <alignment horizontal="right" vertical="center"/>
    </xf>
    <xf numFmtId="38" fontId="0" fillId="2" borderId="2" xfId="0" applyNumberFormat="1" applyFill="1" applyBorder="1" applyAlignment="1">
      <alignment vertical="center"/>
    </xf>
    <xf numFmtId="38" fontId="0" fillId="2" borderId="3" xfId="0" applyNumberFormat="1" applyFill="1" applyBorder="1" applyAlignment="1">
      <alignment vertical="center"/>
    </xf>
    <xf numFmtId="38" fontId="0" fillId="2" borderId="4" xfId="0" applyNumberFormat="1" applyFill="1" applyBorder="1" applyAlignment="1">
      <alignment vertical="center"/>
    </xf>
    <xf numFmtId="38" fontId="0" fillId="2" borderId="38" xfId="0" applyNumberFormat="1" applyFill="1" applyBorder="1" applyAlignment="1">
      <alignment vertical="center"/>
    </xf>
    <xf numFmtId="38" fontId="1" fillId="3" borderId="34" xfId="1" applyNumberFormat="1" applyFont="1" applyFill="1" applyBorder="1" applyAlignment="1">
      <alignment vertical="center"/>
    </xf>
    <xf numFmtId="38" fontId="1" fillId="4" borderId="39" xfId="1" applyNumberFormat="1" applyFont="1" applyFill="1" applyBorder="1" applyAlignment="1">
      <alignment vertical="center"/>
    </xf>
    <xf numFmtId="38" fontId="1" fillId="4" borderId="40" xfId="1" applyNumberFormat="1" applyFont="1" applyFill="1" applyBorder="1" applyAlignment="1">
      <alignment vertical="center"/>
    </xf>
    <xf numFmtId="0" fontId="0" fillId="0" borderId="36" xfId="0" applyBorder="1"/>
    <xf numFmtId="38" fontId="0" fillId="0" borderId="36" xfId="0" applyNumberFormat="1" applyBorder="1"/>
    <xf numFmtId="38" fontId="4" fillId="0" borderId="36" xfId="1" applyNumberFormat="1" applyFont="1" applyFill="1" applyBorder="1" applyAlignment="1">
      <alignment vertical="center"/>
    </xf>
    <xf numFmtId="0" fontId="4" fillId="0" borderId="34" xfId="0" applyNumberFormat="1" applyFont="1" applyBorder="1" applyAlignment="1" applyProtection="1">
      <alignment horizontal="center" vertical="center"/>
      <protection locked="0"/>
    </xf>
    <xf numFmtId="38" fontId="0" fillId="2" borderId="38" xfId="0" applyNumberFormat="1" applyFill="1" applyBorder="1" applyAlignment="1">
      <alignment horizontal="right" vertical="center"/>
    </xf>
    <xf numFmtId="38" fontId="1" fillId="3" borderId="40" xfId="1" applyNumberFormat="1" applyFont="1" applyFill="1" applyBorder="1" applyAlignment="1">
      <alignment vertical="center"/>
    </xf>
    <xf numFmtId="38" fontId="1" fillId="3" borderId="41" xfId="1" applyNumberFormat="1" applyFont="1" applyFill="1" applyBorder="1" applyAlignment="1">
      <alignment vertical="center"/>
    </xf>
    <xf numFmtId="0" fontId="4" fillId="0" borderId="0" xfId="0" applyNumberFormat="1" applyFont="1" applyBorder="1" applyAlignment="1">
      <alignment horizontal="left"/>
    </xf>
    <xf numFmtId="0" fontId="0" fillId="0" borderId="13" xfId="0" applyBorder="1"/>
    <xf numFmtId="38" fontId="0" fillId="0" borderId="13" xfId="0" applyNumberFormat="1" applyBorder="1"/>
    <xf numFmtId="38" fontId="0" fillId="0" borderId="0" xfId="0" applyNumberFormat="1" applyFill="1" applyBorder="1"/>
    <xf numFmtId="38" fontId="0" fillId="2" borderId="42" xfId="0" applyNumberFormat="1" applyFill="1" applyBorder="1" applyAlignment="1">
      <alignment vertical="center"/>
    </xf>
    <xf numFmtId="38" fontId="0" fillId="2" borderId="40" xfId="0" applyNumberFormat="1" applyFill="1" applyBorder="1" applyAlignment="1">
      <alignment vertical="center"/>
    </xf>
    <xf numFmtId="38" fontId="1" fillId="3" borderId="39" xfId="1" applyNumberFormat="1" applyFont="1" applyFill="1" applyBorder="1" applyAlignment="1">
      <alignment vertical="center"/>
    </xf>
    <xf numFmtId="38" fontId="1" fillId="3" borderId="38" xfId="1" applyNumberFormat="1" applyFont="1" applyFill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right" vertical="center"/>
    </xf>
    <xf numFmtId="38" fontId="1" fillId="3" borderId="43" xfId="1" applyNumberFormat="1" applyFont="1" applyFill="1" applyBorder="1" applyAlignment="1">
      <alignment vertical="center"/>
    </xf>
    <xf numFmtId="38" fontId="4" fillId="0" borderId="36" xfId="0" applyNumberFormat="1" applyFont="1" applyBorder="1" applyAlignment="1">
      <alignment vertical="center"/>
    </xf>
    <xf numFmtId="0" fontId="0" fillId="0" borderId="0" xfId="0" applyNumberFormat="1" applyBorder="1"/>
    <xf numFmtId="38" fontId="4" fillId="0" borderId="44" xfId="0" applyNumberFormat="1" applyFont="1" applyBorder="1" applyAlignment="1">
      <alignment vertical="center"/>
    </xf>
    <xf numFmtId="0" fontId="4" fillId="2" borderId="45" xfId="1" applyNumberFormat="1" applyFont="1" applyFill="1" applyBorder="1" applyAlignment="1">
      <alignment vertical="center"/>
    </xf>
    <xf numFmtId="0" fontId="4" fillId="3" borderId="46" xfId="1" applyNumberFormat="1" applyFont="1" applyFill="1" applyBorder="1" applyAlignment="1">
      <alignment vertical="center"/>
    </xf>
    <xf numFmtId="0" fontId="4" fillId="3" borderId="47" xfId="1" applyNumberFormat="1" applyFont="1" applyFill="1" applyBorder="1" applyAlignment="1">
      <alignment vertical="center"/>
    </xf>
    <xf numFmtId="0" fontId="4" fillId="3" borderId="48" xfId="1" applyNumberFormat="1" applyFont="1" applyFill="1" applyBorder="1" applyAlignment="1">
      <alignment vertical="center"/>
    </xf>
    <xf numFmtId="0" fontId="4" fillId="3" borderId="49" xfId="1" applyNumberFormat="1" applyFont="1" applyFill="1" applyBorder="1" applyAlignment="1">
      <alignment vertical="center"/>
    </xf>
    <xf numFmtId="38" fontId="4" fillId="4" borderId="46" xfId="1" applyNumberFormat="1" applyFont="1" applyFill="1" applyBorder="1" applyAlignment="1">
      <alignment vertical="center"/>
    </xf>
    <xf numFmtId="38" fontId="4" fillId="4" borderId="47" xfId="1" applyNumberFormat="1" applyFont="1" applyFill="1" applyBorder="1" applyAlignment="1">
      <alignment vertical="center"/>
    </xf>
    <xf numFmtId="38" fontId="4" fillId="4" borderId="48" xfId="1" applyNumberFormat="1" applyFont="1" applyFill="1" applyBorder="1" applyAlignment="1">
      <alignment vertical="center"/>
    </xf>
    <xf numFmtId="38" fontId="4" fillId="4" borderId="49" xfId="1" applyNumberFormat="1" applyFont="1" applyFill="1" applyBorder="1" applyAlignment="1">
      <alignment vertical="center"/>
    </xf>
    <xf numFmtId="0" fontId="0" fillId="0" borderId="44" xfId="0" applyNumberFormat="1" applyBorder="1"/>
    <xf numFmtId="0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NumberFormat="1" applyFont="1" applyAlignment="1">
      <alignment horizontal="left" vertical="center"/>
    </xf>
    <xf numFmtId="38" fontId="4" fillId="0" borderId="0" xfId="0" applyNumberFormat="1" applyFont="1" applyAlignment="1">
      <alignment horizontal="right" vertical="center"/>
    </xf>
    <xf numFmtId="176" fontId="4" fillId="0" borderId="50" xfId="0" applyNumberFormat="1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left" vertical="center"/>
    </xf>
    <xf numFmtId="176" fontId="4" fillId="5" borderId="51" xfId="0" applyNumberFormat="1" applyFont="1" applyFill="1" applyBorder="1" applyAlignment="1">
      <alignment horizontal="center" vertical="center"/>
    </xf>
    <xf numFmtId="176" fontId="4" fillId="5" borderId="52" xfId="0" applyNumberFormat="1" applyFont="1" applyFill="1" applyBorder="1" applyAlignment="1">
      <alignment horizontal="center" vertical="center"/>
    </xf>
    <xf numFmtId="176" fontId="4" fillId="5" borderId="53" xfId="0" applyNumberFormat="1" applyFont="1" applyFill="1" applyBorder="1" applyAlignment="1">
      <alignment horizontal="center" vertical="center"/>
    </xf>
    <xf numFmtId="176" fontId="4" fillId="5" borderId="18" xfId="0" applyNumberFormat="1" applyFont="1" applyFill="1" applyBorder="1" applyAlignment="1">
      <alignment horizontal="center" vertical="center"/>
    </xf>
    <xf numFmtId="176" fontId="4" fillId="5" borderId="54" xfId="0" applyNumberFormat="1" applyFont="1" applyFill="1" applyBorder="1" applyAlignment="1">
      <alignment horizontal="center" vertical="center"/>
    </xf>
    <xf numFmtId="176" fontId="4" fillId="5" borderId="55" xfId="0" applyNumberFormat="1" applyFont="1" applyFill="1" applyBorder="1" applyAlignment="1">
      <alignment horizontal="center" vertical="center"/>
    </xf>
    <xf numFmtId="176" fontId="4" fillId="5" borderId="17" xfId="0" applyNumberFormat="1" applyFont="1" applyFill="1" applyBorder="1" applyAlignment="1">
      <alignment horizontal="center" vertical="center"/>
    </xf>
    <xf numFmtId="176" fontId="4" fillId="5" borderId="56" xfId="0" applyNumberFormat="1" applyFont="1" applyFill="1" applyBorder="1" applyAlignment="1">
      <alignment horizontal="center" vertical="center"/>
    </xf>
    <xf numFmtId="176" fontId="4" fillId="3" borderId="54" xfId="0" applyNumberFormat="1" applyFont="1" applyFill="1" applyBorder="1" applyAlignment="1">
      <alignment horizontal="center" vertical="center"/>
    </xf>
    <xf numFmtId="176" fontId="4" fillId="3" borderId="55" xfId="0" applyNumberFormat="1" applyFont="1" applyFill="1" applyBorder="1" applyAlignment="1">
      <alignment horizontal="center" vertical="center"/>
    </xf>
    <xf numFmtId="176" fontId="4" fillId="3" borderId="17" xfId="0" applyNumberFormat="1" applyFont="1" applyFill="1" applyBorder="1" applyAlignment="1">
      <alignment horizontal="center" vertical="center"/>
    </xf>
    <xf numFmtId="176" fontId="4" fillId="3" borderId="56" xfId="0" applyNumberFormat="1" applyFont="1" applyFill="1" applyBorder="1" applyAlignment="1">
      <alignment horizontal="center" vertical="center"/>
    </xf>
    <xf numFmtId="176" fontId="4" fillId="4" borderId="54" xfId="0" applyNumberFormat="1" applyFont="1" applyFill="1" applyBorder="1" applyAlignment="1">
      <alignment horizontal="center" vertical="center"/>
    </xf>
    <xf numFmtId="176" fontId="4" fillId="4" borderId="55" xfId="0" applyNumberFormat="1" applyFont="1" applyFill="1" applyBorder="1" applyAlignment="1">
      <alignment horizontal="center" vertical="center"/>
    </xf>
    <xf numFmtId="176" fontId="4" fillId="4" borderId="17" xfId="0" applyNumberFormat="1" applyFont="1" applyFill="1" applyBorder="1" applyAlignment="1">
      <alignment horizontal="center" vertical="center"/>
    </xf>
    <xf numFmtId="176" fontId="4" fillId="4" borderId="56" xfId="0" applyNumberFormat="1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/>
    </xf>
    <xf numFmtId="0" fontId="0" fillId="0" borderId="57" xfId="0" applyFill="1" applyBorder="1"/>
    <xf numFmtId="0" fontId="11" fillId="0" borderId="57" xfId="0" applyFont="1" applyFill="1" applyBorder="1"/>
    <xf numFmtId="38" fontId="4" fillId="2" borderId="22" xfId="1" applyFont="1" applyFill="1" applyBorder="1" applyAlignment="1">
      <alignment horizontal="right" vertical="center"/>
    </xf>
    <xf numFmtId="3" fontId="4" fillId="0" borderId="58" xfId="0" applyNumberFormat="1" applyFont="1" applyFill="1" applyBorder="1" applyAlignment="1">
      <alignment horizontal="right" vertical="center"/>
    </xf>
    <xf numFmtId="3" fontId="4" fillId="0" borderId="59" xfId="0" applyNumberFormat="1" applyFont="1" applyFill="1" applyBorder="1" applyAlignment="1">
      <alignment horizontal="right" vertical="center"/>
    </xf>
    <xf numFmtId="3" fontId="4" fillId="0" borderId="60" xfId="0" applyNumberFormat="1" applyFont="1" applyFill="1" applyBorder="1" applyAlignment="1">
      <alignment horizontal="right" vertical="center"/>
    </xf>
    <xf numFmtId="3" fontId="4" fillId="0" borderId="61" xfId="0" applyNumberFormat="1" applyFont="1" applyFill="1" applyBorder="1" applyAlignment="1">
      <alignment horizontal="right" vertical="center"/>
    </xf>
    <xf numFmtId="3" fontId="4" fillId="0" borderId="62" xfId="0" applyNumberFormat="1" applyFont="1" applyFill="1" applyBorder="1" applyAlignment="1">
      <alignment horizontal="right" vertical="center"/>
    </xf>
    <xf numFmtId="3" fontId="4" fillId="0" borderId="63" xfId="0" applyNumberFormat="1" applyFont="1" applyFill="1" applyBorder="1" applyAlignment="1">
      <alignment horizontal="right" vertical="center"/>
    </xf>
    <xf numFmtId="3" fontId="4" fillId="0" borderId="56" xfId="0" applyNumberFormat="1" applyFont="1" applyBorder="1" applyAlignment="1">
      <alignment horizontal="right" vertical="center"/>
    </xf>
    <xf numFmtId="3" fontId="4" fillId="0" borderId="64" xfId="0" applyNumberFormat="1" applyFont="1" applyBorder="1" applyAlignment="1">
      <alignment horizontal="center" vertical="center"/>
    </xf>
    <xf numFmtId="3" fontId="4" fillId="0" borderId="65" xfId="0" applyNumberFormat="1" applyFont="1" applyBorder="1" applyAlignment="1">
      <alignment horizontal="center" vertical="center"/>
    </xf>
    <xf numFmtId="38" fontId="4" fillId="2" borderId="66" xfId="0" applyNumberFormat="1" applyFont="1" applyFill="1" applyBorder="1" applyAlignment="1">
      <alignment horizontal="right" vertical="center"/>
    </xf>
    <xf numFmtId="0" fontId="0" fillId="0" borderId="67" xfId="0" applyFill="1" applyBorder="1" applyAlignment="1"/>
    <xf numFmtId="0" fontId="0" fillId="0" borderId="61" xfId="0" applyFill="1" applyBorder="1" applyAlignment="1"/>
    <xf numFmtId="0" fontId="4" fillId="0" borderId="19" xfId="0" applyNumberFormat="1" applyFont="1" applyFill="1" applyBorder="1" applyAlignment="1" applyProtection="1">
      <alignment horizontal="left" vertical="center" shrinkToFit="1"/>
      <protection locked="0"/>
    </xf>
    <xf numFmtId="38" fontId="5" fillId="2" borderId="68" xfId="0" applyNumberFormat="1" applyFont="1" applyFill="1" applyBorder="1" applyAlignment="1">
      <alignment horizontal="center" vertical="center"/>
    </xf>
    <xf numFmtId="3" fontId="4" fillId="0" borderId="69" xfId="0" applyNumberFormat="1" applyFont="1" applyFill="1" applyBorder="1" applyAlignment="1">
      <alignment horizontal="right" vertical="center"/>
    </xf>
    <xf numFmtId="38" fontId="5" fillId="3" borderId="70" xfId="0" applyNumberFormat="1" applyFont="1" applyFill="1" applyBorder="1" applyAlignment="1">
      <alignment horizontal="center" vertical="center"/>
    </xf>
    <xf numFmtId="3" fontId="4" fillId="0" borderId="71" xfId="0" applyNumberFormat="1" applyFont="1" applyFill="1" applyBorder="1" applyAlignment="1">
      <alignment horizontal="right" vertical="center"/>
    </xf>
    <xf numFmtId="3" fontId="4" fillId="0" borderId="72" xfId="0" applyNumberFormat="1" applyFont="1" applyFill="1" applyBorder="1" applyAlignment="1">
      <alignment horizontal="right" vertical="center"/>
    </xf>
    <xf numFmtId="38" fontId="5" fillId="3" borderId="73" xfId="0" applyNumberFormat="1" applyFont="1" applyFill="1" applyBorder="1" applyAlignment="1">
      <alignment horizontal="center" vertical="center"/>
    </xf>
    <xf numFmtId="3" fontId="4" fillId="0" borderId="74" xfId="0" applyNumberFormat="1" applyFont="1" applyFill="1" applyBorder="1" applyAlignment="1">
      <alignment horizontal="right" vertical="center"/>
    </xf>
    <xf numFmtId="3" fontId="4" fillId="0" borderId="75" xfId="0" applyNumberFormat="1" applyFont="1" applyFill="1" applyBorder="1" applyAlignment="1">
      <alignment horizontal="right" vertical="center"/>
    </xf>
    <xf numFmtId="3" fontId="4" fillId="0" borderId="76" xfId="0" applyNumberFormat="1" applyFont="1" applyFill="1" applyBorder="1" applyAlignment="1">
      <alignment horizontal="right" vertical="center"/>
    </xf>
    <xf numFmtId="3" fontId="4" fillId="0" borderId="77" xfId="0" applyNumberFormat="1" applyFont="1" applyFill="1" applyBorder="1" applyAlignment="1">
      <alignment horizontal="right" vertical="center"/>
    </xf>
    <xf numFmtId="3" fontId="4" fillId="0" borderId="78" xfId="0" applyNumberFormat="1" applyFont="1" applyBorder="1" applyAlignment="1">
      <alignment horizontal="right" vertical="center"/>
    </xf>
    <xf numFmtId="3" fontId="4" fillId="0" borderId="79" xfId="0" applyNumberFormat="1" applyFont="1" applyFill="1" applyBorder="1" applyAlignment="1">
      <alignment horizontal="right" vertical="center"/>
    </xf>
    <xf numFmtId="3" fontId="4" fillId="0" borderId="80" xfId="0" applyNumberFormat="1" applyFont="1" applyBorder="1" applyAlignment="1">
      <alignment horizontal="right" vertical="center"/>
    </xf>
    <xf numFmtId="38" fontId="5" fillId="3" borderId="41" xfId="0" applyNumberFormat="1" applyFont="1" applyFill="1" applyBorder="1" applyAlignment="1">
      <alignment horizontal="center" vertical="center"/>
    </xf>
    <xf numFmtId="3" fontId="4" fillId="0" borderId="81" xfId="0" applyNumberFormat="1" applyFont="1" applyBorder="1" applyAlignment="1">
      <alignment horizontal="right" vertical="center"/>
    </xf>
    <xf numFmtId="38" fontId="5" fillId="3" borderId="79" xfId="0" applyNumberFormat="1" applyFont="1" applyFill="1" applyBorder="1" applyAlignment="1">
      <alignment horizontal="center" vertical="center"/>
    </xf>
    <xf numFmtId="3" fontId="4" fillId="0" borderId="82" xfId="0" applyNumberFormat="1" applyFont="1" applyFill="1" applyBorder="1" applyAlignment="1">
      <alignment horizontal="right" vertical="center"/>
    </xf>
    <xf numFmtId="3" fontId="4" fillId="0" borderId="83" xfId="0" applyNumberFormat="1" applyFont="1" applyFill="1" applyBorder="1" applyAlignment="1">
      <alignment horizontal="right" vertical="center"/>
    </xf>
    <xf numFmtId="3" fontId="4" fillId="0" borderId="84" xfId="0" applyNumberFormat="1" applyFont="1" applyFill="1" applyBorder="1" applyAlignment="1">
      <alignment horizontal="right" vertical="center"/>
    </xf>
    <xf numFmtId="38" fontId="5" fillId="4" borderId="70" xfId="0" applyNumberFormat="1" applyFont="1" applyFill="1" applyBorder="1" applyAlignment="1">
      <alignment horizontal="center" vertical="center"/>
    </xf>
    <xf numFmtId="38" fontId="5" fillId="4" borderId="79" xfId="0" applyNumberFormat="1" applyFont="1" applyFill="1" applyBorder="1" applyAlignment="1">
      <alignment horizontal="center" vertical="center"/>
    </xf>
    <xf numFmtId="38" fontId="5" fillId="4" borderId="41" xfId="0" applyNumberFormat="1" applyFont="1" applyFill="1" applyBorder="1" applyAlignment="1">
      <alignment horizontal="center" vertical="center"/>
    </xf>
    <xf numFmtId="3" fontId="4" fillId="0" borderId="85" xfId="0" applyNumberFormat="1" applyFont="1" applyFill="1" applyBorder="1" applyAlignment="1">
      <alignment horizontal="right" vertical="center"/>
    </xf>
    <xf numFmtId="3" fontId="4" fillId="0" borderId="86" xfId="0" applyNumberFormat="1" applyFont="1" applyFill="1" applyBorder="1" applyAlignment="1">
      <alignment horizontal="right" vertical="center"/>
    </xf>
    <xf numFmtId="3" fontId="4" fillId="0" borderId="87" xfId="0" applyNumberFormat="1" applyFont="1" applyFill="1" applyBorder="1" applyAlignment="1">
      <alignment horizontal="right" vertical="center"/>
    </xf>
    <xf numFmtId="3" fontId="4" fillId="0" borderId="88" xfId="0" applyNumberFormat="1" applyFont="1" applyBorder="1" applyAlignment="1">
      <alignment horizontal="right" vertical="center"/>
    </xf>
    <xf numFmtId="38" fontId="5" fillId="2" borderId="79" xfId="0" applyNumberFormat="1" applyFont="1" applyFill="1" applyBorder="1" applyAlignment="1">
      <alignment horizontal="center" vertical="center"/>
    </xf>
    <xf numFmtId="3" fontId="4" fillId="0" borderId="89" xfId="0" applyNumberFormat="1" applyFont="1" applyFill="1" applyBorder="1" applyAlignment="1">
      <alignment horizontal="right" vertical="center"/>
    </xf>
    <xf numFmtId="38" fontId="5" fillId="2" borderId="41" xfId="0" applyNumberFormat="1" applyFont="1" applyFill="1" applyBorder="1" applyAlignment="1">
      <alignment horizontal="center" vertical="center"/>
    </xf>
    <xf numFmtId="3" fontId="4" fillId="0" borderId="90" xfId="0" applyNumberFormat="1" applyFont="1" applyFill="1" applyBorder="1" applyAlignment="1">
      <alignment horizontal="right" vertical="center"/>
    </xf>
    <xf numFmtId="3" fontId="4" fillId="0" borderId="91" xfId="0" applyNumberFormat="1" applyFont="1" applyFill="1" applyBorder="1" applyAlignment="1">
      <alignment horizontal="right" vertical="center"/>
    </xf>
    <xf numFmtId="38" fontId="5" fillId="2" borderId="41" xfId="0" applyNumberFormat="1" applyFont="1" applyFill="1" applyBorder="1" applyAlignment="1">
      <alignment horizontal="center" vertical="center" shrinkToFit="1"/>
    </xf>
    <xf numFmtId="38" fontId="5" fillId="2" borderId="70" xfId="0" applyNumberFormat="1" applyFont="1" applyFill="1" applyBorder="1" applyAlignment="1">
      <alignment horizontal="center" vertical="center" shrinkToFit="1"/>
    </xf>
    <xf numFmtId="0" fontId="4" fillId="0" borderId="92" xfId="0" applyNumberFormat="1" applyFont="1" applyBorder="1" applyAlignment="1">
      <alignment vertical="center"/>
    </xf>
    <xf numFmtId="0" fontId="4" fillId="0" borderId="92" xfId="0" applyNumberFormat="1" applyFont="1" applyBorder="1" applyAlignment="1">
      <alignment horizontal="left" vertical="center" shrinkToFit="1"/>
    </xf>
    <xf numFmtId="0" fontId="4" fillId="0" borderId="31" xfId="0" applyNumberFormat="1" applyFont="1" applyFill="1" applyBorder="1" applyAlignment="1" applyProtection="1">
      <alignment horizontal="left" vertical="center" shrinkToFit="1"/>
      <protection locked="0"/>
    </xf>
    <xf numFmtId="56" fontId="4" fillId="0" borderId="31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left" vertical="center" shrinkToFit="1"/>
    </xf>
    <xf numFmtId="0" fontId="0" fillId="0" borderId="57" xfId="0" applyBorder="1"/>
    <xf numFmtId="0" fontId="0" fillId="0" borderId="0" xfId="0" applyBorder="1"/>
    <xf numFmtId="0" fontId="4" fillId="0" borderId="92" xfId="0" applyNumberFormat="1" applyFont="1" applyFill="1" applyBorder="1" applyAlignment="1">
      <alignment horizontal="left" vertical="center" shrinkToFit="1"/>
    </xf>
    <xf numFmtId="0" fontId="0" fillId="0" borderId="67" xfId="0" applyBorder="1"/>
    <xf numFmtId="0" fontId="0" fillId="0" borderId="61" xfId="0" applyBorder="1"/>
    <xf numFmtId="3" fontId="2" fillId="0" borderId="0" xfId="0" applyNumberFormat="1" applyFont="1"/>
    <xf numFmtId="0" fontId="0" fillId="0" borderId="67" xfId="0" applyFill="1" applyBorder="1" applyAlignment="1">
      <alignment horizontal="left"/>
    </xf>
    <xf numFmtId="0" fontId="0" fillId="0" borderId="61" xfId="0" applyFill="1" applyBorder="1" applyAlignment="1">
      <alignment horizontal="left"/>
    </xf>
    <xf numFmtId="0" fontId="4" fillId="3" borderId="94" xfId="1" applyNumberFormat="1" applyFont="1" applyFill="1" applyBorder="1" applyAlignment="1">
      <alignment vertical="center"/>
    </xf>
    <xf numFmtId="38" fontId="4" fillId="4" borderId="95" xfId="1" applyNumberFormat="1" applyFont="1" applyFill="1" applyBorder="1" applyAlignment="1">
      <alignment vertical="center"/>
    </xf>
    <xf numFmtId="38" fontId="4" fillId="4" borderId="96" xfId="1" applyNumberFormat="1" applyFont="1" applyFill="1" applyBorder="1" applyAlignment="1">
      <alignment vertical="center"/>
    </xf>
    <xf numFmtId="38" fontId="4" fillId="4" borderId="97" xfId="1" applyNumberFormat="1" applyFont="1" applyFill="1" applyBorder="1" applyAlignment="1">
      <alignment vertical="center"/>
    </xf>
    <xf numFmtId="38" fontId="4" fillId="4" borderId="94" xfId="1" applyNumberFormat="1" applyFont="1" applyFill="1" applyBorder="1" applyAlignment="1">
      <alignment vertical="center"/>
    </xf>
    <xf numFmtId="38" fontId="4" fillId="2" borderId="26" xfId="1" applyNumberFormat="1" applyFont="1" applyFill="1" applyBorder="1" applyAlignment="1">
      <alignment vertical="center"/>
    </xf>
    <xf numFmtId="38" fontId="5" fillId="4" borderId="98" xfId="0" applyNumberFormat="1" applyFont="1" applyFill="1" applyBorder="1" applyAlignment="1">
      <alignment horizontal="center" vertical="center"/>
    </xf>
    <xf numFmtId="38" fontId="5" fillId="4" borderId="37" xfId="0" applyNumberFormat="1" applyFont="1" applyFill="1" applyBorder="1" applyAlignment="1">
      <alignment horizontal="center" vertical="center"/>
    </xf>
    <xf numFmtId="38" fontId="5" fillId="4" borderId="99" xfId="0" applyNumberFormat="1" applyFont="1" applyFill="1" applyBorder="1" applyAlignment="1">
      <alignment horizontal="center" vertical="center"/>
    </xf>
    <xf numFmtId="38" fontId="5" fillId="4" borderId="100" xfId="0" applyNumberFormat="1" applyFont="1" applyFill="1" applyBorder="1" applyAlignment="1">
      <alignment horizontal="center" vertical="center"/>
    </xf>
    <xf numFmtId="38" fontId="5" fillId="4" borderId="0" xfId="0" applyNumberFormat="1" applyFont="1" applyFill="1" applyBorder="1" applyAlignment="1">
      <alignment horizontal="center" vertical="center"/>
    </xf>
    <xf numFmtId="38" fontId="5" fillId="4" borderId="101" xfId="0" applyNumberFormat="1" applyFont="1" applyFill="1" applyBorder="1" applyAlignment="1">
      <alignment horizontal="center" vertical="center"/>
    </xf>
    <xf numFmtId="38" fontId="5" fillId="3" borderId="102" xfId="0" applyNumberFormat="1" applyFont="1" applyFill="1" applyBorder="1" applyAlignment="1">
      <alignment horizontal="center" vertical="center"/>
    </xf>
    <xf numFmtId="38" fontId="5" fillId="3" borderId="11" xfId="0" applyNumberFormat="1" applyFont="1" applyFill="1" applyBorder="1" applyAlignment="1">
      <alignment horizontal="center" vertical="center"/>
    </xf>
    <xf numFmtId="38" fontId="5" fillId="3" borderId="58" xfId="0" applyNumberFormat="1" applyFont="1" applyFill="1" applyBorder="1" applyAlignment="1">
      <alignment horizontal="center" vertical="center"/>
    </xf>
    <xf numFmtId="38" fontId="5" fillId="3" borderId="103" xfId="0" applyNumberFormat="1" applyFont="1" applyFill="1" applyBorder="1" applyAlignment="1">
      <alignment horizontal="center" vertical="center"/>
    </xf>
    <xf numFmtId="38" fontId="5" fillId="3" borderId="104" xfId="0" applyNumberFormat="1" applyFont="1" applyFill="1" applyBorder="1" applyAlignment="1">
      <alignment horizontal="center" vertical="center"/>
    </xf>
    <xf numFmtId="38" fontId="5" fillId="3" borderId="105" xfId="0" applyNumberFormat="1" applyFont="1" applyFill="1" applyBorder="1" applyAlignment="1">
      <alignment horizontal="center" vertical="center"/>
    </xf>
    <xf numFmtId="0" fontId="5" fillId="0" borderId="106" xfId="0" applyNumberFormat="1" applyFont="1" applyBorder="1" applyAlignment="1">
      <alignment horizontal="center" vertical="center"/>
    </xf>
    <xf numFmtId="0" fontId="5" fillId="0" borderId="107" xfId="0" applyNumberFormat="1" applyFont="1" applyBorder="1" applyAlignment="1">
      <alignment horizontal="center" vertical="center"/>
    </xf>
    <xf numFmtId="0" fontId="5" fillId="0" borderId="108" xfId="0" applyNumberFormat="1" applyFont="1" applyBorder="1" applyAlignment="1">
      <alignment horizontal="center" vertical="center"/>
    </xf>
    <xf numFmtId="0" fontId="5" fillId="0" borderId="93" xfId="0" applyNumberFormat="1" applyFont="1" applyBorder="1" applyAlignment="1" applyProtection="1">
      <alignment horizontal="center" vertical="center" wrapText="1"/>
      <protection locked="0"/>
    </xf>
    <xf numFmtId="0" fontId="5" fillId="0" borderId="31" xfId="0" applyNumberFormat="1" applyFont="1" applyBorder="1" applyAlignment="1" applyProtection="1">
      <alignment horizontal="center" vertical="center" wrapText="1"/>
      <protection locked="0"/>
    </xf>
    <xf numFmtId="0" fontId="5" fillId="0" borderId="109" xfId="0" applyNumberFormat="1" applyFont="1" applyBorder="1" applyAlignment="1" applyProtection="1">
      <alignment horizontal="center" vertical="center" wrapText="1"/>
      <protection locked="0"/>
    </xf>
    <xf numFmtId="0" fontId="5" fillId="0" borderId="110" xfId="0" applyNumberFormat="1" applyFont="1" applyBorder="1" applyAlignment="1" applyProtection="1">
      <alignment horizontal="center" vertical="center" wrapText="1"/>
      <protection locked="0"/>
    </xf>
    <xf numFmtId="0" fontId="5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111" xfId="0" applyNumberFormat="1" applyFont="1" applyBorder="1" applyAlignment="1" applyProtection="1">
      <alignment horizontal="center" vertical="center" wrapText="1"/>
      <protection locked="0"/>
    </xf>
    <xf numFmtId="38" fontId="5" fillId="2" borderId="102" xfId="0" applyNumberFormat="1" applyFont="1" applyFill="1" applyBorder="1" applyAlignment="1">
      <alignment horizontal="center" vertical="center" wrapText="1"/>
    </xf>
    <xf numFmtId="38" fontId="5" fillId="2" borderId="11" xfId="0" applyNumberFormat="1" applyFont="1" applyFill="1" applyBorder="1" applyAlignment="1">
      <alignment horizontal="center" vertical="center" wrapText="1"/>
    </xf>
    <xf numFmtId="38" fontId="5" fillId="2" borderId="58" xfId="0" applyNumberFormat="1" applyFont="1" applyFill="1" applyBorder="1" applyAlignment="1">
      <alignment horizontal="center" vertical="center" wrapText="1"/>
    </xf>
    <xf numFmtId="38" fontId="5" fillId="2" borderId="112" xfId="0" applyNumberFormat="1" applyFont="1" applyFill="1" applyBorder="1" applyAlignment="1">
      <alignment horizontal="center" vertical="center"/>
    </xf>
    <xf numFmtId="38" fontId="5" fillId="2" borderId="104" xfId="0" applyNumberFormat="1" applyFont="1" applyFill="1" applyBorder="1" applyAlignment="1">
      <alignment horizontal="center" vertical="center"/>
    </xf>
    <xf numFmtId="38" fontId="5" fillId="2" borderId="105" xfId="0" applyNumberFormat="1" applyFont="1" applyFill="1" applyBorder="1" applyAlignment="1">
      <alignment horizontal="center" vertical="center"/>
    </xf>
    <xf numFmtId="38" fontId="5" fillId="2" borderId="113" xfId="0" applyNumberFormat="1" applyFont="1" applyFill="1" applyBorder="1" applyAlignment="1">
      <alignment horizontal="center" vertical="center" wrapText="1"/>
    </xf>
    <xf numFmtId="38" fontId="5" fillId="2" borderId="114" xfId="0" applyNumberFormat="1" applyFont="1" applyFill="1" applyBorder="1" applyAlignment="1">
      <alignment horizontal="center" vertical="center" wrapText="1"/>
    </xf>
    <xf numFmtId="38" fontId="5" fillId="2" borderId="61" xfId="0" applyNumberFormat="1" applyFont="1" applyFill="1" applyBorder="1" applyAlignment="1">
      <alignment horizontal="center" vertical="center" wrapText="1"/>
    </xf>
    <xf numFmtId="0" fontId="4" fillId="0" borderId="106" xfId="0" applyNumberFormat="1" applyFont="1" applyBorder="1" applyAlignment="1">
      <alignment horizontal="center" vertical="center"/>
    </xf>
    <xf numFmtId="0" fontId="4" fillId="0" borderId="107" xfId="0" applyNumberFormat="1" applyFont="1" applyBorder="1" applyAlignment="1">
      <alignment horizontal="center" vertical="center"/>
    </xf>
    <xf numFmtId="0" fontId="4" fillId="0" borderId="108" xfId="0" applyNumberFormat="1" applyFont="1" applyBorder="1" applyAlignment="1">
      <alignment horizontal="center" vertical="center"/>
    </xf>
    <xf numFmtId="0" fontId="4" fillId="0" borderId="93" xfId="0" applyNumberFormat="1" applyFont="1" applyBorder="1" applyAlignment="1" applyProtection="1">
      <alignment horizontal="center" vertical="center"/>
      <protection locked="0"/>
    </xf>
    <xf numFmtId="0" fontId="4" fillId="0" borderId="31" xfId="0" applyNumberFormat="1" applyFont="1" applyBorder="1" applyAlignment="1" applyProtection="1">
      <alignment horizontal="center" vertical="center"/>
      <protection locked="0"/>
    </xf>
    <xf numFmtId="0" fontId="4" fillId="0" borderId="109" xfId="0" applyNumberFormat="1" applyFont="1" applyBorder="1" applyAlignment="1" applyProtection="1">
      <alignment horizontal="center" vertical="center"/>
      <protection locked="0"/>
    </xf>
    <xf numFmtId="0" fontId="4" fillId="0" borderId="93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4" fillId="0" borderId="109" xfId="0" applyNumberFormat="1" applyFont="1" applyBorder="1" applyAlignment="1">
      <alignment horizontal="center" vertical="center"/>
    </xf>
    <xf numFmtId="0" fontId="4" fillId="0" borderId="98" xfId="0" applyNumberFormat="1" applyFont="1" applyBorder="1" applyAlignment="1">
      <alignment horizontal="center" vertical="center"/>
    </xf>
    <xf numFmtId="0" fontId="4" fillId="0" borderId="100" xfId="0" applyNumberFormat="1" applyFont="1" applyBorder="1" applyAlignment="1">
      <alignment horizontal="center" vertical="center"/>
    </xf>
    <xf numFmtId="0" fontId="4" fillId="0" borderId="116" xfId="0" applyNumberFormat="1" applyFont="1" applyBorder="1" applyAlignment="1">
      <alignment horizontal="center" vertical="center"/>
    </xf>
    <xf numFmtId="0" fontId="4" fillId="0" borderId="120" xfId="0" applyNumberFormat="1" applyFont="1" applyBorder="1" applyAlignment="1" applyProtection="1">
      <alignment horizontal="center" vertical="center"/>
      <protection locked="0"/>
    </xf>
    <xf numFmtId="0" fontId="4" fillId="0" borderId="121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122" xfId="0" applyNumberFormat="1" applyFont="1" applyBorder="1" applyAlignment="1">
      <alignment horizontal="center" vertical="center"/>
    </xf>
    <xf numFmtId="0" fontId="4" fillId="0" borderId="92" xfId="0" applyNumberFormat="1" applyFont="1" applyBorder="1" applyAlignment="1">
      <alignment horizontal="center" vertical="center"/>
    </xf>
    <xf numFmtId="0" fontId="4" fillId="0" borderId="91" xfId="0" applyNumberFormat="1" applyFont="1" applyBorder="1" applyAlignment="1">
      <alignment horizontal="center" vertical="center"/>
    </xf>
    <xf numFmtId="38" fontId="5" fillId="3" borderId="102" xfId="0" applyNumberFormat="1" applyFont="1" applyFill="1" applyBorder="1" applyAlignment="1">
      <alignment horizontal="center"/>
    </xf>
    <xf numFmtId="38" fontId="5" fillId="3" borderId="11" xfId="0" applyNumberFormat="1" applyFont="1" applyFill="1" applyBorder="1" applyAlignment="1">
      <alignment horizontal="center"/>
    </xf>
    <xf numFmtId="38" fontId="5" fillId="3" borderId="58" xfId="0" applyNumberFormat="1" applyFont="1" applyFill="1" applyBorder="1" applyAlignment="1">
      <alignment horizontal="center"/>
    </xf>
    <xf numFmtId="0" fontId="4" fillId="0" borderId="117" xfId="0" applyNumberFormat="1" applyFont="1" applyBorder="1" applyAlignment="1" applyProtection="1">
      <alignment horizontal="center" vertical="center"/>
      <protection locked="0"/>
    </xf>
    <xf numFmtId="0" fontId="4" fillId="0" borderId="118" xfId="0" applyNumberFormat="1" applyFont="1" applyBorder="1" applyAlignment="1" applyProtection="1">
      <alignment horizontal="center" vertical="center"/>
      <protection locked="0"/>
    </xf>
    <xf numFmtId="0" fontId="4" fillId="0" borderId="119" xfId="0" applyNumberFormat="1" applyFont="1" applyBorder="1" applyAlignment="1" applyProtection="1">
      <alignment horizontal="center" vertical="center"/>
      <protection locked="0"/>
    </xf>
    <xf numFmtId="38" fontId="5" fillId="2" borderId="115" xfId="0" applyNumberFormat="1" applyFont="1" applyFill="1" applyBorder="1" applyAlignment="1">
      <alignment horizontal="center" vertical="center" wrapText="1"/>
    </xf>
    <xf numFmtId="38" fontId="5" fillId="2" borderId="19" xfId="0" applyNumberFormat="1" applyFont="1" applyFill="1" applyBorder="1" applyAlignment="1">
      <alignment horizontal="center" vertical="center"/>
    </xf>
    <xf numFmtId="38" fontId="5" fillId="2" borderId="0" xfId="0" applyNumberFormat="1" applyFont="1" applyFill="1" applyBorder="1" applyAlignment="1">
      <alignment horizontal="center" vertical="center"/>
    </xf>
    <xf numFmtId="38" fontId="5" fillId="2" borderId="101" xfId="0" applyNumberFormat="1" applyFont="1" applyFill="1" applyBorder="1" applyAlignment="1">
      <alignment horizontal="center" vertical="center"/>
    </xf>
    <xf numFmtId="38" fontId="5" fillId="2" borderId="67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Border="1" applyAlignment="1">
      <alignment horizontal="distributed" vertical="center"/>
    </xf>
    <xf numFmtId="0" fontId="4" fillId="0" borderId="31" xfId="0" applyNumberFormat="1" applyFont="1" applyBorder="1" applyAlignment="1">
      <alignment horizontal="distributed" vertical="center"/>
    </xf>
    <xf numFmtId="0" fontId="4" fillId="0" borderId="109" xfId="0" applyNumberFormat="1" applyFont="1" applyBorder="1" applyAlignment="1">
      <alignment horizontal="distributed" vertical="center"/>
    </xf>
    <xf numFmtId="0" fontId="4" fillId="0" borderId="35" xfId="0" applyNumberFormat="1" applyFont="1" applyBorder="1" applyAlignment="1" applyProtection="1">
      <alignment horizontal="center" vertical="center"/>
      <protection locked="0"/>
    </xf>
    <xf numFmtId="0" fontId="4" fillId="0" borderId="35" xfId="0" applyNumberFormat="1" applyFont="1" applyBorder="1" applyAlignment="1">
      <alignment horizontal="center" vertical="center"/>
    </xf>
    <xf numFmtId="0" fontId="0" fillId="0" borderId="67" xfId="0" applyFill="1" applyBorder="1" applyAlignment="1">
      <alignment horizontal="left"/>
    </xf>
    <xf numFmtId="0" fontId="0" fillId="0" borderId="61" xfId="0" applyFill="1" applyBorder="1" applyAlignment="1">
      <alignment horizontal="left"/>
    </xf>
    <xf numFmtId="0" fontId="0" fillId="0" borderId="57" xfId="0" applyFill="1" applyBorder="1" applyAlignment="1"/>
    <xf numFmtId="0" fontId="0" fillId="0" borderId="67" xfId="0" applyFill="1" applyBorder="1" applyAlignment="1"/>
    <xf numFmtId="0" fontId="0" fillId="0" borderId="61" xfId="0" applyFill="1" applyBorder="1" applyAlignment="1"/>
    <xf numFmtId="0" fontId="0" fillId="0" borderId="61" xfId="0" applyBorder="1" applyAlignment="1"/>
    <xf numFmtId="0" fontId="0" fillId="0" borderId="57" xfId="0" applyFill="1" applyBorder="1" applyAlignment="1">
      <alignment horizontal="left"/>
    </xf>
    <xf numFmtId="0" fontId="10" fillId="0" borderId="0" xfId="0" applyFont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0" fillId="0" borderId="67" xfId="0" applyBorder="1" applyAlignment="1">
      <alignment horizontal="left"/>
    </xf>
    <xf numFmtId="0" fontId="0" fillId="0" borderId="61" xfId="0" applyBorder="1" applyAlignment="1">
      <alignment horizontal="left"/>
    </xf>
  </cellXfs>
  <cellStyles count="2">
    <cellStyle name="桁区切り" xfId="1" builtinId="6"/>
    <cellStyle name="標準" xfId="0" builtinId="0"/>
  </cellStyles>
  <dxfs count="321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6"/>
  <sheetViews>
    <sheetView zoomScale="90" workbookViewId="0">
      <selection activeCell="I23" sqref="I23"/>
    </sheetView>
  </sheetViews>
  <sheetFormatPr defaultRowHeight="13.5"/>
  <cols>
    <col min="1" max="1" width="1.625" customWidth="1"/>
    <col min="2" max="2" width="5.125" customWidth="1"/>
    <col min="3" max="4" width="6.75" customWidth="1"/>
    <col min="5" max="5" width="5.375" customWidth="1"/>
    <col min="6" max="6" width="7.75" customWidth="1"/>
    <col min="7" max="7" width="7.875" customWidth="1"/>
    <col min="8" max="11" width="5.375" customWidth="1"/>
    <col min="12" max="12" width="6.875" customWidth="1"/>
    <col min="13" max="16" width="5.375" customWidth="1"/>
    <col min="17" max="17" width="6.875" customWidth="1"/>
    <col min="18" max="21" width="5.375" customWidth="1"/>
    <col min="22" max="22" width="6.875" customWidth="1"/>
  </cols>
  <sheetData>
    <row r="1" spans="2:22" ht="17.25">
      <c r="B1" s="1" t="s">
        <v>228</v>
      </c>
    </row>
    <row r="2" spans="2:22" s="2" customFormat="1" ht="12.75" thickBot="1"/>
    <row r="3" spans="2:22" s="3" customFormat="1" ht="15" customHeight="1">
      <c r="B3" s="241" t="s">
        <v>0</v>
      </c>
      <c r="C3" s="244" t="s">
        <v>1</v>
      </c>
      <c r="D3" s="247" t="s">
        <v>2</v>
      </c>
      <c r="E3" s="250" t="s">
        <v>3</v>
      </c>
      <c r="F3" s="251"/>
      <c r="G3" s="251"/>
      <c r="H3" s="251"/>
      <c r="I3" s="251"/>
      <c r="J3" s="251"/>
      <c r="K3" s="251"/>
      <c r="L3" s="252"/>
      <c r="M3" s="235" t="s">
        <v>4</v>
      </c>
      <c r="N3" s="236"/>
      <c r="O3" s="236"/>
      <c r="P3" s="236"/>
      <c r="Q3" s="237"/>
      <c r="R3" s="229" t="s">
        <v>5</v>
      </c>
      <c r="S3" s="230"/>
      <c r="T3" s="230"/>
      <c r="U3" s="230"/>
      <c r="V3" s="231"/>
    </row>
    <row r="4" spans="2:22" s="3" customFormat="1" ht="15" customHeight="1">
      <c r="B4" s="242"/>
      <c r="C4" s="245"/>
      <c r="D4" s="248"/>
      <c r="E4" s="256" t="s">
        <v>6</v>
      </c>
      <c r="F4" s="257"/>
      <c r="G4" s="258"/>
      <c r="H4" s="253" t="s">
        <v>7</v>
      </c>
      <c r="I4" s="254"/>
      <c r="J4" s="254"/>
      <c r="K4" s="254"/>
      <c r="L4" s="255"/>
      <c r="M4" s="238" t="s">
        <v>7</v>
      </c>
      <c r="N4" s="239"/>
      <c r="O4" s="239"/>
      <c r="P4" s="239"/>
      <c r="Q4" s="240"/>
      <c r="R4" s="232"/>
      <c r="S4" s="233"/>
      <c r="T4" s="233"/>
      <c r="U4" s="233"/>
      <c r="V4" s="234"/>
    </row>
    <row r="5" spans="2:22" s="3" customFormat="1" ht="15" customHeight="1" thickBot="1">
      <c r="B5" s="243"/>
      <c r="C5" s="246"/>
      <c r="D5" s="249"/>
      <c r="E5" s="209" t="s">
        <v>8</v>
      </c>
      <c r="F5" s="208" t="s">
        <v>9</v>
      </c>
      <c r="G5" s="4" t="s">
        <v>10</v>
      </c>
      <c r="H5" s="177" t="s">
        <v>11</v>
      </c>
      <c r="I5" s="203" t="s">
        <v>12</v>
      </c>
      <c r="J5" s="203" t="s">
        <v>13</v>
      </c>
      <c r="K5" s="205" t="s">
        <v>14</v>
      </c>
      <c r="L5" s="8" t="s">
        <v>15</v>
      </c>
      <c r="M5" s="179" t="s">
        <v>11</v>
      </c>
      <c r="N5" s="182" t="s">
        <v>12</v>
      </c>
      <c r="O5" s="192" t="s">
        <v>13</v>
      </c>
      <c r="P5" s="190" t="s">
        <v>14</v>
      </c>
      <c r="Q5" s="12" t="s">
        <v>15</v>
      </c>
      <c r="R5" s="196" t="s">
        <v>11</v>
      </c>
      <c r="S5" s="197" t="s">
        <v>12</v>
      </c>
      <c r="T5" s="197" t="s">
        <v>13</v>
      </c>
      <c r="U5" s="198" t="s">
        <v>14</v>
      </c>
      <c r="V5" s="16" t="s">
        <v>15</v>
      </c>
    </row>
    <row r="6" spans="2:22" s="17" customFormat="1" ht="15" customHeight="1">
      <c r="B6" s="171">
        <v>4</v>
      </c>
      <c r="C6" s="18">
        <f>'R2(月別)'!B24</f>
        <v>6</v>
      </c>
      <c r="D6" s="19">
        <f>+'R2(月別)'!C24</f>
        <v>6</v>
      </c>
      <c r="E6" s="185">
        <f>+'R2(月別)'!E24</f>
        <v>27</v>
      </c>
      <c r="F6" s="165">
        <f>+'R2(月別)'!G24</f>
        <v>8370</v>
      </c>
      <c r="G6" s="20">
        <f>'R2(月別)'!H24</f>
        <v>0</v>
      </c>
      <c r="H6" s="178">
        <f>+'R2(月別)'!I24</f>
        <v>0</v>
      </c>
      <c r="I6" s="193">
        <f>+'R2(月別)'!J24</f>
        <v>0</v>
      </c>
      <c r="J6" s="193">
        <f>+'R2(月別)'!K24</f>
        <v>0</v>
      </c>
      <c r="K6" s="206">
        <f>+'R2(月別)'!L24</f>
        <v>27</v>
      </c>
      <c r="L6" s="164">
        <f>SUM(H6:K6)</f>
        <v>27</v>
      </c>
      <c r="M6" s="180">
        <f>'R2(月別)'!N24</f>
        <v>0</v>
      </c>
      <c r="N6" s="183">
        <f>'R2(月別)'!O24</f>
        <v>0</v>
      </c>
      <c r="O6" s="193">
        <f>'R2(月別)'!P24</f>
        <v>0</v>
      </c>
      <c r="P6" s="22">
        <f>'R2(月別)'!Q24</f>
        <v>0</v>
      </c>
      <c r="Q6" s="21">
        <f>SUM(M6:P6)</f>
        <v>0</v>
      </c>
      <c r="R6" s="185">
        <f t="shared" ref="R6:R17" si="0">H6+M6</f>
        <v>0</v>
      </c>
      <c r="S6" s="194">
        <f t="shared" ref="S6:S17" si="1">I6+N6</f>
        <v>0</v>
      </c>
      <c r="T6" s="194">
        <f t="shared" ref="T6:T17" si="2">J6+O6</f>
        <v>0</v>
      </c>
      <c r="U6" s="165">
        <f t="shared" ref="U6:U17" si="3">K6+P6</f>
        <v>27</v>
      </c>
      <c r="V6" s="21">
        <f t="shared" ref="V6:V17" si="4">SUM(R6:U6)</f>
        <v>27</v>
      </c>
    </row>
    <row r="7" spans="2:22" s="17" customFormat="1" ht="15" customHeight="1">
      <c r="B7" s="172">
        <v>5</v>
      </c>
      <c r="C7" s="18">
        <f>'R2(月別)'!B37</f>
        <v>1</v>
      </c>
      <c r="D7" s="19">
        <f>'R2(月別)'!C37</f>
        <v>1</v>
      </c>
      <c r="E7" s="185">
        <f>'R2(月別)'!E37</f>
        <v>3</v>
      </c>
      <c r="F7" s="165">
        <f>'R2(月別)'!G37</f>
        <v>930</v>
      </c>
      <c r="G7" s="20">
        <f>'R2(月別)'!H37</f>
        <v>0</v>
      </c>
      <c r="H7" s="199">
        <f>'R2(月別)'!I37</f>
        <v>0</v>
      </c>
      <c r="I7" s="194">
        <f>'R2(月別)'!J37</f>
        <v>0</v>
      </c>
      <c r="J7" s="194">
        <v>0</v>
      </c>
      <c r="K7" s="165">
        <f>'R2(月別)'!L37</f>
        <v>3</v>
      </c>
      <c r="L7" s="166">
        <f>SUM(H7:K7)</f>
        <v>3</v>
      </c>
      <c r="M7" s="185">
        <f>'R2(月別)'!N37</f>
        <v>0</v>
      </c>
      <c r="N7" s="184">
        <f>'R2(月別)'!O37</f>
        <v>0</v>
      </c>
      <c r="O7" s="194">
        <f>'R2(月別)'!P37</f>
        <v>0</v>
      </c>
      <c r="P7" s="24">
        <f>'R2(月別)'!Q37</f>
        <v>0</v>
      </c>
      <c r="Q7" s="23">
        <f>SUM(M7:P7)</f>
        <v>0</v>
      </c>
      <c r="R7" s="185">
        <f t="shared" si="0"/>
        <v>0</v>
      </c>
      <c r="S7" s="194">
        <f t="shared" si="1"/>
        <v>0</v>
      </c>
      <c r="T7" s="194">
        <f t="shared" si="2"/>
        <v>0</v>
      </c>
      <c r="U7" s="165">
        <f t="shared" si="3"/>
        <v>3</v>
      </c>
      <c r="V7" s="23">
        <f>SUM(R7:U7)</f>
        <v>3</v>
      </c>
    </row>
    <row r="8" spans="2:22" s="17" customFormat="1" ht="15" customHeight="1">
      <c r="B8" s="172">
        <v>6</v>
      </c>
      <c r="C8" s="18">
        <f>'R2(月別)'!B54</f>
        <v>5</v>
      </c>
      <c r="D8" s="19">
        <f>'R2(月別)'!C54</f>
        <v>6</v>
      </c>
      <c r="E8" s="185">
        <f>'R2(月別)'!E54</f>
        <v>18</v>
      </c>
      <c r="F8" s="165">
        <f>'R2(月別)'!G54</f>
        <v>5280</v>
      </c>
      <c r="G8" s="20">
        <f>'R2(月別)'!H54</f>
        <v>3</v>
      </c>
      <c r="H8" s="199">
        <f>'R2(月別)'!I54</f>
        <v>0</v>
      </c>
      <c r="I8" s="194">
        <f>'R2(月別)'!J54</f>
        <v>0</v>
      </c>
      <c r="J8" s="194">
        <f>'R2(月別)'!K54</f>
        <v>0</v>
      </c>
      <c r="K8" s="165">
        <f>'R2(月別)'!L54</f>
        <v>18</v>
      </c>
      <c r="L8" s="166">
        <f>SUM(H8:K8)</f>
        <v>18</v>
      </c>
      <c r="M8" s="185">
        <f>'R2(月別)'!N54</f>
        <v>0</v>
      </c>
      <c r="N8" s="184">
        <f>'R2(月別)'!O54</f>
        <v>0</v>
      </c>
      <c r="O8" s="194">
        <f>'R2(月別)'!P54</f>
        <v>0</v>
      </c>
      <c r="P8" s="24">
        <f>'R2(月別)'!Q54</f>
        <v>0</v>
      </c>
      <c r="Q8" s="23">
        <f>SUM(M8:P8)</f>
        <v>0</v>
      </c>
      <c r="R8" s="185">
        <f t="shared" si="0"/>
        <v>0</v>
      </c>
      <c r="S8" s="194">
        <f t="shared" si="1"/>
        <v>0</v>
      </c>
      <c r="T8" s="194">
        <f t="shared" si="2"/>
        <v>0</v>
      </c>
      <c r="U8" s="165">
        <f t="shared" si="3"/>
        <v>18</v>
      </c>
      <c r="V8" s="23">
        <f>SUM(R8:U8)</f>
        <v>18</v>
      </c>
    </row>
    <row r="9" spans="2:22" s="17" customFormat="1" ht="15" customHeight="1">
      <c r="B9" s="172">
        <v>7</v>
      </c>
      <c r="C9" s="18">
        <f>'R2(月別)'!B70</f>
        <v>2</v>
      </c>
      <c r="D9" s="19">
        <f>'R2(月別)'!C70</f>
        <v>6</v>
      </c>
      <c r="E9" s="185">
        <f>'R2(月別)'!E70</f>
        <v>3</v>
      </c>
      <c r="F9" s="165">
        <f>'R2(月別)'!G70</f>
        <v>930</v>
      </c>
      <c r="G9" s="20">
        <f>'R2(月別)'!H70</f>
        <v>0</v>
      </c>
      <c r="H9" s="199">
        <f>'R2(月別)'!I70</f>
        <v>0</v>
      </c>
      <c r="I9" s="194">
        <f>'R2(月別)'!J70</f>
        <v>0</v>
      </c>
      <c r="J9" s="194">
        <f>'R2(月別)'!K70</f>
        <v>0</v>
      </c>
      <c r="K9" s="165">
        <f>'R2(月別)'!L70</f>
        <v>3</v>
      </c>
      <c r="L9" s="166">
        <f>'R2(月別)'!M70</f>
        <v>3</v>
      </c>
      <c r="M9" s="185">
        <f>'R2(月別)'!N70</f>
        <v>0</v>
      </c>
      <c r="N9" s="184">
        <f>'R2(月別)'!O70</f>
        <v>0</v>
      </c>
      <c r="O9" s="194">
        <f>'R2(月別)'!P70</f>
        <v>0</v>
      </c>
      <c r="P9" s="167">
        <f>'R2(月別)'!Q70</f>
        <v>0</v>
      </c>
      <c r="Q9" s="24">
        <f>'R2(月別)'!R70</f>
        <v>0</v>
      </c>
      <c r="R9" s="185">
        <f t="shared" si="0"/>
        <v>0</v>
      </c>
      <c r="S9" s="194">
        <f t="shared" si="1"/>
        <v>0</v>
      </c>
      <c r="T9" s="194">
        <f t="shared" si="2"/>
        <v>0</v>
      </c>
      <c r="U9" s="165">
        <f t="shared" si="3"/>
        <v>3</v>
      </c>
      <c r="V9" s="23">
        <f t="shared" si="4"/>
        <v>3</v>
      </c>
    </row>
    <row r="10" spans="2:22" s="17" customFormat="1" ht="15" customHeight="1">
      <c r="B10" s="172">
        <v>8</v>
      </c>
      <c r="C10" s="18">
        <f>'R2(月別)'!B93</f>
        <v>3</v>
      </c>
      <c r="D10" s="19">
        <f>'R2(月別)'!C93</f>
        <v>3</v>
      </c>
      <c r="E10" s="185">
        <f>'R2(月別)'!E93</f>
        <v>6</v>
      </c>
      <c r="F10" s="165">
        <f>'R2(月別)'!G93</f>
        <v>1860</v>
      </c>
      <c r="G10" s="20">
        <f>'R2(月別)'!H93</f>
        <v>0</v>
      </c>
      <c r="H10" s="199">
        <f>'R2(月別)'!I93</f>
        <v>0</v>
      </c>
      <c r="I10" s="194">
        <f>'R2(月別)'!J93</f>
        <v>0</v>
      </c>
      <c r="J10" s="194">
        <f>'R2(月別)'!K93</f>
        <v>0</v>
      </c>
      <c r="K10" s="165">
        <f>'R2(月別)'!L93</f>
        <v>6</v>
      </c>
      <c r="L10" s="166">
        <f>'R2(月別)'!M93</f>
        <v>6</v>
      </c>
      <c r="M10" s="185">
        <f>'R2(月別)'!N93</f>
        <v>0</v>
      </c>
      <c r="N10" s="184">
        <f>'R2(月別)'!O93</f>
        <v>0</v>
      </c>
      <c r="O10" s="194">
        <f>'R2(月別)'!P93</f>
        <v>0</v>
      </c>
      <c r="P10" s="165">
        <f>'R2(月別)'!Q93</f>
        <v>0</v>
      </c>
      <c r="Q10" s="24">
        <f>'R2(月別)'!R93</f>
        <v>0</v>
      </c>
      <c r="R10" s="185">
        <f t="shared" si="0"/>
        <v>0</v>
      </c>
      <c r="S10" s="194">
        <f t="shared" si="1"/>
        <v>0</v>
      </c>
      <c r="T10" s="194">
        <f t="shared" si="2"/>
        <v>0</v>
      </c>
      <c r="U10" s="165">
        <f t="shared" si="3"/>
        <v>6</v>
      </c>
      <c r="V10" s="23">
        <f t="shared" si="4"/>
        <v>6</v>
      </c>
    </row>
    <row r="11" spans="2:22" s="17" customFormat="1" ht="15" customHeight="1">
      <c r="B11" s="172">
        <v>9</v>
      </c>
      <c r="C11" s="18">
        <f>'R2(月別)'!B112</f>
        <v>7</v>
      </c>
      <c r="D11" s="18">
        <f>'R2(月別)'!C112</f>
        <v>11</v>
      </c>
      <c r="E11" s="185">
        <f>'R2(月別)'!E112</f>
        <v>11</v>
      </c>
      <c r="F11" s="165">
        <f>'R2(月別)'!G112</f>
        <v>3410</v>
      </c>
      <c r="G11" s="20">
        <f>'R2(月別)'!H112</f>
        <v>0</v>
      </c>
      <c r="H11" s="200">
        <f>'R2(月別)'!I112</f>
        <v>0</v>
      </c>
      <c r="I11" s="194">
        <f>'R2(月別)'!J112</f>
        <v>0</v>
      </c>
      <c r="J11" s="195">
        <f>'R2(月別)'!K112</f>
        <v>0</v>
      </c>
      <c r="K11" s="167">
        <f>'R2(月別)'!L112</f>
        <v>11</v>
      </c>
      <c r="L11" s="169">
        <f>'R2(月別)'!M112</f>
        <v>11</v>
      </c>
      <c r="M11" s="186">
        <f>'R2(月別)'!N112</f>
        <v>0</v>
      </c>
      <c r="N11" s="184">
        <f>'R2(月別)'!O112</f>
        <v>0</v>
      </c>
      <c r="O11" s="195">
        <f>'R2(月別)'!P112</f>
        <v>12</v>
      </c>
      <c r="P11" s="24">
        <f>'R2(月別)'!Q112</f>
        <v>3</v>
      </c>
      <c r="Q11" s="168">
        <f>'R2(月別)'!R112</f>
        <v>15</v>
      </c>
      <c r="R11" s="185">
        <f t="shared" si="0"/>
        <v>0</v>
      </c>
      <c r="S11" s="194">
        <f t="shared" si="1"/>
        <v>0</v>
      </c>
      <c r="T11" s="194">
        <f t="shared" si="2"/>
        <v>12</v>
      </c>
      <c r="U11" s="165">
        <f t="shared" si="3"/>
        <v>14</v>
      </c>
      <c r="V11" s="23">
        <f t="shared" si="4"/>
        <v>26</v>
      </c>
    </row>
    <row r="12" spans="2:22" s="17" customFormat="1" ht="15" customHeight="1">
      <c r="B12" s="172">
        <v>10</v>
      </c>
      <c r="C12" s="18">
        <f>'R2(月別)'!B135</f>
        <v>13</v>
      </c>
      <c r="D12" s="18">
        <f>'R2(月別)'!C135</f>
        <v>13</v>
      </c>
      <c r="E12" s="185">
        <f>'R2(月別)'!E135</f>
        <v>28</v>
      </c>
      <c r="F12" s="165">
        <f>'R2(月別)'!G135</f>
        <v>8480</v>
      </c>
      <c r="G12" s="20">
        <f>'R2(月別)'!H135</f>
        <v>2</v>
      </c>
      <c r="H12" s="199">
        <f>'R2(月別)'!I135</f>
        <v>0</v>
      </c>
      <c r="I12" s="195">
        <f>'R2(月別)'!J135</f>
        <v>0</v>
      </c>
      <c r="J12" s="195">
        <f>'R2(月別)'!K135</f>
        <v>0</v>
      </c>
      <c r="K12" s="165">
        <f>'R2(月別)'!L135</f>
        <v>28</v>
      </c>
      <c r="L12" s="166">
        <f t="shared" ref="L12:L17" si="5">SUM(H12:K12)</f>
        <v>28</v>
      </c>
      <c r="M12" s="186">
        <f>'R2(月別)'!N135</f>
        <v>0</v>
      </c>
      <c r="N12" s="184">
        <f>'R2(月別)'!O135</f>
        <v>0</v>
      </c>
      <c r="O12" s="195">
        <f>'R2(月別)'!P135</f>
        <v>14</v>
      </c>
      <c r="P12" s="167">
        <f>'R2(月別)'!Q135</f>
        <v>3</v>
      </c>
      <c r="Q12" s="23">
        <f t="shared" ref="Q12:Q17" si="6">SUM(M12:P12)</f>
        <v>17</v>
      </c>
      <c r="R12" s="185">
        <f t="shared" si="0"/>
        <v>0</v>
      </c>
      <c r="S12" s="194">
        <f t="shared" si="1"/>
        <v>0</v>
      </c>
      <c r="T12" s="194">
        <f t="shared" si="2"/>
        <v>14</v>
      </c>
      <c r="U12" s="165">
        <f t="shared" si="3"/>
        <v>31</v>
      </c>
      <c r="V12" s="23">
        <f t="shared" si="4"/>
        <v>45</v>
      </c>
    </row>
    <row r="13" spans="2:22" s="17" customFormat="1" ht="15" customHeight="1">
      <c r="B13" s="172">
        <v>11</v>
      </c>
      <c r="C13" s="18">
        <f>'R2(月別)'!B166</f>
        <v>13</v>
      </c>
      <c r="D13" s="18">
        <f>'R2(月別)'!C166</f>
        <v>13</v>
      </c>
      <c r="E13" s="185">
        <f>'R2(月別)'!E166</f>
        <v>52</v>
      </c>
      <c r="F13" s="165">
        <f>'R2(月別)'!G166</f>
        <v>17670</v>
      </c>
      <c r="G13" s="20">
        <f>'R2(月別)'!H166</f>
        <v>0</v>
      </c>
      <c r="H13" s="199">
        <f>'R2(月別)'!I166</f>
        <v>0</v>
      </c>
      <c r="I13" s="194">
        <f>'R2(月別)'!J166</f>
        <v>0</v>
      </c>
      <c r="J13" s="194">
        <f>'R2(月別)'!K166</f>
        <v>0</v>
      </c>
      <c r="K13" s="165">
        <f>'R2(月別)'!L166</f>
        <v>52</v>
      </c>
      <c r="L13" s="166">
        <f t="shared" si="5"/>
        <v>52</v>
      </c>
      <c r="M13" s="185">
        <f>'R2(月別)'!N166</f>
        <v>0</v>
      </c>
      <c r="N13" s="184">
        <f>'R2(月別)'!O166</f>
        <v>0</v>
      </c>
      <c r="O13" s="194">
        <f>'R2(月別)'!P166</f>
        <v>0</v>
      </c>
      <c r="P13" s="181">
        <f>'R2(月別)'!Q166</f>
        <v>0</v>
      </c>
      <c r="Q13" s="23">
        <f t="shared" si="6"/>
        <v>0</v>
      </c>
      <c r="R13" s="185">
        <f t="shared" si="0"/>
        <v>0</v>
      </c>
      <c r="S13" s="194">
        <f t="shared" si="1"/>
        <v>0</v>
      </c>
      <c r="T13" s="194">
        <f t="shared" si="2"/>
        <v>0</v>
      </c>
      <c r="U13" s="165">
        <f t="shared" si="3"/>
        <v>52</v>
      </c>
      <c r="V13" s="23">
        <f t="shared" si="4"/>
        <v>52</v>
      </c>
    </row>
    <row r="14" spans="2:22" s="17" customFormat="1" ht="15" customHeight="1">
      <c r="B14" s="172">
        <v>12</v>
      </c>
      <c r="C14" s="18">
        <f>'R2(月別)'!B199</f>
        <v>22</v>
      </c>
      <c r="D14" s="19">
        <f>'R2(月別)'!C199</f>
        <v>27</v>
      </c>
      <c r="E14" s="185">
        <f>'R2(月別)'!E199</f>
        <v>113</v>
      </c>
      <c r="F14" s="165">
        <f>'R2(月別)'!G199</f>
        <v>35030</v>
      </c>
      <c r="G14" s="20">
        <f>'R2(月別)'!H199</f>
        <v>0</v>
      </c>
      <c r="H14" s="199">
        <f>'R2(月別)'!I199</f>
        <v>0</v>
      </c>
      <c r="I14" s="194">
        <f>'R2(月別)'!J199</f>
        <v>0</v>
      </c>
      <c r="J14" s="194">
        <f>'R2(月別)'!K199</f>
        <v>0</v>
      </c>
      <c r="K14" s="24">
        <f>'R2(月別)'!L199</f>
        <v>113</v>
      </c>
      <c r="L14" s="168">
        <f t="shared" si="5"/>
        <v>113</v>
      </c>
      <c r="M14" s="185">
        <f>'R2(月別)'!N199</f>
        <v>0</v>
      </c>
      <c r="N14" s="184">
        <f>'R2(月別)'!O199</f>
        <v>0</v>
      </c>
      <c r="O14" s="194">
        <f>'R2(月別)'!P199</f>
        <v>0</v>
      </c>
      <c r="P14" s="181">
        <f>'R2(月別)'!Q199</f>
        <v>0</v>
      </c>
      <c r="Q14" s="23">
        <f t="shared" si="6"/>
        <v>0</v>
      </c>
      <c r="R14" s="185">
        <f t="shared" si="0"/>
        <v>0</v>
      </c>
      <c r="S14" s="194">
        <f t="shared" si="1"/>
        <v>0</v>
      </c>
      <c r="T14" s="194">
        <f t="shared" si="2"/>
        <v>0</v>
      </c>
      <c r="U14" s="165">
        <f t="shared" si="3"/>
        <v>113</v>
      </c>
      <c r="V14" s="23">
        <f t="shared" si="4"/>
        <v>113</v>
      </c>
    </row>
    <row r="15" spans="2:22" s="17" customFormat="1" ht="15" customHeight="1">
      <c r="B15" s="172">
        <v>1</v>
      </c>
      <c r="C15" s="18">
        <f>'R2(月別)'!B222</f>
        <v>2</v>
      </c>
      <c r="D15" s="19">
        <f>'R2(月別)'!C222</f>
        <v>2</v>
      </c>
      <c r="E15" s="185">
        <f>'R2(月別)'!E222</f>
        <v>8</v>
      </c>
      <c r="F15" s="165">
        <f>'R2(月別)'!G222</f>
        <v>2480</v>
      </c>
      <c r="G15" s="20">
        <f>'R2(月別)'!H222</f>
        <v>0</v>
      </c>
      <c r="H15" s="199">
        <f>'R2(月別)'!I222</f>
        <v>0</v>
      </c>
      <c r="I15" s="194">
        <f>'R2(月別)'!J222</f>
        <v>0</v>
      </c>
      <c r="J15" s="194">
        <f>'R2(月別)'!K222</f>
        <v>0</v>
      </c>
      <c r="K15" s="24">
        <f>'R2(月別)'!L222</f>
        <v>8</v>
      </c>
      <c r="L15" s="168">
        <f t="shared" si="5"/>
        <v>8</v>
      </c>
      <c r="M15" s="185">
        <f>'R2(月別)'!N222</f>
        <v>0</v>
      </c>
      <c r="N15" s="184">
        <f>'R2(月別)'!O222</f>
        <v>0</v>
      </c>
      <c r="O15" s="194">
        <f>'R2(月別)'!P222</f>
        <v>0</v>
      </c>
      <c r="P15" s="24">
        <f>'R2(月別)'!Q222</f>
        <v>0</v>
      </c>
      <c r="Q15" s="23">
        <f t="shared" si="6"/>
        <v>0</v>
      </c>
      <c r="R15" s="185">
        <f t="shared" si="0"/>
        <v>0</v>
      </c>
      <c r="S15" s="194">
        <f t="shared" si="1"/>
        <v>0</v>
      </c>
      <c r="T15" s="194">
        <f t="shared" si="2"/>
        <v>0</v>
      </c>
      <c r="U15" s="165">
        <f t="shared" si="3"/>
        <v>8</v>
      </c>
      <c r="V15" s="23">
        <f t="shared" si="4"/>
        <v>8</v>
      </c>
    </row>
    <row r="16" spans="2:22" s="17" customFormat="1" ht="15" customHeight="1">
      <c r="B16" s="172">
        <v>2</v>
      </c>
      <c r="C16" s="18">
        <f>'R2(月別)'!B249</f>
        <v>9</v>
      </c>
      <c r="D16" s="19">
        <f>'R2(月別)'!C249</f>
        <v>10</v>
      </c>
      <c r="E16" s="185">
        <f>'R2(月別)'!E249</f>
        <v>47</v>
      </c>
      <c r="F16" s="165">
        <f>'R2(月別)'!G249</f>
        <v>14570</v>
      </c>
      <c r="G16" s="20">
        <f>'R2(月別)'!H249</f>
        <v>0</v>
      </c>
      <c r="H16" s="199">
        <f>'R2(月別)'!I249</f>
        <v>0</v>
      </c>
      <c r="I16" s="194">
        <f>'R2(月別)'!J249</f>
        <v>0</v>
      </c>
      <c r="J16" s="194">
        <f>'R2(月別)'!K249</f>
        <v>0</v>
      </c>
      <c r="K16" s="167">
        <f>'R2(月別)'!L249</f>
        <v>47</v>
      </c>
      <c r="L16" s="166">
        <f t="shared" si="5"/>
        <v>47</v>
      </c>
      <c r="M16" s="185">
        <f>'R2(月別)'!N249</f>
        <v>0</v>
      </c>
      <c r="N16" s="184">
        <f>'R2(月別)'!O249</f>
        <v>0</v>
      </c>
      <c r="O16" s="194">
        <f>'R2(月別)'!P249</f>
        <v>0</v>
      </c>
      <c r="P16" s="24">
        <f>'R2(月別)'!Q249</f>
        <v>0</v>
      </c>
      <c r="Q16" s="23">
        <f t="shared" si="6"/>
        <v>0</v>
      </c>
      <c r="R16" s="185">
        <f t="shared" si="0"/>
        <v>0</v>
      </c>
      <c r="S16" s="194">
        <f t="shared" si="1"/>
        <v>0</v>
      </c>
      <c r="T16" s="194">
        <f t="shared" si="2"/>
        <v>0</v>
      </c>
      <c r="U16" s="165">
        <f t="shared" si="3"/>
        <v>47</v>
      </c>
      <c r="V16" s="23">
        <f t="shared" si="4"/>
        <v>47</v>
      </c>
    </row>
    <row r="17" spans="2:22" s="17" customFormat="1" ht="15" customHeight="1" thickBot="1">
      <c r="B17" s="172">
        <v>3</v>
      </c>
      <c r="C17" s="18">
        <f>'R2(月別)'!B273</f>
        <v>13</v>
      </c>
      <c r="D17" s="19">
        <f>'R2(月別)'!C273</f>
        <v>13</v>
      </c>
      <c r="E17" s="185">
        <f>'R2(月別)'!E273</f>
        <v>40</v>
      </c>
      <c r="F17" s="165">
        <f>'R2(月別)'!G273</f>
        <v>12400</v>
      </c>
      <c r="G17" s="20">
        <f>'R2(月別)'!H273</f>
        <v>0</v>
      </c>
      <c r="H17" s="201">
        <f>'R2(月別)'!I273</f>
        <v>0</v>
      </c>
      <c r="I17" s="204">
        <f>'R2(月別)'!J273</f>
        <v>0</v>
      </c>
      <c r="J17" s="204">
        <f>'R2(月別)'!K273</f>
        <v>0</v>
      </c>
      <c r="K17" s="207">
        <f>'R2(月別)'!L273</f>
        <v>40</v>
      </c>
      <c r="L17" s="166">
        <f t="shared" si="5"/>
        <v>40</v>
      </c>
      <c r="M17" s="185">
        <f>'R2(月別)'!N273</f>
        <v>0</v>
      </c>
      <c r="N17" s="188">
        <f>'R2(月別)'!O273</f>
        <v>2</v>
      </c>
      <c r="O17" s="194">
        <f>'R2(月別)'!P273</f>
        <v>0</v>
      </c>
      <c r="P17" s="24">
        <f>'R2(月別)'!Q273</f>
        <v>11</v>
      </c>
      <c r="Q17" s="23">
        <f t="shared" si="6"/>
        <v>13</v>
      </c>
      <c r="R17" s="185">
        <f t="shared" si="0"/>
        <v>0</v>
      </c>
      <c r="S17" s="194">
        <f t="shared" si="1"/>
        <v>2</v>
      </c>
      <c r="T17" s="194">
        <f t="shared" si="2"/>
        <v>0</v>
      </c>
      <c r="U17" s="165">
        <f t="shared" si="3"/>
        <v>51</v>
      </c>
      <c r="V17" s="23">
        <f t="shared" si="4"/>
        <v>53</v>
      </c>
    </row>
    <row r="18" spans="2:22" s="17" customFormat="1" ht="18.75" customHeight="1" thickBot="1">
      <c r="B18" s="25" t="s">
        <v>15</v>
      </c>
      <c r="C18" s="26">
        <f t="shared" ref="C18:V18" si="7">SUM(C6:C17)</f>
        <v>96</v>
      </c>
      <c r="D18" s="27">
        <f t="shared" si="7"/>
        <v>111</v>
      </c>
      <c r="E18" s="187">
        <f t="shared" si="7"/>
        <v>356</v>
      </c>
      <c r="F18" s="191">
        <f t="shared" si="7"/>
        <v>111410</v>
      </c>
      <c r="G18" s="28">
        <f t="shared" si="7"/>
        <v>5</v>
      </c>
      <c r="H18" s="202">
        <f t="shared" si="7"/>
        <v>0</v>
      </c>
      <c r="I18" s="189">
        <f t="shared" si="7"/>
        <v>0</v>
      </c>
      <c r="J18" s="189">
        <f t="shared" si="7"/>
        <v>0</v>
      </c>
      <c r="K18" s="191">
        <f t="shared" si="7"/>
        <v>356</v>
      </c>
      <c r="L18" s="170">
        <f t="shared" si="7"/>
        <v>356</v>
      </c>
      <c r="M18" s="187">
        <f t="shared" si="7"/>
        <v>0</v>
      </c>
      <c r="N18" s="189">
        <f t="shared" si="7"/>
        <v>2</v>
      </c>
      <c r="O18" s="189">
        <f t="shared" si="7"/>
        <v>26</v>
      </c>
      <c r="P18" s="191">
        <f t="shared" si="7"/>
        <v>17</v>
      </c>
      <c r="Q18" s="26">
        <f t="shared" si="7"/>
        <v>45</v>
      </c>
      <c r="R18" s="187">
        <f t="shared" si="7"/>
        <v>0</v>
      </c>
      <c r="S18" s="189">
        <f t="shared" si="7"/>
        <v>2</v>
      </c>
      <c r="T18" s="189">
        <f t="shared" si="7"/>
        <v>26</v>
      </c>
      <c r="U18" s="191">
        <f t="shared" si="7"/>
        <v>373</v>
      </c>
      <c r="V18" s="29">
        <f t="shared" si="7"/>
        <v>401</v>
      </c>
    </row>
    <row r="19" spans="2:22" s="17" customFormat="1" ht="15" customHeight="1"/>
    <row r="20" spans="2:22" s="2" customFormat="1" ht="15" customHeight="1">
      <c r="E20" s="2" t="s">
        <v>227</v>
      </c>
    </row>
    <row r="21" spans="2:22" s="2" customFormat="1" ht="15" customHeight="1">
      <c r="E21" s="2" t="s">
        <v>16</v>
      </c>
    </row>
    <row r="22" spans="2:22" s="2" customFormat="1" ht="12"/>
    <row r="23" spans="2:22" s="30" customFormat="1"/>
    <row r="24" spans="2:22" s="30" customFormat="1">
      <c r="K24" s="220"/>
    </row>
    <row r="25" spans="2:22" s="30" customFormat="1"/>
    <row r="26" spans="2:22" s="30" customFormat="1"/>
  </sheetData>
  <mergeCells count="9">
    <mergeCell ref="R3:V4"/>
    <mergeCell ref="M3:Q3"/>
    <mergeCell ref="M4:Q4"/>
    <mergeCell ref="B3:B5"/>
    <mergeCell ref="C3:C5"/>
    <mergeCell ref="D3:D5"/>
    <mergeCell ref="E3:L3"/>
    <mergeCell ref="H4:L4"/>
    <mergeCell ref="E4:G4"/>
  </mergeCells>
  <phoneticPr fontId="2"/>
  <dataValidations count="1">
    <dataValidation imeMode="off" allowBlank="1" showInputMessage="1" showErrorMessage="1" sqref="H4:H5 N5:V5 I5:L5 M4:M5 B3:B5 B1"/>
  </dataValidations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W277"/>
  <sheetViews>
    <sheetView tabSelected="1" view="pageBreakPreview" zoomScaleNormal="85" zoomScaleSheetLayoutView="100" workbookViewId="0">
      <pane xSplit="4" ySplit="5" topLeftCell="E251" activePane="bottomRight" state="frozen"/>
      <selection pane="topRight" activeCell="E1" sqref="E1"/>
      <selection pane="bottomLeft" activeCell="A6" sqref="A6"/>
      <selection pane="bottomRight" activeCell="C254" sqref="C254:C267"/>
    </sheetView>
  </sheetViews>
  <sheetFormatPr defaultRowHeight="12"/>
  <cols>
    <col min="1" max="1" width="2.75" style="3" customWidth="1"/>
    <col min="2" max="2" width="8" style="123" customWidth="1"/>
    <col min="3" max="3" width="10.75" style="139" customWidth="1"/>
    <col min="4" max="4" width="17.375" style="140" customWidth="1"/>
    <col min="5" max="5" width="4.625" style="96" customWidth="1"/>
    <col min="6" max="6" width="5.5" style="96" customWidth="1"/>
    <col min="7" max="7" width="7.125" style="141" customWidth="1"/>
    <col min="8" max="8" width="5.875" style="141" customWidth="1"/>
    <col min="9" max="10" width="5.375" style="96" customWidth="1"/>
    <col min="11" max="11" width="5" style="96" customWidth="1"/>
    <col min="12" max="18" width="5.375" style="96" customWidth="1"/>
    <col min="19" max="21" width="5.375" style="3" customWidth="1"/>
    <col min="22" max="22" width="5.375" style="124" customWidth="1"/>
    <col min="23" max="23" width="5.375" style="123" customWidth="1"/>
    <col min="24" max="33" width="5.375" style="3" customWidth="1"/>
    <col min="34" max="16384" width="9" style="3"/>
  </cols>
  <sheetData>
    <row r="1" spans="1:23" s="31" customFormat="1" ht="33.75" customHeight="1">
      <c r="B1" s="1" t="s">
        <v>172</v>
      </c>
      <c r="C1" s="32"/>
      <c r="D1" s="33"/>
      <c r="E1" s="34"/>
      <c r="F1" s="34"/>
      <c r="G1" s="35"/>
      <c r="H1" s="35"/>
      <c r="I1" s="36"/>
      <c r="J1" s="36"/>
      <c r="K1" s="36"/>
      <c r="L1" s="36"/>
      <c r="M1" s="37"/>
      <c r="N1" s="36"/>
      <c r="O1" s="36"/>
      <c r="P1" s="36"/>
      <c r="Q1" s="36"/>
      <c r="R1" s="37"/>
      <c r="S1" s="38"/>
    </row>
    <row r="2" spans="1:23" s="31" customFormat="1" ht="29.25" customHeight="1" thickBot="1">
      <c r="B2" s="39" t="s">
        <v>17</v>
      </c>
      <c r="C2" s="32"/>
      <c r="D2" s="33"/>
      <c r="E2" s="34"/>
      <c r="F2" s="34"/>
      <c r="G2" s="35"/>
      <c r="H2" s="35"/>
      <c r="I2" s="36"/>
      <c r="J2" s="36"/>
      <c r="K2" s="36"/>
      <c r="L2" s="36"/>
      <c r="M2" s="37"/>
      <c r="N2" s="36"/>
      <c r="O2" s="36"/>
      <c r="P2" s="36"/>
      <c r="Q2" s="36"/>
      <c r="R2" s="37"/>
      <c r="S2" s="38"/>
    </row>
    <row r="3" spans="1:23" ht="13.5" customHeight="1">
      <c r="B3" s="259" t="s">
        <v>18</v>
      </c>
      <c r="C3" s="262" t="s">
        <v>19</v>
      </c>
      <c r="D3" s="265" t="s">
        <v>20</v>
      </c>
      <c r="E3" s="283" t="s">
        <v>21</v>
      </c>
      <c r="F3" s="251"/>
      <c r="G3" s="251"/>
      <c r="H3" s="251"/>
      <c r="I3" s="251"/>
      <c r="J3" s="251"/>
      <c r="K3" s="251"/>
      <c r="L3" s="251"/>
      <c r="M3" s="251"/>
      <c r="N3" s="277" t="s">
        <v>4</v>
      </c>
      <c r="O3" s="278"/>
      <c r="P3" s="278"/>
      <c r="Q3" s="278"/>
      <c r="R3" s="279"/>
      <c r="S3" s="229" t="s">
        <v>5</v>
      </c>
      <c r="T3" s="230"/>
      <c r="U3" s="230"/>
      <c r="V3" s="230"/>
      <c r="W3" s="231"/>
    </row>
    <row r="4" spans="1:23" ht="13.5" customHeight="1">
      <c r="B4" s="260"/>
      <c r="C4" s="263"/>
      <c r="D4" s="266"/>
      <c r="E4" s="287" t="s">
        <v>6</v>
      </c>
      <c r="F4" s="257"/>
      <c r="G4" s="257"/>
      <c r="H4" s="258"/>
      <c r="I4" s="284" t="s">
        <v>7</v>
      </c>
      <c r="J4" s="285"/>
      <c r="K4" s="285"/>
      <c r="L4" s="285"/>
      <c r="M4" s="286"/>
      <c r="N4" s="239" t="s">
        <v>7</v>
      </c>
      <c r="O4" s="239"/>
      <c r="P4" s="239"/>
      <c r="Q4" s="239"/>
      <c r="R4" s="240"/>
      <c r="S4" s="232"/>
      <c r="T4" s="233"/>
      <c r="U4" s="233"/>
      <c r="V4" s="233"/>
      <c r="W4" s="234"/>
    </row>
    <row r="5" spans="1:23" ht="12.75" thickBot="1">
      <c r="B5" s="261"/>
      <c r="C5" s="264"/>
      <c r="D5" s="267"/>
      <c r="E5" s="40" t="s">
        <v>8</v>
      </c>
      <c r="F5" s="41" t="s">
        <v>22</v>
      </c>
      <c r="G5" s="42" t="s">
        <v>9</v>
      </c>
      <c r="H5" s="40" t="s">
        <v>23</v>
      </c>
      <c r="I5" s="5" t="s">
        <v>11</v>
      </c>
      <c r="J5" s="6" t="s">
        <v>12</v>
      </c>
      <c r="K5" s="6" t="s">
        <v>13</v>
      </c>
      <c r="L5" s="7" t="s">
        <v>14</v>
      </c>
      <c r="M5" s="8" t="s">
        <v>15</v>
      </c>
      <c r="N5" s="9" t="s">
        <v>11</v>
      </c>
      <c r="O5" s="10" t="s">
        <v>12</v>
      </c>
      <c r="P5" s="10" t="s">
        <v>13</v>
      </c>
      <c r="Q5" s="11" t="s">
        <v>14</v>
      </c>
      <c r="R5" s="12" t="s">
        <v>15</v>
      </c>
      <c r="S5" s="13" t="s">
        <v>11</v>
      </c>
      <c r="T5" s="14" t="s">
        <v>12</v>
      </c>
      <c r="U5" s="14" t="s">
        <v>13</v>
      </c>
      <c r="V5" s="15" t="s">
        <v>14</v>
      </c>
      <c r="W5" s="16" t="s">
        <v>15</v>
      </c>
    </row>
    <row r="6" spans="1:23">
      <c r="A6" s="210"/>
      <c r="B6" s="76">
        <v>43923</v>
      </c>
      <c r="C6" s="43">
        <v>1</v>
      </c>
      <c r="D6" s="60" t="s">
        <v>173</v>
      </c>
      <c r="E6" s="44">
        <v>8</v>
      </c>
      <c r="F6" s="45">
        <v>310</v>
      </c>
      <c r="G6" s="46">
        <f>SUM(E6*F6)</f>
        <v>2480</v>
      </c>
      <c r="H6" s="47"/>
      <c r="I6" s="48"/>
      <c r="J6" s="49"/>
      <c r="K6" s="49"/>
      <c r="L6" s="50">
        <v>8</v>
      </c>
      <c r="M6" s="228">
        <f>SUM(I6:L6)</f>
        <v>8</v>
      </c>
      <c r="N6" s="52"/>
      <c r="O6" s="53"/>
      <c r="P6" s="53"/>
      <c r="Q6" s="54"/>
      <c r="R6" s="55">
        <f t="shared" ref="R6:R19" si="0">SUM(N6:Q6)</f>
        <v>0</v>
      </c>
      <c r="S6" s="56">
        <f t="shared" ref="S6:U9" si="1">I6+N6</f>
        <v>0</v>
      </c>
      <c r="T6" s="57">
        <f t="shared" si="1"/>
        <v>0</v>
      </c>
      <c r="U6" s="57">
        <f t="shared" si="1"/>
        <v>0</v>
      </c>
      <c r="V6" s="58">
        <f t="shared" ref="V6:V21" si="2">L6+Q6</f>
        <v>8</v>
      </c>
      <c r="W6" s="59">
        <f t="shared" ref="W6:W19" si="3">SUM(S6:V6)</f>
        <v>8</v>
      </c>
    </row>
    <row r="7" spans="1:23">
      <c r="A7" s="210"/>
      <c r="B7" s="213">
        <v>43925</v>
      </c>
      <c r="C7" s="43">
        <v>1</v>
      </c>
      <c r="D7" s="60" t="s">
        <v>174</v>
      </c>
      <c r="E7" s="68">
        <v>6</v>
      </c>
      <c r="F7" s="69">
        <v>310</v>
      </c>
      <c r="G7" s="46">
        <f>SUM(E7*F7)</f>
        <v>1860</v>
      </c>
      <c r="H7" s="61"/>
      <c r="I7" s="62"/>
      <c r="J7" s="63"/>
      <c r="K7" s="63"/>
      <c r="L7" s="64">
        <v>6</v>
      </c>
      <c r="M7" s="51">
        <f t="shared" ref="M7:M19" si="4">SUM(I7:L7)</f>
        <v>6</v>
      </c>
      <c r="N7" s="65"/>
      <c r="O7" s="66"/>
      <c r="P7" s="66"/>
      <c r="Q7" s="67"/>
      <c r="R7" s="55">
        <f t="shared" si="0"/>
        <v>0</v>
      </c>
      <c r="S7" s="56">
        <f t="shared" si="1"/>
        <v>0</v>
      </c>
      <c r="T7" s="57">
        <f t="shared" si="1"/>
        <v>0</v>
      </c>
      <c r="U7" s="57">
        <f t="shared" si="1"/>
        <v>0</v>
      </c>
      <c r="V7" s="58">
        <f t="shared" si="2"/>
        <v>6</v>
      </c>
      <c r="W7" s="59">
        <f t="shared" si="3"/>
        <v>6</v>
      </c>
    </row>
    <row r="8" spans="1:23">
      <c r="B8" s="213">
        <v>43926</v>
      </c>
      <c r="C8" s="43">
        <v>1</v>
      </c>
      <c r="D8" s="60" t="s">
        <v>175</v>
      </c>
      <c r="E8" s="68">
        <v>4</v>
      </c>
      <c r="F8" s="69">
        <v>310</v>
      </c>
      <c r="G8" s="46">
        <f t="shared" ref="G8:G19" si="5">SUM(E8*F8)</f>
        <v>1240</v>
      </c>
      <c r="H8" s="61"/>
      <c r="I8" s="62"/>
      <c r="J8" s="63"/>
      <c r="K8" s="63"/>
      <c r="L8" s="64">
        <v>4</v>
      </c>
      <c r="M8" s="51">
        <f t="shared" si="4"/>
        <v>4</v>
      </c>
      <c r="N8" s="65"/>
      <c r="O8" s="66"/>
      <c r="P8" s="66"/>
      <c r="Q8" s="67"/>
      <c r="R8" s="55">
        <f t="shared" si="0"/>
        <v>0</v>
      </c>
      <c r="S8" s="56">
        <f t="shared" si="1"/>
        <v>0</v>
      </c>
      <c r="T8" s="57">
        <f t="shared" si="1"/>
        <v>0</v>
      </c>
      <c r="U8" s="57">
        <f t="shared" si="1"/>
        <v>0</v>
      </c>
      <c r="V8" s="58">
        <f t="shared" si="2"/>
        <v>4</v>
      </c>
      <c r="W8" s="59">
        <f t="shared" si="3"/>
        <v>4</v>
      </c>
    </row>
    <row r="9" spans="1:23">
      <c r="B9" s="213">
        <v>43929</v>
      </c>
      <c r="C9" s="43">
        <v>1</v>
      </c>
      <c r="D9" s="60" t="s">
        <v>176</v>
      </c>
      <c r="E9" s="68">
        <v>2</v>
      </c>
      <c r="F9" s="69">
        <v>310</v>
      </c>
      <c r="G9" s="46">
        <f t="shared" si="5"/>
        <v>620</v>
      </c>
      <c r="H9" s="61"/>
      <c r="I9" s="62"/>
      <c r="J9" s="63"/>
      <c r="K9" s="63"/>
      <c r="L9" s="64">
        <v>2</v>
      </c>
      <c r="M9" s="51">
        <f t="shared" si="4"/>
        <v>2</v>
      </c>
      <c r="N9" s="65"/>
      <c r="O9" s="66"/>
      <c r="P9" s="66"/>
      <c r="Q9" s="67"/>
      <c r="R9" s="55">
        <f t="shared" si="0"/>
        <v>0</v>
      </c>
      <c r="S9" s="56">
        <f t="shared" si="1"/>
        <v>0</v>
      </c>
      <c r="T9" s="57">
        <f t="shared" si="1"/>
        <v>0</v>
      </c>
      <c r="U9" s="57">
        <f t="shared" si="1"/>
        <v>0</v>
      </c>
      <c r="V9" s="58">
        <f t="shared" si="2"/>
        <v>2</v>
      </c>
      <c r="W9" s="59">
        <f t="shared" si="3"/>
        <v>2</v>
      </c>
    </row>
    <row r="10" spans="1:23">
      <c r="B10" s="213">
        <v>43939</v>
      </c>
      <c r="C10" s="43">
        <v>1</v>
      </c>
      <c r="D10" s="60" t="s">
        <v>210</v>
      </c>
      <c r="E10" s="68">
        <v>3</v>
      </c>
      <c r="F10" s="69">
        <v>310</v>
      </c>
      <c r="G10" s="46">
        <f t="shared" si="5"/>
        <v>930</v>
      </c>
      <c r="H10" s="61"/>
      <c r="I10" s="62"/>
      <c r="J10" s="63"/>
      <c r="K10" s="63"/>
      <c r="L10" s="64">
        <v>3</v>
      </c>
      <c r="M10" s="51">
        <f t="shared" si="4"/>
        <v>3</v>
      </c>
      <c r="N10" s="65"/>
      <c r="O10" s="66"/>
      <c r="P10" s="66"/>
      <c r="Q10" s="67"/>
      <c r="R10" s="55">
        <f t="shared" si="0"/>
        <v>0</v>
      </c>
      <c r="S10" s="56">
        <f t="shared" ref="S10:U21" si="6">I10+N10</f>
        <v>0</v>
      </c>
      <c r="T10" s="57">
        <f t="shared" si="6"/>
        <v>0</v>
      </c>
      <c r="U10" s="57">
        <f t="shared" si="6"/>
        <v>0</v>
      </c>
      <c r="V10" s="58">
        <f t="shared" si="2"/>
        <v>3</v>
      </c>
      <c r="W10" s="59">
        <f t="shared" si="3"/>
        <v>3</v>
      </c>
    </row>
    <row r="11" spans="1:23">
      <c r="B11" s="213">
        <v>43942</v>
      </c>
      <c r="C11" s="43">
        <v>1</v>
      </c>
      <c r="D11" s="60" t="s">
        <v>211</v>
      </c>
      <c r="E11" s="68">
        <v>4</v>
      </c>
      <c r="F11" s="69">
        <v>310</v>
      </c>
      <c r="G11" s="46">
        <f>SUM(E11*F11)</f>
        <v>1240</v>
      </c>
      <c r="H11" s="61"/>
      <c r="I11" s="62"/>
      <c r="J11" s="63"/>
      <c r="K11" s="63"/>
      <c r="L11" s="64">
        <v>4</v>
      </c>
      <c r="M11" s="51">
        <f t="shared" si="4"/>
        <v>4</v>
      </c>
      <c r="N11" s="65"/>
      <c r="O11" s="66"/>
      <c r="P11" s="66"/>
      <c r="Q11" s="67"/>
      <c r="R11" s="55">
        <f t="shared" si="0"/>
        <v>0</v>
      </c>
      <c r="S11" s="56">
        <f t="shared" si="6"/>
        <v>0</v>
      </c>
      <c r="T11" s="57">
        <f t="shared" si="6"/>
        <v>0</v>
      </c>
      <c r="U11" s="57">
        <f t="shared" si="6"/>
        <v>0</v>
      </c>
      <c r="V11" s="58">
        <f t="shared" si="2"/>
        <v>4</v>
      </c>
      <c r="W11" s="59">
        <f t="shared" si="3"/>
        <v>4</v>
      </c>
    </row>
    <row r="12" spans="1:23">
      <c r="B12" s="213"/>
      <c r="C12" s="43"/>
      <c r="D12" s="60"/>
      <c r="E12" s="68"/>
      <c r="F12" s="69"/>
      <c r="G12" s="46">
        <f t="shared" si="5"/>
        <v>0</v>
      </c>
      <c r="H12" s="61"/>
      <c r="I12" s="62"/>
      <c r="J12" s="63"/>
      <c r="K12" s="63"/>
      <c r="L12" s="64"/>
      <c r="M12" s="51">
        <f t="shared" si="4"/>
        <v>0</v>
      </c>
      <c r="N12" s="65"/>
      <c r="O12" s="66"/>
      <c r="P12" s="66"/>
      <c r="Q12" s="67"/>
      <c r="R12" s="55">
        <f t="shared" si="0"/>
        <v>0</v>
      </c>
      <c r="S12" s="56">
        <f t="shared" si="6"/>
        <v>0</v>
      </c>
      <c r="T12" s="57">
        <f t="shared" si="6"/>
        <v>0</v>
      </c>
      <c r="U12" s="57">
        <f t="shared" si="6"/>
        <v>0</v>
      </c>
      <c r="V12" s="58">
        <f t="shared" si="2"/>
        <v>0</v>
      </c>
      <c r="W12" s="59">
        <f t="shared" si="3"/>
        <v>0</v>
      </c>
    </row>
    <row r="13" spans="1:23">
      <c r="B13" s="213"/>
      <c r="C13" s="43"/>
      <c r="D13" s="60"/>
      <c r="E13" s="68"/>
      <c r="F13" s="69"/>
      <c r="G13" s="46">
        <f>SUM(E13*F13)</f>
        <v>0</v>
      </c>
      <c r="H13" s="61"/>
      <c r="I13" s="62"/>
      <c r="J13" s="63"/>
      <c r="K13" s="63"/>
      <c r="L13" s="64"/>
      <c r="M13" s="51">
        <f>SUM(I13:L13)</f>
        <v>0</v>
      </c>
      <c r="N13" s="65"/>
      <c r="O13" s="66"/>
      <c r="P13" s="66"/>
      <c r="Q13" s="67"/>
      <c r="R13" s="55">
        <f>SUM(N13:Q13)</f>
        <v>0</v>
      </c>
      <c r="S13" s="56">
        <f>I13+N13</f>
        <v>0</v>
      </c>
      <c r="T13" s="57">
        <f>J13+O13</f>
        <v>0</v>
      </c>
      <c r="U13" s="57">
        <f>K13+P13</f>
        <v>0</v>
      </c>
      <c r="V13" s="58">
        <f>L13+Q13</f>
        <v>0</v>
      </c>
      <c r="W13" s="59">
        <f>SUM(S13:V13)</f>
        <v>0</v>
      </c>
    </row>
    <row r="14" spans="1:23">
      <c r="B14" s="213"/>
      <c r="C14" s="43"/>
      <c r="D14" s="60"/>
      <c r="E14" s="68"/>
      <c r="F14" s="69"/>
      <c r="G14" s="46">
        <f t="shared" ref="G14" si="7">SUM(E14*F14)</f>
        <v>0</v>
      </c>
      <c r="H14" s="61"/>
      <c r="I14" s="62"/>
      <c r="J14" s="63"/>
      <c r="K14" s="63"/>
      <c r="L14" s="64"/>
      <c r="M14" s="51">
        <f t="shared" ref="M14" si="8">SUM(I14:L14)</f>
        <v>0</v>
      </c>
      <c r="N14" s="65"/>
      <c r="O14" s="66"/>
      <c r="P14" s="66"/>
      <c r="Q14" s="67"/>
      <c r="R14" s="55">
        <f t="shared" ref="R14" si="9">SUM(N14:Q14)</f>
        <v>0</v>
      </c>
      <c r="S14" s="56">
        <f t="shared" ref="S14:S15" si="10">I14+N14</f>
        <v>0</v>
      </c>
      <c r="T14" s="57">
        <f t="shared" ref="T14:T15" si="11">J14+O14</f>
        <v>0</v>
      </c>
      <c r="U14" s="57">
        <f t="shared" ref="U14:U15" si="12">K14+P14</f>
        <v>0</v>
      </c>
      <c r="V14" s="58">
        <f t="shared" ref="V14:V15" si="13">L14+Q14</f>
        <v>0</v>
      </c>
      <c r="W14" s="59">
        <f t="shared" ref="W14" si="14">SUM(S14:V14)</f>
        <v>0</v>
      </c>
    </row>
    <row r="15" spans="1:23">
      <c r="B15" s="213"/>
      <c r="C15" s="43"/>
      <c r="D15" s="60"/>
      <c r="E15" s="68"/>
      <c r="F15" s="69"/>
      <c r="G15" s="46">
        <f>SUM(E15*F15)</f>
        <v>0</v>
      </c>
      <c r="H15" s="61"/>
      <c r="I15" s="62"/>
      <c r="J15" s="63"/>
      <c r="K15" s="63"/>
      <c r="L15" s="64"/>
      <c r="M15" s="51">
        <f>SUM(I15:L15)</f>
        <v>0</v>
      </c>
      <c r="N15" s="65"/>
      <c r="O15" s="66"/>
      <c r="P15" s="66"/>
      <c r="Q15" s="67"/>
      <c r="R15" s="55">
        <f>SUM(N15:Q15)</f>
        <v>0</v>
      </c>
      <c r="S15" s="56">
        <f t="shared" si="10"/>
        <v>0</v>
      </c>
      <c r="T15" s="57">
        <f t="shared" si="11"/>
        <v>0</v>
      </c>
      <c r="U15" s="57">
        <f t="shared" si="12"/>
        <v>0</v>
      </c>
      <c r="V15" s="58">
        <f t="shared" si="13"/>
        <v>0</v>
      </c>
      <c r="W15" s="59">
        <f>SUM(S15:V15)</f>
        <v>0</v>
      </c>
    </row>
    <row r="16" spans="1:23">
      <c r="B16" s="213"/>
      <c r="C16" s="43"/>
      <c r="D16" s="60"/>
      <c r="E16" s="68"/>
      <c r="F16" s="69"/>
      <c r="G16" s="46">
        <f>SUM(E16*F16)</f>
        <v>0</v>
      </c>
      <c r="H16" s="61"/>
      <c r="I16" s="62"/>
      <c r="J16" s="63"/>
      <c r="K16" s="63"/>
      <c r="L16" s="64"/>
      <c r="M16" s="51">
        <f>SUM(I16:L16)</f>
        <v>0</v>
      </c>
      <c r="N16" s="65"/>
      <c r="O16" s="66"/>
      <c r="P16" s="66"/>
      <c r="Q16" s="67"/>
      <c r="R16" s="55">
        <f>SUM(N16:Q16)</f>
        <v>0</v>
      </c>
      <c r="S16" s="56">
        <f>I16+N16</f>
        <v>0</v>
      </c>
      <c r="T16" s="57">
        <f>J16+O16</f>
        <v>0</v>
      </c>
      <c r="U16" s="57">
        <f>K16+P16</f>
        <v>0</v>
      </c>
      <c r="V16" s="58">
        <f>L16+Q16</f>
        <v>0</v>
      </c>
      <c r="W16" s="59">
        <f>SUM(S16:V16)</f>
        <v>0</v>
      </c>
    </row>
    <row r="17" spans="1:23">
      <c r="B17" s="213"/>
      <c r="C17" s="43"/>
      <c r="D17" s="60"/>
      <c r="E17" s="68"/>
      <c r="F17" s="69"/>
      <c r="G17" s="46">
        <f t="shared" ref="G17" si="15">SUM(E17*F17)</f>
        <v>0</v>
      </c>
      <c r="H17" s="61"/>
      <c r="I17" s="62"/>
      <c r="J17" s="63"/>
      <c r="K17" s="63"/>
      <c r="L17" s="64"/>
      <c r="M17" s="51">
        <f t="shared" ref="M17" si="16">SUM(I17:L17)</f>
        <v>0</v>
      </c>
      <c r="N17" s="65"/>
      <c r="O17" s="66"/>
      <c r="P17" s="66"/>
      <c r="Q17" s="67"/>
      <c r="R17" s="55">
        <f t="shared" ref="R17" si="17">SUM(N17:Q17)</f>
        <v>0</v>
      </c>
      <c r="S17" s="56">
        <f t="shared" ref="S17:S18" si="18">I17+N17</f>
        <v>0</v>
      </c>
      <c r="T17" s="57">
        <f t="shared" ref="T17:T18" si="19">J17+O17</f>
        <v>0</v>
      </c>
      <c r="U17" s="57">
        <f t="shared" ref="U17:U18" si="20">K17+P17</f>
        <v>0</v>
      </c>
      <c r="V17" s="58">
        <f t="shared" ref="V17:V18" si="21">L17+Q17</f>
        <v>0</v>
      </c>
      <c r="W17" s="59">
        <f t="shared" ref="W17" si="22">SUM(S17:V17)</f>
        <v>0</v>
      </c>
    </row>
    <row r="18" spans="1:23">
      <c r="B18" s="213"/>
      <c r="C18" s="43"/>
      <c r="D18" s="60"/>
      <c r="E18" s="68"/>
      <c r="F18" s="69"/>
      <c r="G18" s="46">
        <f>SUM(E18*F18)</f>
        <v>0</v>
      </c>
      <c r="H18" s="61"/>
      <c r="I18" s="62"/>
      <c r="J18" s="63"/>
      <c r="K18" s="63"/>
      <c r="L18" s="64"/>
      <c r="M18" s="51">
        <f>SUM(I18:L18)</f>
        <v>0</v>
      </c>
      <c r="N18" s="65"/>
      <c r="O18" s="66"/>
      <c r="P18" s="66"/>
      <c r="Q18" s="67"/>
      <c r="R18" s="55">
        <f>SUM(N18:Q18)</f>
        <v>0</v>
      </c>
      <c r="S18" s="56">
        <f t="shared" si="18"/>
        <v>0</v>
      </c>
      <c r="T18" s="57">
        <f t="shared" si="19"/>
        <v>0</v>
      </c>
      <c r="U18" s="57">
        <f t="shared" si="20"/>
        <v>0</v>
      </c>
      <c r="V18" s="58">
        <f t="shared" si="21"/>
        <v>0</v>
      </c>
      <c r="W18" s="59">
        <f>SUM(S18:V18)</f>
        <v>0</v>
      </c>
    </row>
    <row r="19" spans="1:23">
      <c r="B19" s="213"/>
      <c r="C19" s="43"/>
      <c r="D19" s="60"/>
      <c r="E19" s="68"/>
      <c r="F19" s="69"/>
      <c r="G19" s="46">
        <f t="shared" si="5"/>
        <v>0</v>
      </c>
      <c r="H19" s="61"/>
      <c r="I19" s="62"/>
      <c r="J19" s="63"/>
      <c r="K19" s="63"/>
      <c r="L19" s="64"/>
      <c r="M19" s="51">
        <f t="shared" si="4"/>
        <v>0</v>
      </c>
      <c r="N19" s="65"/>
      <c r="O19" s="66"/>
      <c r="P19" s="66"/>
      <c r="Q19" s="67"/>
      <c r="R19" s="55">
        <f t="shared" si="0"/>
        <v>0</v>
      </c>
      <c r="S19" s="56">
        <f t="shared" si="6"/>
        <v>0</v>
      </c>
      <c r="T19" s="57">
        <f t="shared" si="6"/>
        <v>0</v>
      </c>
      <c r="U19" s="57">
        <f t="shared" si="6"/>
        <v>0</v>
      </c>
      <c r="V19" s="58">
        <f t="shared" si="2"/>
        <v>0</v>
      </c>
      <c r="W19" s="59">
        <f t="shared" si="3"/>
        <v>0</v>
      </c>
    </row>
    <row r="20" spans="1:23">
      <c r="B20" s="213"/>
      <c r="C20" s="43"/>
      <c r="D20" s="60"/>
      <c r="E20" s="68"/>
      <c r="F20" s="69"/>
      <c r="G20" s="46">
        <f>SUM(E20*F20)</f>
        <v>0</v>
      </c>
      <c r="H20" s="61"/>
      <c r="I20" s="62"/>
      <c r="J20" s="63"/>
      <c r="K20" s="63"/>
      <c r="L20" s="64"/>
      <c r="M20" s="51">
        <f>SUM(I20:L20)</f>
        <v>0</v>
      </c>
      <c r="N20" s="65"/>
      <c r="O20" s="66"/>
      <c r="P20" s="66"/>
      <c r="Q20" s="67"/>
      <c r="R20" s="55">
        <f>SUM(N20:Q20)</f>
        <v>0</v>
      </c>
      <c r="S20" s="56">
        <f t="shared" ref="S20" si="23">I20+N20</f>
        <v>0</v>
      </c>
      <c r="T20" s="57">
        <f t="shared" ref="T20" si="24">J20+O20</f>
        <v>0</v>
      </c>
      <c r="U20" s="57">
        <f t="shared" ref="U20" si="25">K20+P20</f>
        <v>0</v>
      </c>
      <c r="V20" s="58">
        <f t="shared" ref="V20" si="26">L20+Q20</f>
        <v>0</v>
      </c>
      <c r="W20" s="59">
        <f>SUM(S20:V20)</f>
        <v>0</v>
      </c>
    </row>
    <row r="21" spans="1:23">
      <c r="B21" s="213"/>
      <c r="C21" s="43"/>
      <c r="D21" s="60"/>
      <c r="E21" s="68"/>
      <c r="F21" s="69"/>
      <c r="G21" s="46">
        <f>SUM(E21*F21)</f>
        <v>0</v>
      </c>
      <c r="H21" s="61"/>
      <c r="I21" s="62"/>
      <c r="J21" s="63"/>
      <c r="K21" s="63"/>
      <c r="L21" s="64"/>
      <c r="M21" s="51">
        <f>SUM(I21:L21)</f>
        <v>0</v>
      </c>
      <c r="N21" s="65"/>
      <c r="O21" s="66"/>
      <c r="P21" s="66"/>
      <c r="Q21" s="67"/>
      <c r="R21" s="55">
        <f>SUM(N21:Q21)</f>
        <v>0</v>
      </c>
      <c r="S21" s="56">
        <f t="shared" si="6"/>
        <v>0</v>
      </c>
      <c r="T21" s="57">
        <f t="shared" si="6"/>
        <v>0</v>
      </c>
      <c r="U21" s="57">
        <f t="shared" si="6"/>
        <v>0</v>
      </c>
      <c r="V21" s="58">
        <f t="shared" si="2"/>
        <v>0</v>
      </c>
      <c r="W21" s="59">
        <f>SUM(S21:V21)</f>
        <v>0</v>
      </c>
    </row>
    <row r="22" spans="1:23">
      <c r="B22" s="213"/>
      <c r="C22" s="43"/>
      <c r="D22" s="60"/>
      <c r="E22" s="68"/>
      <c r="F22" s="69"/>
      <c r="G22" s="46">
        <f>SUM(E22*F22)</f>
        <v>0</v>
      </c>
      <c r="H22" s="61"/>
      <c r="I22" s="62"/>
      <c r="J22" s="63"/>
      <c r="K22" s="63"/>
      <c r="L22" s="64"/>
      <c r="M22" s="51">
        <f>SUM(I22:L22)</f>
        <v>0</v>
      </c>
      <c r="N22" s="65"/>
      <c r="O22" s="66"/>
      <c r="P22" s="66"/>
      <c r="Q22" s="67"/>
      <c r="R22" s="55">
        <f>SUM(N22:Q22)</f>
        <v>0</v>
      </c>
      <c r="S22" s="56">
        <f t="shared" ref="S22:V23" si="27">I22+N22</f>
        <v>0</v>
      </c>
      <c r="T22" s="57">
        <f t="shared" si="27"/>
        <v>0</v>
      </c>
      <c r="U22" s="57">
        <f t="shared" si="27"/>
        <v>0</v>
      </c>
      <c r="V22" s="58">
        <f t="shared" si="27"/>
        <v>0</v>
      </c>
      <c r="W22" s="59">
        <f>SUM(S22:V22)</f>
        <v>0</v>
      </c>
    </row>
    <row r="23" spans="1:23" ht="12.75" thickBot="1">
      <c r="B23" s="213"/>
      <c r="C23" s="43"/>
      <c r="D23" s="60"/>
      <c r="E23" s="68"/>
      <c r="F23" s="69"/>
      <c r="G23" s="46">
        <f>SUM(E23*F23)</f>
        <v>0</v>
      </c>
      <c r="H23" s="61"/>
      <c r="I23" s="62"/>
      <c r="J23" s="63"/>
      <c r="K23" s="63"/>
      <c r="L23" s="64"/>
      <c r="M23" s="51">
        <f>SUM(I23:L23)</f>
        <v>0</v>
      </c>
      <c r="N23" s="65"/>
      <c r="O23" s="66"/>
      <c r="P23" s="66"/>
      <c r="Q23" s="67"/>
      <c r="R23" s="55">
        <f>SUM(N23:Q23)</f>
        <v>0</v>
      </c>
      <c r="S23" s="56">
        <f t="shared" si="27"/>
        <v>0</v>
      </c>
      <c r="T23" s="57">
        <f t="shared" si="27"/>
        <v>0</v>
      </c>
      <c r="U23" s="57">
        <f t="shared" si="27"/>
        <v>0</v>
      </c>
      <c r="V23" s="58">
        <f t="shared" si="27"/>
        <v>0</v>
      </c>
      <c r="W23" s="59">
        <f>SUM(S23:V23)</f>
        <v>0</v>
      </c>
    </row>
    <row r="24" spans="1:23" ht="26.25" customHeight="1" thickBot="1">
      <c r="B24" s="77">
        <f>COUNTA(B6:B23)</f>
        <v>6</v>
      </c>
      <c r="C24" s="77">
        <f>COUNTA(C6:C23)</f>
        <v>6</v>
      </c>
      <c r="D24" s="78" t="s">
        <v>24</v>
      </c>
      <c r="E24" s="79">
        <f>SUM(E6:E23)</f>
        <v>27</v>
      </c>
      <c r="F24" s="80">
        <f>COUNT(F6:F23)</f>
        <v>6</v>
      </c>
      <c r="G24" s="79">
        <f t="shared" ref="G24:W24" si="28">SUM(G6:G23)</f>
        <v>8370</v>
      </c>
      <c r="H24" s="79">
        <f t="shared" si="28"/>
        <v>0</v>
      </c>
      <c r="I24" s="79">
        <f t="shared" si="28"/>
        <v>0</v>
      </c>
      <c r="J24" s="79">
        <f t="shared" si="28"/>
        <v>0</v>
      </c>
      <c r="K24" s="79">
        <f t="shared" si="28"/>
        <v>0</v>
      </c>
      <c r="L24" s="79">
        <f t="shared" si="28"/>
        <v>27</v>
      </c>
      <c r="M24" s="79">
        <f t="shared" si="28"/>
        <v>27</v>
      </c>
      <c r="N24" s="84">
        <f t="shared" si="28"/>
        <v>0</v>
      </c>
      <c r="O24" s="85">
        <f t="shared" si="28"/>
        <v>0</v>
      </c>
      <c r="P24" s="85">
        <f t="shared" si="28"/>
        <v>0</v>
      </c>
      <c r="Q24" s="86">
        <f t="shared" si="28"/>
        <v>0</v>
      </c>
      <c r="R24" s="87">
        <f t="shared" si="28"/>
        <v>0</v>
      </c>
      <c r="S24" s="88">
        <f t="shared" si="28"/>
        <v>0</v>
      </c>
      <c r="T24" s="89">
        <f t="shared" si="28"/>
        <v>0</v>
      </c>
      <c r="U24" s="89">
        <f t="shared" si="28"/>
        <v>0</v>
      </c>
      <c r="V24" s="90">
        <f t="shared" si="28"/>
        <v>27</v>
      </c>
      <c r="W24" s="91">
        <f t="shared" si="28"/>
        <v>27</v>
      </c>
    </row>
    <row r="25" spans="1:23" ht="33" customHeight="1" thickBot="1">
      <c r="A25" s="92"/>
      <c r="B25" s="39" t="s">
        <v>25</v>
      </c>
      <c r="C25" s="93"/>
      <c r="D25" s="94"/>
      <c r="E25" s="95"/>
      <c r="G25" s="97"/>
      <c r="H25" s="97"/>
      <c r="I25" s="97"/>
      <c r="J25" s="97"/>
      <c r="K25" s="97"/>
      <c r="L25" s="97"/>
      <c r="M25" s="97"/>
      <c r="N25" s="98"/>
      <c r="O25" s="98"/>
      <c r="P25" s="99"/>
      <c r="Q25" s="99"/>
      <c r="R25" s="99"/>
      <c r="V25" s="3"/>
      <c r="W25" s="3"/>
    </row>
    <row r="26" spans="1:23" ht="15.75" customHeight="1">
      <c r="B26" s="268" t="s">
        <v>18</v>
      </c>
      <c r="C26" s="271" t="s">
        <v>19</v>
      </c>
      <c r="D26" s="274" t="s">
        <v>20</v>
      </c>
      <c r="E26" s="283" t="s">
        <v>21</v>
      </c>
      <c r="F26" s="251"/>
      <c r="G26" s="251"/>
      <c r="H26" s="251"/>
      <c r="I26" s="251"/>
      <c r="J26" s="251"/>
      <c r="K26" s="251"/>
      <c r="L26" s="251"/>
      <c r="M26" s="251"/>
      <c r="N26" s="277" t="s">
        <v>4</v>
      </c>
      <c r="O26" s="278"/>
      <c r="P26" s="278"/>
      <c r="Q26" s="278"/>
      <c r="R26" s="279"/>
      <c r="S26" s="229" t="s">
        <v>5</v>
      </c>
      <c r="T26" s="230"/>
      <c r="U26" s="230"/>
      <c r="V26" s="230"/>
      <c r="W26" s="231"/>
    </row>
    <row r="27" spans="1:23" ht="12" customHeight="1">
      <c r="B27" s="269"/>
      <c r="C27" s="272"/>
      <c r="D27" s="275"/>
      <c r="E27" s="287" t="s">
        <v>6</v>
      </c>
      <c r="F27" s="257"/>
      <c r="G27" s="257"/>
      <c r="H27" s="258"/>
      <c r="I27" s="284" t="s">
        <v>7</v>
      </c>
      <c r="J27" s="285"/>
      <c r="K27" s="285"/>
      <c r="L27" s="285"/>
      <c r="M27" s="286"/>
      <c r="N27" s="239" t="s">
        <v>7</v>
      </c>
      <c r="O27" s="239"/>
      <c r="P27" s="239"/>
      <c r="Q27" s="239"/>
      <c r="R27" s="240"/>
      <c r="S27" s="232"/>
      <c r="T27" s="233"/>
      <c r="U27" s="233"/>
      <c r="V27" s="233"/>
      <c r="W27" s="234"/>
    </row>
    <row r="28" spans="1:23" ht="12.75" thickBot="1">
      <c r="B28" s="270"/>
      <c r="C28" s="273"/>
      <c r="D28" s="276"/>
      <c r="E28" s="40" t="s">
        <v>8</v>
      </c>
      <c r="F28" s="41" t="s">
        <v>22</v>
      </c>
      <c r="G28" s="42" t="s">
        <v>9</v>
      </c>
      <c r="H28" s="40" t="s">
        <v>23</v>
      </c>
      <c r="I28" s="5" t="s">
        <v>11</v>
      </c>
      <c r="J28" s="6" t="s">
        <v>12</v>
      </c>
      <c r="K28" s="6" t="s">
        <v>13</v>
      </c>
      <c r="L28" s="7" t="s">
        <v>14</v>
      </c>
      <c r="M28" s="8" t="s">
        <v>15</v>
      </c>
      <c r="N28" s="9" t="s">
        <v>11</v>
      </c>
      <c r="O28" s="10" t="s">
        <v>12</v>
      </c>
      <c r="P28" s="10" t="s">
        <v>13</v>
      </c>
      <c r="Q28" s="11" t="s">
        <v>14</v>
      </c>
      <c r="R28" s="12" t="s">
        <v>15</v>
      </c>
      <c r="S28" s="13" t="s">
        <v>11</v>
      </c>
      <c r="T28" s="14" t="s">
        <v>12</v>
      </c>
      <c r="U28" s="14" t="s">
        <v>13</v>
      </c>
      <c r="V28" s="15" t="s">
        <v>14</v>
      </c>
      <c r="W28" s="16" t="s">
        <v>15</v>
      </c>
    </row>
    <row r="29" spans="1:23">
      <c r="B29" s="76">
        <v>43980</v>
      </c>
      <c r="C29" s="43">
        <v>1</v>
      </c>
      <c r="D29" s="60" t="s">
        <v>177</v>
      </c>
      <c r="E29" s="44">
        <v>3</v>
      </c>
      <c r="F29" s="45">
        <v>310</v>
      </c>
      <c r="G29" s="163">
        <f>F29*E29</f>
        <v>930</v>
      </c>
      <c r="H29" s="47"/>
      <c r="I29" s="70"/>
      <c r="J29" s="71"/>
      <c r="K29" s="71"/>
      <c r="L29" s="72">
        <v>3</v>
      </c>
      <c r="M29" s="51">
        <f>SUM(I29:L29)</f>
        <v>3</v>
      </c>
      <c r="N29" s="73"/>
      <c r="O29" s="74"/>
      <c r="P29" s="74"/>
      <c r="Q29" s="75"/>
      <c r="R29" s="55">
        <f t="shared" ref="R29" si="29">SUM(N29:Q29)</f>
        <v>0</v>
      </c>
      <c r="S29" s="56">
        <f t="shared" ref="S29" si="30">I29+N29</f>
        <v>0</v>
      </c>
      <c r="T29" s="57">
        <f t="shared" ref="T29" si="31">J29+O29</f>
        <v>0</v>
      </c>
      <c r="U29" s="57">
        <f t="shared" ref="U29" si="32">K29+P29</f>
        <v>0</v>
      </c>
      <c r="V29" s="58">
        <f t="shared" ref="V29" si="33">L29+Q29</f>
        <v>3</v>
      </c>
      <c r="W29" s="59">
        <f t="shared" ref="W29" si="34">SUM(S29:V29)</f>
        <v>3</v>
      </c>
    </row>
    <row r="30" spans="1:23">
      <c r="B30" s="76"/>
      <c r="C30" s="212"/>
      <c r="D30" s="211"/>
      <c r="E30" s="173"/>
      <c r="F30" s="69"/>
      <c r="G30" s="163">
        <f t="shared" ref="G30:G36" si="35">F30*E30</f>
        <v>0</v>
      </c>
      <c r="H30" s="61"/>
      <c r="I30" s="70"/>
      <c r="J30" s="71"/>
      <c r="K30" s="71"/>
      <c r="L30" s="72"/>
      <c r="M30" s="51">
        <f t="shared" ref="M30:M36" si="36">SUM(I30:L30)</f>
        <v>0</v>
      </c>
      <c r="N30" s="73"/>
      <c r="O30" s="74"/>
      <c r="P30" s="74"/>
      <c r="Q30" s="75"/>
      <c r="R30" s="55">
        <f t="shared" ref="R30:R36" si="37">SUM(N30:Q30)</f>
        <v>0</v>
      </c>
      <c r="S30" s="56">
        <f t="shared" ref="S30:S36" si="38">I30+N30</f>
        <v>0</v>
      </c>
      <c r="T30" s="57">
        <f t="shared" ref="T30:T36" si="39">J30+O30</f>
        <v>0</v>
      </c>
      <c r="U30" s="57">
        <f t="shared" ref="U30:U36" si="40">K30+P30</f>
        <v>0</v>
      </c>
      <c r="V30" s="58">
        <f t="shared" ref="V30:V36" si="41">L30+Q30</f>
        <v>0</v>
      </c>
      <c r="W30" s="59">
        <f t="shared" ref="W30:W36" si="42">SUM(S30:V30)</f>
        <v>0</v>
      </c>
    </row>
    <row r="31" spans="1:23">
      <c r="A31" s="210"/>
      <c r="B31" s="76"/>
      <c r="C31" s="212"/>
      <c r="D31" s="211"/>
      <c r="E31" s="173"/>
      <c r="F31" s="69"/>
      <c r="G31" s="163">
        <f t="shared" si="35"/>
        <v>0</v>
      </c>
      <c r="H31" s="61"/>
      <c r="I31" s="70"/>
      <c r="J31" s="71"/>
      <c r="K31" s="71"/>
      <c r="L31" s="72"/>
      <c r="M31" s="51">
        <f t="shared" si="36"/>
        <v>0</v>
      </c>
      <c r="N31" s="73"/>
      <c r="O31" s="74"/>
      <c r="P31" s="74"/>
      <c r="Q31" s="75"/>
      <c r="R31" s="55">
        <f t="shared" si="37"/>
        <v>0</v>
      </c>
      <c r="S31" s="56">
        <f t="shared" si="38"/>
        <v>0</v>
      </c>
      <c r="T31" s="57">
        <f t="shared" si="39"/>
        <v>0</v>
      </c>
      <c r="U31" s="57">
        <f t="shared" si="40"/>
        <v>0</v>
      </c>
      <c r="V31" s="58">
        <f t="shared" si="41"/>
        <v>0</v>
      </c>
      <c r="W31" s="59">
        <f t="shared" si="42"/>
        <v>0</v>
      </c>
    </row>
    <row r="32" spans="1:23">
      <c r="B32" s="76"/>
      <c r="C32" s="43"/>
      <c r="D32" s="60"/>
      <c r="E32" s="68"/>
      <c r="F32" s="69"/>
      <c r="G32" s="163">
        <f t="shared" si="35"/>
        <v>0</v>
      </c>
      <c r="H32" s="61"/>
      <c r="I32" s="70"/>
      <c r="J32" s="71"/>
      <c r="K32" s="71"/>
      <c r="L32" s="72"/>
      <c r="M32" s="51">
        <f t="shared" si="36"/>
        <v>0</v>
      </c>
      <c r="N32" s="73"/>
      <c r="O32" s="74"/>
      <c r="P32" s="74"/>
      <c r="Q32" s="75"/>
      <c r="R32" s="55">
        <f t="shared" si="37"/>
        <v>0</v>
      </c>
      <c r="S32" s="56">
        <f t="shared" si="38"/>
        <v>0</v>
      </c>
      <c r="T32" s="57">
        <f t="shared" si="39"/>
        <v>0</v>
      </c>
      <c r="U32" s="57">
        <f t="shared" si="40"/>
        <v>0</v>
      </c>
      <c r="V32" s="58">
        <f t="shared" si="41"/>
        <v>0</v>
      </c>
      <c r="W32" s="59">
        <f t="shared" si="42"/>
        <v>0</v>
      </c>
    </row>
    <row r="33" spans="1:23">
      <c r="B33" s="76"/>
      <c r="C33" s="43"/>
      <c r="D33" s="60"/>
      <c r="E33" s="173"/>
      <c r="F33" s="69"/>
      <c r="G33" s="163">
        <f t="shared" si="35"/>
        <v>0</v>
      </c>
      <c r="H33" s="61"/>
      <c r="I33" s="70"/>
      <c r="J33" s="71"/>
      <c r="K33" s="71"/>
      <c r="L33" s="72"/>
      <c r="M33" s="51">
        <f t="shared" si="36"/>
        <v>0</v>
      </c>
      <c r="N33" s="73"/>
      <c r="O33" s="74"/>
      <c r="P33" s="74"/>
      <c r="Q33" s="75"/>
      <c r="R33" s="55">
        <f t="shared" si="37"/>
        <v>0</v>
      </c>
      <c r="S33" s="56">
        <f t="shared" si="38"/>
        <v>0</v>
      </c>
      <c r="T33" s="57">
        <f t="shared" si="39"/>
        <v>0</v>
      </c>
      <c r="U33" s="57">
        <f t="shared" si="40"/>
        <v>0</v>
      </c>
      <c r="V33" s="58">
        <f t="shared" si="41"/>
        <v>0</v>
      </c>
      <c r="W33" s="59">
        <f t="shared" si="42"/>
        <v>0</v>
      </c>
    </row>
    <row r="34" spans="1:23">
      <c r="B34" s="76"/>
      <c r="C34" s="212"/>
      <c r="D34" s="60"/>
      <c r="E34" s="173"/>
      <c r="F34" s="69"/>
      <c r="G34" s="163">
        <f t="shared" ref="G34" si="43">F34*E34</f>
        <v>0</v>
      </c>
      <c r="H34" s="61"/>
      <c r="I34" s="70"/>
      <c r="J34" s="71"/>
      <c r="K34" s="71"/>
      <c r="L34" s="72"/>
      <c r="M34" s="51">
        <f t="shared" ref="M34" si="44">SUM(I34:L34)</f>
        <v>0</v>
      </c>
      <c r="N34" s="73"/>
      <c r="O34" s="74"/>
      <c r="P34" s="74"/>
      <c r="Q34" s="75"/>
      <c r="R34" s="55">
        <f t="shared" ref="R34" si="45">SUM(N34:Q34)</f>
        <v>0</v>
      </c>
      <c r="S34" s="56">
        <f t="shared" ref="S34" si="46">I34+N34</f>
        <v>0</v>
      </c>
      <c r="T34" s="57">
        <f t="shared" ref="T34" si="47">J34+O34</f>
        <v>0</v>
      </c>
      <c r="U34" s="57">
        <f t="shared" ref="U34" si="48">K34+P34</f>
        <v>0</v>
      </c>
      <c r="V34" s="58">
        <f t="shared" ref="V34" si="49">L34+Q34</f>
        <v>0</v>
      </c>
      <c r="W34" s="59">
        <f t="shared" ref="W34" si="50">SUM(S34:V34)</f>
        <v>0</v>
      </c>
    </row>
    <row r="35" spans="1:23">
      <c r="B35" s="76"/>
      <c r="C35" s="212"/>
      <c r="D35" s="60"/>
      <c r="E35" s="173"/>
      <c r="F35" s="69"/>
      <c r="G35" s="163">
        <f t="shared" si="35"/>
        <v>0</v>
      </c>
      <c r="H35" s="61"/>
      <c r="I35" s="70"/>
      <c r="J35" s="71"/>
      <c r="K35" s="71"/>
      <c r="L35" s="72"/>
      <c r="M35" s="51">
        <f t="shared" si="36"/>
        <v>0</v>
      </c>
      <c r="N35" s="73"/>
      <c r="O35" s="74"/>
      <c r="P35" s="74"/>
      <c r="Q35" s="75"/>
      <c r="R35" s="55">
        <f t="shared" si="37"/>
        <v>0</v>
      </c>
      <c r="S35" s="56">
        <f t="shared" si="38"/>
        <v>0</v>
      </c>
      <c r="T35" s="57">
        <f t="shared" si="39"/>
        <v>0</v>
      </c>
      <c r="U35" s="57">
        <f t="shared" si="40"/>
        <v>0</v>
      </c>
      <c r="V35" s="58">
        <f t="shared" si="41"/>
        <v>0</v>
      </c>
      <c r="W35" s="59">
        <f t="shared" si="42"/>
        <v>0</v>
      </c>
    </row>
    <row r="36" spans="1:23" ht="12.75" thickBot="1">
      <c r="B36" s="76"/>
      <c r="C36" s="212"/>
      <c r="D36" s="211"/>
      <c r="E36" s="173"/>
      <c r="F36" s="69"/>
      <c r="G36" s="163">
        <f t="shared" si="35"/>
        <v>0</v>
      </c>
      <c r="H36" s="61"/>
      <c r="I36" s="70"/>
      <c r="J36" s="71"/>
      <c r="K36" s="71"/>
      <c r="L36" s="72"/>
      <c r="M36" s="51">
        <f t="shared" si="36"/>
        <v>0</v>
      </c>
      <c r="N36" s="73"/>
      <c r="O36" s="74"/>
      <c r="P36" s="74"/>
      <c r="Q36" s="75"/>
      <c r="R36" s="55">
        <f t="shared" si="37"/>
        <v>0</v>
      </c>
      <c r="S36" s="56">
        <f t="shared" si="38"/>
        <v>0</v>
      </c>
      <c r="T36" s="57">
        <f t="shared" si="39"/>
        <v>0</v>
      </c>
      <c r="U36" s="57">
        <f t="shared" si="40"/>
        <v>0</v>
      </c>
      <c r="V36" s="58">
        <f t="shared" si="41"/>
        <v>0</v>
      </c>
      <c r="W36" s="59">
        <f t="shared" si="42"/>
        <v>0</v>
      </c>
    </row>
    <row r="37" spans="1:23" ht="26.25" customHeight="1" thickBot="1">
      <c r="B37" s="77">
        <f>COUNTA(B29:B36)</f>
        <v>1</v>
      </c>
      <c r="C37" s="77">
        <f>COUNTA(C29:C36)</f>
        <v>1</v>
      </c>
      <c r="D37" s="78" t="s">
        <v>24</v>
      </c>
      <c r="E37" s="79">
        <f>SUM(E29:E36)</f>
        <v>3</v>
      </c>
      <c r="F37" s="80">
        <f>COUNT(F29:F36)</f>
        <v>1</v>
      </c>
      <c r="G37" s="81">
        <f t="shared" ref="G37:W37" si="51">SUM(G29:G36)</f>
        <v>930</v>
      </c>
      <c r="H37" s="100">
        <f t="shared" si="51"/>
        <v>0</v>
      </c>
      <c r="I37" s="101">
        <f t="shared" si="51"/>
        <v>0</v>
      </c>
      <c r="J37" s="102">
        <f t="shared" si="51"/>
        <v>0</v>
      </c>
      <c r="K37" s="102">
        <f t="shared" si="51"/>
        <v>0</v>
      </c>
      <c r="L37" s="103">
        <f t="shared" si="51"/>
        <v>3</v>
      </c>
      <c r="M37" s="104">
        <f t="shared" si="51"/>
        <v>3</v>
      </c>
      <c r="N37" s="84">
        <f t="shared" si="51"/>
        <v>0</v>
      </c>
      <c r="O37" s="85">
        <f t="shared" si="51"/>
        <v>0</v>
      </c>
      <c r="P37" s="85">
        <f t="shared" si="51"/>
        <v>0</v>
      </c>
      <c r="Q37" s="86">
        <f t="shared" si="51"/>
        <v>0</v>
      </c>
      <c r="R37" s="105">
        <f t="shared" si="51"/>
        <v>0</v>
      </c>
      <c r="S37" s="106">
        <f t="shared" si="51"/>
        <v>0</v>
      </c>
      <c r="T37" s="89">
        <f t="shared" si="51"/>
        <v>0</v>
      </c>
      <c r="U37" s="89">
        <f t="shared" si="51"/>
        <v>0</v>
      </c>
      <c r="V37" s="107">
        <f t="shared" si="51"/>
        <v>3</v>
      </c>
      <c r="W37" s="91">
        <f t="shared" si="51"/>
        <v>3</v>
      </c>
    </row>
    <row r="38" spans="1:23" ht="33" customHeight="1" thickBot="1">
      <c r="B38" s="39" t="s">
        <v>26</v>
      </c>
      <c r="C38" s="108"/>
      <c r="D38" s="108"/>
      <c r="E38" s="109"/>
      <c r="G38" s="109"/>
      <c r="H38" s="109"/>
      <c r="I38" s="109"/>
      <c r="J38" s="109"/>
      <c r="K38" s="109"/>
      <c r="L38" s="109"/>
      <c r="M38" s="109"/>
      <c r="N38" s="110"/>
      <c r="O38" s="110"/>
      <c r="P38" s="110"/>
      <c r="Q38" s="110"/>
      <c r="R38" s="110"/>
      <c r="V38" s="3"/>
      <c r="W38" s="3"/>
    </row>
    <row r="39" spans="1:23" ht="15" customHeight="1">
      <c r="B39" s="268" t="s">
        <v>18</v>
      </c>
      <c r="C39" s="280" t="s">
        <v>19</v>
      </c>
      <c r="D39" s="259" t="s">
        <v>20</v>
      </c>
      <c r="E39" s="283" t="s">
        <v>21</v>
      </c>
      <c r="F39" s="251"/>
      <c r="G39" s="251"/>
      <c r="H39" s="251"/>
      <c r="I39" s="251"/>
      <c r="J39" s="251"/>
      <c r="K39" s="251"/>
      <c r="L39" s="251"/>
      <c r="M39" s="251"/>
      <c r="N39" s="277" t="s">
        <v>4</v>
      </c>
      <c r="O39" s="278"/>
      <c r="P39" s="278"/>
      <c r="Q39" s="278"/>
      <c r="R39" s="279"/>
      <c r="S39" s="229" t="s">
        <v>5</v>
      </c>
      <c r="T39" s="230"/>
      <c r="U39" s="230"/>
      <c r="V39" s="230"/>
      <c r="W39" s="231"/>
    </row>
    <row r="40" spans="1:23" ht="12" customHeight="1">
      <c r="B40" s="269"/>
      <c r="C40" s="281"/>
      <c r="D40" s="260"/>
      <c r="E40" s="287" t="s">
        <v>6</v>
      </c>
      <c r="F40" s="257"/>
      <c r="G40" s="257"/>
      <c r="H40" s="258"/>
      <c r="I40" s="284" t="s">
        <v>7</v>
      </c>
      <c r="J40" s="285"/>
      <c r="K40" s="285"/>
      <c r="L40" s="285"/>
      <c r="M40" s="286"/>
      <c r="N40" s="239" t="s">
        <v>7</v>
      </c>
      <c r="O40" s="239"/>
      <c r="P40" s="239"/>
      <c r="Q40" s="239"/>
      <c r="R40" s="240"/>
      <c r="S40" s="232"/>
      <c r="T40" s="233"/>
      <c r="U40" s="233"/>
      <c r="V40" s="233"/>
      <c r="W40" s="234"/>
    </row>
    <row r="41" spans="1:23" ht="12.75" thickBot="1">
      <c r="B41" s="270"/>
      <c r="C41" s="282"/>
      <c r="D41" s="261"/>
      <c r="E41" s="40" t="s">
        <v>8</v>
      </c>
      <c r="F41" s="41" t="s">
        <v>22</v>
      </c>
      <c r="G41" s="42" t="s">
        <v>9</v>
      </c>
      <c r="H41" s="40" t="s">
        <v>23</v>
      </c>
      <c r="I41" s="5" t="s">
        <v>11</v>
      </c>
      <c r="J41" s="6" t="s">
        <v>12</v>
      </c>
      <c r="K41" s="6" t="s">
        <v>13</v>
      </c>
      <c r="L41" s="7" t="s">
        <v>14</v>
      </c>
      <c r="M41" s="8" t="s">
        <v>15</v>
      </c>
      <c r="N41" s="9" t="s">
        <v>11</v>
      </c>
      <c r="O41" s="10" t="s">
        <v>12</v>
      </c>
      <c r="P41" s="10" t="s">
        <v>13</v>
      </c>
      <c r="Q41" s="11" t="s">
        <v>14</v>
      </c>
      <c r="R41" s="12" t="s">
        <v>15</v>
      </c>
      <c r="S41" s="13" t="s">
        <v>11</v>
      </c>
      <c r="T41" s="14" t="s">
        <v>12</v>
      </c>
      <c r="U41" s="14" t="s">
        <v>13</v>
      </c>
      <c r="V41" s="15" t="s">
        <v>14</v>
      </c>
      <c r="W41" s="16" t="s">
        <v>15</v>
      </c>
    </row>
    <row r="42" spans="1:23">
      <c r="B42" s="76">
        <v>43986</v>
      </c>
      <c r="C42" s="212">
        <v>1</v>
      </c>
      <c r="D42" s="211" t="s">
        <v>175</v>
      </c>
      <c r="E42" s="173">
        <v>1</v>
      </c>
      <c r="F42" s="69">
        <v>10</v>
      </c>
      <c r="G42" s="163">
        <f t="shared" ref="G42:G53" si="52">F42*E42</f>
        <v>10</v>
      </c>
      <c r="H42" s="61">
        <v>3</v>
      </c>
      <c r="I42" s="70"/>
      <c r="J42" s="71"/>
      <c r="K42" s="71"/>
      <c r="L42" s="72">
        <v>1</v>
      </c>
      <c r="M42" s="51">
        <f t="shared" ref="M42:M46" si="53">SUM(I42:L42)</f>
        <v>1</v>
      </c>
      <c r="N42" s="73"/>
      <c r="O42" s="74"/>
      <c r="P42" s="74"/>
      <c r="Q42" s="75"/>
      <c r="R42" s="55">
        <f t="shared" ref="R42:R50" si="54">SUM(N42:Q42)</f>
        <v>0</v>
      </c>
      <c r="S42" s="56">
        <f t="shared" ref="S42:S50" si="55">I42+N42</f>
        <v>0</v>
      </c>
      <c r="T42" s="57">
        <f t="shared" ref="T42:T50" si="56">J42+O42</f>
        <v>0</v>
      </c>
      <c r="U42" s="57">
        <f t="shared" ref="U42:U50" si="57">K42+P42</f>
        <v>0</v>
      </c>
      <c r="V42" s="58">
        <f t="shared" ref="V42:V50" si="58">L42+Q42</f>
        <v>1</v>
      </c>
      <c r="W42" s="59">
        <f t="shared" ref="W42:W50" si="59">SUM(S42:V42)</f>
        <v>1</v>
      </c>
    </row>
    <row r="43" spans="1:23">
      <c r="B43" s="76"/>
      <c r="C43" s="212">
        <v>1</v>
      </c>
      <c r="D43" s="211" t="s">
        <v>178</v>
      </c>
      <c r="E43" s="173">
        <v>2</v>
      </c>
      <c r="F43" s="69">
        <v>310</v>
      </c>
      <c r="G43" s="163">
        <f t="shared" si="52"/>
        <v>620</v>
      </c>
      <c r="H43" s="61"/>
      <c r="I43" s="70"/>
      <c r="J43" s="71"/>
      <c r="K43" s="71"/>
      <c r="L43" s="72">
        <v>2</v>
      </c>
      <c r="M43" s="51">
        <f t="shared" si="53"/>
        <v>2</v>
      </c>
      <c r="N43" s="73"/>
      <c r="O43" s="74"/>
      <c r="P43" s="74"/>
      <c r="Q43" s="75"/>
      <c r="R43" s="55">
        <f t="shared" si="54"/>
        <v>0</v>
      </c>
      <c r="S43" s="56">
        <f t="shared" si="55"/>
        <v>0</v>
      </c>
      <c r="T43" s="57">
        <f t="shared" si="56"/>
        <v>0</v>
      </c>
      <c r="U43" s="57">
        <f t="shared" si="57"/>
        <v>0</v>
      </c>
      <c r="V43" s="58">
        <f t="shared" si="58"/>
        <v>2</v>
      </c>
      <c r="W43" s="59">
        <f t="shared" si="59"/>
        <v>2</v>
      </c>
    </row>
    <row r="44" spans="1:23">
      <c r="A44" s="210"/>
      <c r="B44" s="76">
        <v>43992</v>
      </c>
      <c r="C44" s="212">
        <v>1</v>
      </c>
      <c r="D44" s="211" t="s">
        <v>181</v>
      </c>
      <c r="E44" s="173">
        <v>7</v>
      </c>
      <c r="F44" s="69">
        <v>310</v>
      </c>
      <c r="G44" s="163">
        <f>F44*E44</f>
        <v>2170</v>
      </c>
      <c r="H44" s="61"/>
      <c r="I44" s="70"/>
      <c r="J44" s="71"/>
      <c r="K44" s="71"/>
      <c r="L44" s="72">
        <v>7</v>
      </c>
      <c r="M44" s="51">
        <f t="shared" si="53"/>
        <v>7</v>
      </c>
      <c r="N44" s="73"/>
      <c r="O44" s="74"/>
      <c r="P44" s="74"/>
      <c r="Q44" s="75"/>
      <c r="R44" s="55">
        <f t="shared" si="54"/>
        <v>0</v>
      </c>
      <c r="S44" s="56">
        <f t="shared" si="55"/>
        <v>0</v>
      </c>
      <c r="T44" s="57">
        <f t="shared" si="56"/>
        <v>0</v>
      </c>
      <c r="U44" s="57">
        <f t="shared" si="57"/>
        <v>0</v>
      </c>
      <c r="V44" s="58">
        <f t="shared" si="58"/>
        <v>7</v>
      </c>
      <c r="W44" s="59">
        <f t="shared" si="59"/>
        <v>7</v>
      </c>
    </row>
    <row r="45" spans="1:23">
      <c r="A45" s="210"/>
      <c r="B45" s="76">
        <v>43994</v>
      </c>
      <c r="C45" s="212">
        <v>1</v>
      </c>
      <c r="D45" s="60" t="s">
        <v>179</v>
      </c>
      <c r="E45" s="173">
        <v>3</v>
      </c>
      <c r="F45" s="69">
        <v>310</v>
      </c>
      <c r="G45" s="163">
        <f t="shared" si="52"/>
        <v>930</v>
      </c>
      <c r="H45" s="61"/>
      <c r="I45" s="70"/>
      <c r="J45" s="71"/>
      <c r="K45" s="71"/>
      <c r="L45" s="72">
        <v>3</v>
      </c>
      <c r="M45" s="51">
        <f t="shared" si="53"/>
        <v>3</v>
      </c>
      <c r="N45" s="73"/>
      <c r="O45" s="74"/>
      <c r="P45" s="74"/>
      <c r="Q45" s="75"/>
      <c r="R45" s="55">
        <f t="shared" si="54"/>
        <v>0</v>
      </c>
      <c r="S45" s="56">
        <f t="shared" si="55"/>
        <v>0</v>
      </c>
      <c r="T45" s="57">
        <f t="shared" si="56"/>
        <v>0</v>
      </c>
      <c r="U45" s="57">
        <f t="shared" si="57"/>
        <v>0</v>
      </c>
      <c r="V45" s="58">
        <f t="shared" si="58"/>
        <v>3</v>
      </c>
      <c r="W45" s="59">
        <f t="shared" si="59"/>
        <v>3</v>
      </c>
    </row>
    <row r="46" spans="1:23">
      <c r="A46" s="210"/>
      <c r="B46" s="76">
        <v>43996</v>
      </c>
      <c r="C46" s="212">
        <v>1</v>
      </c>
      <c r="D46" s="211" t="s">
        <v>212</v>
      </c>
      <c r="E46" s="173">
        <v>2</v>
      </c>
      <c r="F46" s="69">
        <v>310</v>
      </c>
      <c r="G46" s="163">
        <f t="shared" si="52"/>
        <v>620</v>
      </c>
      <c r="H46" s="61"/>
      <c r="I46" s="70"/>
      <c r="J46" s="71"/>
      <c r="K46" s="71"/>
      <c r="L46" s="72">
        <v>2</v>
      </c>
      <c r="M46" s="51">
        <f t="shared" si="53"/>
        <v>2</v>
      </c>
      <c r="N46" s="73"/>
      <c r="O46" s="74"/>
      <c r="P46" s="74"/>
      <c r="Q46" s="75"/>
      <c r="R46" s="55">
        <f t="shared" si="54"/>
        <v>0</v>
      </c>
      <c r="S46" s="56">
        <f t="shared" si="55"/>
        <v>0</v>
      </c>
      <c r="T46" s="57">
        <f t="shared" si="56"/>
        <v>0</v>
      </c>
      <c r="U46" s="57">
        <f t="shared" si="57"/>
        <v>0</v>
      </c>
      <c r="V46" s="58">
        <f t="shared" si="58"/>
        <v>2</v>
      </c>
      <c r="W46" s="59">
        <f t="shared" si="59"/>
        <v>2</v>
      </c>
    </row>
    <row r="47" spans="1:23">
      <c r="B47" s="76">
        <v>44010</v>
      </c>
      <c r="C47" s="212">
        <v>1</v>
      </c>
      <c r="D47" s="60" t="s">
        <v>180</v>
      </c>
      <c r="E47" s="173">
        <v>3</v>
      </c>
      <c r="F47" s="69">
        <v>310</v>
      </c>
      <c r="G47" s="163">
        <f>F47*E47</f>
        <v>930</v>
      </c>
      <c r="H47" s="61"/>
      <c r="I47" s="70"/>
      <c r="J47" s="71"/>
      <c r="K47" s="71"/>
      <c r="L47" s="72">
        <v>3</v>
      </c>
      <c r="M47" s="51">
        <f t="shared" ref="M47:M53" si="60">SUM(I47:L47)</f>
        <v>3</v>
      </c>
      <c r="N47" s="73"/>
      <c r="O47" s="74"/>
      <c r="P47" s="74"/>
      <c r="Q47" s="75"/>
      <c r="R47" s="55">
        <f>SUM(N47:Q47)</f>
        <v>0</v>
      </c>
      <c r="S47" s="56">
        <f t="shared" ref="S47:V49" si="61">I47+N47</f>
        <v>0</v>
      </c>
      <c r="T47" s="57">
        <f t="shared" si="61"/>
        <v>0</v>
      </c>
      <c r="U47" s="57">
        <f t="shared" si="61"/>
        <v>0</v>
      </c>
      <c r="V47" s="58">
        <f t="shared" si="61"/>
        <v>3</v>
      </c>
      <c r="W47" s="59">
        <f>SUM(S47:V47)</f>
        <v>3</v>
      </c>
    </row>
    <row r="48" spans="1:23">
      <c r="B48" s="76"/>
      <c r="C48" s="212"/>
      <c r="D48" s="211"/>
      <c r="E48" s="173"/>
      <c r="F48" s="69"/>
      <c r="G48" s="163">
        <f>F48*E48</f>
        <v>0</v>
      </c>
      <c r="H48" s="61"/>
      <c r="I48" s="70"/>
      <c r="J48" s="71"/>
      <c r="K48" s="71"/>
      <c r="L48" s="72"/>
      <c r="M48" s="51">
        <f t="shared" si="60"/>
        <v>0</v>
      </c>
      <c r="N48" s="73"/>
      <c r="O48" s="74"/>
      <c r="P48" s="74"/>
      <c r="Q48" s="75"/>
      <c r="R48" s="55">
        <f t="shared" ref="R48:R49" si="62">SUM(N48:Q48)</f>
        <v>0</v>
      </c>
      <c r="S48" s="56">
        <f t="shared" si="61"/>
        <v>0</v>
      </c>
      <c r="T48" s="57">
        <f t="shared" si="61"/>
        <v>0</v>
      </c>
      <c r="U48" s="57">
        <f t="shared" si="61"/>
        <v>0</v>
      </c>
      <c r="V48" s="58">
        <f t="shared" si="61"/>
        <v>0</v>
      </c>
      <c r="W48" s="59">
        <f t="shared" ref="W48:W49" si="63">SUM(S48:V48)</f>
        <v>0</v>
      </c>
    </row>
    <row r="49" spans="2:23">
      <c r="B49" s="76"/>
      <c r="C49" s="212"/>
      <c r="D49" s="211"/>
      <c r="E49" s="173"/>
      <c r="F49" s="69"/>
      <c r="G49" s="163">
        <f>F49*E49</f>
        <v>0</v>
      </c>
      <c r="H49" s="61"/>
      <c r="I49" s="70"/>
      <c r="J49" s="71"/>
      <c r="K49" s="71"/>
      <c r="L49" s="72"/>
      <c r="M49" s="51">
        <f t="shared" ref="M49" si="64">SUM(I49:L49)</f>
        <v>0</v>
      </c>
      <c r="N49" s="73"/>
      <c r="O49" s="74"/>
      <c r="P49" s="74"/>
      <c r="Q49" s="75"/>
      <c r="R49" s="55">
        <f t="shared" si="62"/>
        <v>0</v>
      </c>
      <c r="S49" s="56">
        <f t="shared" si="61"/>
        <v>0</v>
      </c>
      <c r="T49" s="57">
        <f t="shared" si="61"/>
        <v>0</v>
      </c>
      <c r="U49" s="57">
        <f t="shared" si="61"/>
        <v>0</v>
      </c>
      <c r="V49" s="58">
        <f t="shared" si="61"/>
        <v>0</v>
      </c>
      <c r="W49" s="59">
        <f t="shared" si="63"/>
        <v>0</v>
      </c>
    </row>
    <row r="50" spans="2:23">
      <c r="B50" s="76"/>
      <c r="C50" s="212"/>
      <c r="D50" s="211"/>
      <c r="E50" s="173"/>
      <c r="F50" s="69"/>
      <c r="G50" s="163">
        <f>F50*E50</f>
        <v>0</v>
      </c>
      <c r="H50" s="61"/>
      <c r="I50" s="70"/>
      <c r="J50" s="71"/>
      <c r="K50" s="71"/>
      <c r="L50" s="72"/>
      <c r="M50" s="51">
        <f t="shared" si="60"/>
        <v>0</v>
      </c>
      <c r="N50" s="73"/>
      <c r="O50" s="74"/>
      <c r="P50" s="74"/>
      <c r="Q50" s="75"/>
      <c r="R50" s="55">
        <f t="shared" si="54"/>
        <v>0</v>
      </c>
      <c r="S50" s="56">
        <f t="shared" si="55"/>
        <v>0</v>
      </c>
      <c r="T50" s="57">
        <f t="shared" si="56"/>
        <v>0</v>
      </c>
      <c r="U50" s="57">
        <f t="shared" si="57"/>
        <v>0</v>
      </c>
      <c r="V50" s="58">
        <f t="shared" si="58"/>
        <v>0</v>
      </c>
      <c r="W50" s="59">
        <f t="shared" si="59"/>
        <v>0</v>
      </c>
    </row>
    <row r="51" spans="2:23">
      <c r="B51" s="76"/>
      <c r="C51" s="212"/>
      <c r="D51" s="60"/>
      <c r="E51" s="173"/>
      <c r="F51" s="69"/>
      <c r="G51" s="163">
        <f t="shared" ref="G51:G52" si="65">F51*E51</f>
        <v>0</v>
      </c>
      <c r="H51" s="61"/>
      <c r="I51" s="70"/>
      <c r="J51" s="71"/>
      <c r="K51" s="71"/>
      <c r="L51" s="72"/>
      <c r="M51" s="51">
        <f t="shared" ref="M51:M52" si="66">SUM(I51:L51)</f>
        <v>0</v>
      </c>
      <c r="N51" s="73"/>
      <c r="O51" s="74"/>
      <c r="P51" s="74"/>
      <c r="Q51" s="75"/>
      <c r="R51" s="55">
        <f>SUM(N51:Q51)</f>
        <v>0</v>
      </c>
      <c r="S51" s="56">
        <f t="shared" ref="S51:V53" si="67">I51+N51</f>
        <v>0</v>
      </c>
      <c r="T51" s="57">
        <f t="shared" si="67"/>
        <v>0</v>
      </c>
      <c r="U51" s="57">
        <f t="shared" si="67"/>
        <v>0</v>
      </c>
      <c r="V51" s="58">
        <f t="shared" si="67"/>
        <v>0</v>
      </c>
      <c r="W51" s="59">
        <f>SUM(S51:V51)</f>
        <v>0</v>
      </c>
    </row>
    <row r="52" spans="2:23">
      <c r="B52" s="76"/>
      <c r="C52" s="212"/>
      <c r="D52" s="211"/>
      <c r="E52" s="173"/>
      <c r="F52" s="69"/>
      <c r="G52" s="163">
        <f t="shared" si="65"/>
        <v>0</v>
      </c>
      <c r="H52" s="61"/>
      <c r="I52" s="70"/>
      <c r="J52" s="71"/>
      <c r="K52" s="71"/>
      <c r="L52" s="72"/>
      <c r="M52" s="51">
        <f t="shared" si="66"/>
        <v>0</v>
      </c>
      <c r="N52" s="73"/>
      <c r="O52" s="74"/>
      <c r="P52" s="74"/>
      <c r="Q52" s="75"/>
      <c r="R52" s="55">
        <f>SUM(N52:Q52)</f>
        <v>0</v>
      </c>
      <c r="S52" s="56">
        <f t="shared" si="67"/>
        <v>0</v>
      </c>
      <c r="T52" s="57">
        <f t="shared" si="67"/>
        <v>0</v>
      </c>
      <c r="U52" s="57">
        <f t="shared" si="67"/>
        <v>0</v>
      </c>
      <c r="V52" s="58">
        <f t="shared" si="67"/>
        <v>0</v>
      </c>
      <c r="W52" s="59">
        <f>SUM(S52:V52)</f>
        <v>0</v>
      </c>
    </row>
    <row r="53" spans="2:23" ht="12.75" thickBot="1">
      <c r="B53" s="76"/>
      <c r="C53" s="43"/>
      <c r="D53" s="60"/>
      <c r="E53" s="173"/>
      <c r="F53" s="69"/>
      <c r="G53" s="163">
        <f t="shared" si="52"/>
        <v>0</v>
      </c>
      <c r="H53" s="61"/>
      <c r="I53" s="70"/>
      <c r="J53" s="71"/>
      <c r="K53" s="71"/>
      <c r="L53" s="72"/>
      <c r="M53" s="51">
        <f t="shared" si="60"/>
        <v>0</v>
      </c>
      <c r="N53" s="73"/>
      <c r="O53" s="74"/>
      <c r="P53" s="74"/>
      <c r="Q53" s="75"/>
      <c r="R53" s="55">
        <f>SUM(N53:Q53)</f>
        <v>0</v>
      </c>
      <c r="S53" s="56">
        <f t="shared" si="67"/>
        <v>0</v>
      </c>
      <c r="T53" s="57">
        <f t="shared" si="67"/>
        <v>0</v>
      </c>
      <c r="U53" s="57">
        <f t="shared" si="67"/>
        <v>0</v>
      </c>
      <c r="V53" s="58">
        <f t="shared" si="67"/>
        <v>0</v>
      </c>
      <c r="W53" s="59">
        <f>SUM(S53:V53)</f>
        <v>0</v>
      </c>
    </row>
    <row r="54" spans="2:23" ht="26.25" customHeight="1" thickBot="1">
      <c r="B54" s="77">
        <f>COUNTA(B42:B53)</f>
        <v>5</v>
      </c>
      <c r="C54" s="77">
        <f>COUNTA(C42:C53)</f>
        <v>6</v>
      </c>
      <c r="D54" s="111" t="s">
        <v>24</v>
      </c>
      <c r="E54" s="79">
        <f>SUM(E42:E53)</f>
        <v>18</v>
      </c>
      <c r="F54" s="80">
        <f>COUNT(F42:F53)</f>
        <v>6</v>
      </c>
      <c r="G54" s="81">
        <f t="shared" ref="G54:W54" si="68">SUM(G42:G53)</f>
        <v>5280</v>
      </c>
      <c r="H54" s="100">
        <f t="shared" si="68"/>
        <v>3</v>
      </c>
      <c r="I54" s="101">
        <f t="shared" si="68"/>
        <v>0</v>
      </c>
      <c r="J54" s="101">
        <f t="shared" si="68"/>
        <v>0</v>
      </c>
      <c r="K54" s="101">
        <f t="shared" si="68"/>
        <v>0</v>
      </c>
      <c r="L54" s="101">
        <f t="shared" si="68"/>
        <v>18</v>
      </c>
      <c r="M54" s="112">
        <f t="shared" si="68"/>
        <v>18</v>
      </c>
      <c r="N54" s="113">
        <f t="shared" si="68"/>
        <v>0</v>
      </c>
      <c r="O54" s="85">
        <f t="shared" si="68"/>
        <v>0</v>
      </c>
      <c r="P54" s="85">
        <f t="shared" si="68"/>
        <v>0</v>
      </c>
      <c r="Q54" s="114">
        <f t="shared" si="68"/>
        <v>0</v>
      </c>
      <c r="R54" s="105">
        <f t="shared" si="68"/>
        <v>0</v>
      </c>
      <c r="S54" s="107">
        <f t="shared" si="68"/>
        <v>0</v>
      </c>
      <c r="T54" s="107">
        <f t="shared" si="68"/>
        <v>0</v>
      </c>
      <c r="U54" s="107">
        <f t="shared" si="68"/>
        <v>0</v>
      </c>
      <c r="V54" s="107">
        <f t="shared" si="68"/>
        <v>18</v>
      </c>
      <c r="W54" s="91">
        <f t="shared" si="68"/>
        <v>18</v>
      </c>
    </row>
    <row r="55" spans="2:23" s="92" customFormat="1" ht="33" customHeight="1" thickBot="1">
      <c r="B55" s="115" t="s">
        <v>27</v>
      </c>
      <c r="C55" s="116"/>
      <c r="D55" s="116"/>
      <c r="E55" s="117"/>
      <c r="G55" s="117"/>
      <c r="H55" s="117"/>
      <c r="I55" s="117"/>
      <c r="J55" s="117"/>
      <c r="K55" s="117"/>
      <c r="L55" s="117"/>
      <c r="M55" s="117"/>
      <c r="N55" s="118"/>
      <c r="O55" s="118"/>
      <c r="P55" s="118"/>
      <c r="Q55" s="118"/>
      <c r="R55" s="118"/>
    </row>
    <row r="56" spans="2:23" ht="13.5" customHeight="1">
      <c r="B56" s="268" t="s">
        <v>18</v>
      </c>
      <c r="C56" s="280" t="s">
        <v>19</v>
      </c>
      <c r="D56" s="274" t="s">
        <v>20</v>
      </c>
      <c r="E56" s="283" t="s">
        <v>21</v>
      </c>
      <c r="F56" s="251"/>
      <c r="G56" s="251"/>
      <c r="H56" s="251"/>
      <c r="I56" s="251"/>
      <c r="J56" s="251"/>
      <c r="K56" s="251"/>
      <c r="L56" s="251"/>
      <c r="M56" s="251"/>
      <c r="N56" s="277" t="s">
        <v>4</v>
      </c>
      <c r="O56" s="278"/>
      <c r="P56" s="278"/>
      <c r="Q56" s="278"/>
      <c r="R56" s="279"/>
      <c r="S56" s="229" t="s">
        <v>5</v>
      </c>
      <c r="T56" s="230"/>
      <c r="U56" s="230"/>
      <c r="V56" s="230"/>
      <c r="W56" s="231"/>
    </row>
    <row r="57" spans="2:23" ht="12" customHeight="1">
      <c r="B57" s="269"/>
      <c r="C57" s="281"/>
      <c r="D57" s="275"/>
      <c r="E57" s="287" t="s">
        <v>6</v>
      </c>
      <c r="F57" s="257"/>
      <c r="G57" s="257"/>
      <c r="H57" s="258"/>
      <c r="I57" s="284" t="s">
        <v>7</v>
      </c>
      <c r="J57" s="285"/>
      <c r="K57" s="285"/>
      <c r="L57" s="285"/>
      <c r="M57" s="286"/>
      <c r="N57" s="239" t="s">
        <v>7</v>
      </c>
      <c r="O57" s="239"/>
      <c r="P57" s="239"/>
      <c r="Q57" s="239"/>
      <c r="R57" s="240"/>
      <c r="S57" s="232"/>
      <c r="T57" s="233"/>
      <c r="U57" s="233"/>
      <c r="V57" s="233"/>
      <c r="W57" s="234"/>
    </row>
    <row r="58" spans="2:23" ht="12.75" thickBot="1">
      <c r="B58" s="270"/>
      <c r="C58" s="282"/>
      <c r="D58" s="276"/>
      <c r="E58" s="40" t="s">
        <v>8</v>
      </c>
      <c r="F58" s="41" t="s">
        <v>22</v>
      </c>
      <c r="G58" s="42" t="s">
        <v>9</v>
      </c>
      <c r="H58" s="40" t="s">
        <v>23</v>
      </c>
      <c r="I58" s="5" t="s">
        <v>11</v>
      </c>
      <c r="J58" s="6" t="s">
        <v>12</v>
      </c>
      <c r="K58" s="6" t="s">
        <v>13</v>
      </c>
      <c r="L58" s="7" t="s">
        <v>14</v>
      </c>
      <c r="M58" s="8" t="s">
        <v>15</v>
      </c>
      <c r="N58" s="9" t="s">
        <v>11</v>
      </c>
      <c r="O58" s="10" t="s">
        <v>12</v>
      </c>
      <c r="P58" s="10" t="s">
        <v>13</v>
      </c>
      <c r="Q58" s="11" t="s">
        <v>14</v>
      </c>
      <c r="R58" s="12" t="s">
        <v>15</v>
      </c>
      <c r="S58" s="13" t="s">
        <v>11</v>
      </c>
      <c r="T58" s="14" t="s">
        <v>12</v>
      </c>
      <c r="U58" s="14" t="s">
        <v>13</v>
      </c>
      <c r="V58" s="15" t="s">
        <v>14</v>
      </c>
      <c r="W58" s="16" t="s">
        <v>15</v>
      </c>
    </row>
    <row r="59" spans="2:23">
      <c r="B59" s="76">
        <v>44024</v>
      </c>
      <c r="C59" s="43">
        <v>1</v>
      </c>
      <c r="D59" s="60" t="s">
        <v>184</v>
      </c>
      <c r="E59" s="44"/>
      <c r="F59" s="45"/>
      <c r="G59" s="163">
        <f t="shared" ref="G59:G69" si="69">F59*E59</f>
        <v>0</v>
      </c>
      <c r="H59" s="47"/>
      <c r="I59" s="70"/>
      <c r="J59" s="71"/>
      <c r="K59" s="71"/>
      <c r="L59" s="72"/>
      <c r="M59" s="51">
        <f t="shared" ref="M59:M69" si="70">SUM(I59:L59)</f>
        <v>0</v>
      </c>
      <c r="N59" s="73"/>
      <c r="O59" s="74"/>
      <c r="P59" s="74"/>
      <c r="Q59" s="75"/>
      <c r="R59" s="55">
        <f t="shared" ref="R59:R69" si="71">SUM(N59:Q59)</f>
        <v>0</v>
      </c>
      <c r="S59" s="56">
        <f t="shared" ref="S59:S69" si="72">I59+N59</f>
        <v>0</v>
      </c>
      <c r="T59" s="57">
        <f t="shared" ref="T59:T69" si="73">J59+O59</f>
        <v>0</v>
      </c>
      <c r="U59" s="57">
        <f t="shared" ref="U59:U69" si="74">K59+P59</f>
        <v>0</v>
      </c>
      <c r="V59" s="58">
        <f t="shared" ref="V59:V69" si="75">L59+Q59</f>
        <v>0</v>
      </c>
      <c r="W59" s="59">
        <f t="shared" ref="W59:W69" si="76">SUM(S59:V59)</f>
        <v>0</v>
      </c>
    </row>
    <row r="60" spans="2:23">
      <c r="B60" s="76"/>
      <c r="C60" s="43">
        <v>1</v>
      </c>
      <c r="D60" s="60"/>
      <c r="E60" s="173"/>
      <c r="F60" s="69"/>
      <c r="G60" s="163">
        <f t="shared" si="69"/>
        <v>0</v>
      </c>
      <c r="H60" s="61"/>
      <c r="I60" s="70"/>
      <c r="J60" s="71"/>
      <c r="K60" s="71"/>
      <c r="L60" s="72"/>
      <c r="M60" s="51">
        <f t="shared" si="70"/>
        <v>0</v>
      </c>
      <c r="N60" s="73"/>
      <c r="O60" s="74"/>
      <c r="P60" s="74"/>
      <c r="Q60" s="75"/>
      <c r="R60" s="55">
        <f t="shared" si="71"/>
        <v>0</v>
      </c>
      <c r="S60" s="56">
        <f t="shared" si="72"/>
        <v>0</v>
      </c>
      <c r="T60" s="57">
        <f t="shared" si="73"/>
        <v>0</v>
      </c>
      <c r="U60" s="57">
        <f t="shared" si="74"/>
        <v>0</v>
      </c>
      <c r="V60" s="58">
        <f t="shared" si="75"/>
        <v>0</v>
      </c>
      <c r="W60" s="59">
        <f t="shared" si="76"/>
        <v>0</v>
      </c>
    </row>
    <row r="61" spans="2:23">
      <c r="B61" s="76"/>
      <c r="C61" s="43">
        <v>1</v>
      </c>
      <c r="D61" s="211"/>
      <c r="E61" s="173"/>
      <c r="F61" s="69"/>
      <c r="G61" s="163">
        <f t="shared" si="69"/>
        <v>0</v>
      </c>
      <c r="H61" s="61"/>
      <c r="I61" s="70"/>
      <c r="J61" s="71"/>
      <c r="K61" s="71"/>
      <c r="L61" s="72"/>
      <c r="M61" s="51">
        <f t="shared" si="70"/>
        <v>0</v>
      </c>
      <c r="N61" s="73"/>
      <c r="O61" s="74"/>
      <c r="P61" s="74"/>
      <c r="Q61" s="75"/>
      <c r="R61" s="55">
        <f t="shared" si="71"/>
        <v>0</v>
      </c>
      <c r="S61" s="56">
        <f t="shared" si="72"/>
        <v>0</v>
      </c>
      <c r="T61" s="57">
        <f t="shared" si="73"/>
        <v>0</v>
      </c>
      <c r="U61" s="57">
        <f t="shared" si="74"/>
        <v>0</v>
      </c>
      <c r="V61" s="58">
        <f t="shared" si="75"/>
        <v>0</v>
      </c>
      <c r="W61" s="59">
        <f t="shared" si="76"/>
        <v>0</v>
      </c>
    </row>
    <row r="62" spans="2:23">
      <c r="B62" s="76"/>
      <c r="C62" s="43">
        <v>1</v>
      </c>
      <c r="D62" s="211"/>
      <c r="E62" s="173"/>
      <c r="F62" s="69"/>
      <c r="G62" s="163">
        <f>F62*E62</f>
        <v>0</v>
      </c>
      <c r="H62" s="61"/>
      <c r="I62" s="70"/>
      <c r="J62" s="71"/>
      <c r="K62" s="71"/>
      <c r="L62" s="72"/>
      <c r="M62" s="51">
        <f>SUM(I62:L62)</f>
        <v>0</v>
      </c>
      <c r="N62" s="73"/>
      <c r="O62" s="74"/>
      <c r="P62" s="74"/>
      <c r="Q62" s="75"/>
      <c r="R62" s="55">
        <f>SUM(N62:Q62)</f>
        <v>0</v>
      </c>
      <c r="S62" s="56">
        <f>I62+N62</f>
        <v>0</v>
      </c>
      <c r="T62" s="57">
        <f>J62+O62</f>
        <v>0</v>
      </c>
      <c r="U62" s="57">
        <f>K62+P62</f>
        <v>0</v>
      </c>
      <c r="V62" s="58">
        <f>L62+Q62</f>
        <v>0</v>
      </c>
      <c r="W62" s="59">
        <f>SUM(S62:V62)</f>
        <v>0</v>
      </c>
    </row>
    <row r="63" spans="2:23">
      <c r="B63" s="76"/>
      <c r="C63" s="43">
        <v>1</v>
      </c>
      <c r="D63" s="60"/>
      <c r="E63" s="173"/>
      <c r="F63" s="69"/>
      <c r="G63" s="163">
        <f t="shared" ref="G63" si="77">F63*E63</f>
        <v>0</v>
      </c>
      <c r="H63" s="61"/>
      <c r="I63" s="70"/>
      <c r="J63" s="71"/>
      <c r="K63" s="71"/>
      <c r="L63" s="72"/>
      <c r="M63" s="51">
        <f t="shared" ref="M63:M66" si="78">SUM(I63:L63)</f>
        <v>0</v>
      </c>
      <c r="N63" s="73"/>
      <c r="O63" s="74"/>
      <c r="P63" s="74"/>
      <c r="Q63" s="75"/>
      <c r="R63" s="55">
        <f t="shared" ref="R63:R66" si="79">SUM(N63:Q63)</f>
        <v>0</v>
      </c>
      <c r="S63" s="56">
        <f t="shared" ref="S63:S66" si="80">I63+N63</f>
        <v>0</v>
      </c>
      <c r="T63" s="57">
        <f t="shared" ref="T63:T66" si="81">J63+O63</f>
        <v>0</v>
      </c>
      <c r="U63" s="57">
        <f t="shared" ref="U63:U66" si="82">K63+P63</f>
        <v>0</v>
      </c>
      <c r="V63" s="58">
        <f t="shared" ref="V63:V66" si="83">L63+Q63</f>
        <v>0</v>
      </c>
      <c r="W63" s="59">
        <f t="shared" ref="W63:W66" si="84">SUM(S63:V63)</f>
        <v>0</v>
      </c>
    </row>
    <row r="64" spans="2:23">
      <c r="B64" s="76">
        <v>44028</v>
      </c>
      <c r="C64" s="43">
        <v>1</v>
      </c>
      <c r="D64" s="60" t="s">
        <v>188</v>
      </c>
      <c r="E64" s="173">
        <v>3</v>
      </c>
      <c r="F64" s="69">
        <v>310</v>
      </c>
      <c r="G64" s="163">
        <f t="shared" ref="G64:G65" si="85">F64*E64</f>
        <v>930</v>
      </c>
      <c r="H64" s="61"/>
      <c r="I64" s="70"/>
      <c r="J64" s="71"/>
      <c r="K64" s="71"/>
      <c r="L64" s="72">
        <v>3</v>
      </c>
      <c r="M64" s="51">
        <f t="shared" ref="M64:M65" si="86">SUM(I64:L64)</f>
        <v>3</v>
      </c>
      <c r="N64" s="73"/>
      <c r="O64" s="74"/>
      <c r="P64" s="74"/>
      <c r="Q64" s="75"/>
      <c r="R64" s="55">
        <f t="shared" ref="R64:R65" si="87">SUM(N64:Q64)</f>
        <v>0</v>
      </c>
      <c r="S64" s="56">
        <f t="shared" ref="S64:S65" si="88">I64+N64</f>
        <v>0</v>
      </c>
      <c r="T64" s="57">
        <f t="shared" ref="T64:T65" si="89">J64+O64</f>
        <v>0</v>
      </c>
      <c r="U64" s="57">
        <f t="shared" ref="U64:U65" si="90">K64+P64</f>
        <v>0</v>
      </c>
      <c r="V64" s="58">
        <f t="shared" ref="V64:V65" si="91">L64+Q64</f>
        <v>3</v>
      </c>
      <c r="W64" s="59">
        <f t="shared" ref="W64:W65" si="92">SUM(S64:V64)</f>
        <v>3</v>
      </c>
    </row>
    <row r="65" spans="2:23">
      <c r="B65" s="76"/>
      <c r="C65" s="43"/>
      <c r="D65" s="60"/>
      <c r="E65" s="173"/>
      <c r="F65" s="69"/>
      <c r="G65" s="163">
        <f t="shared" si="85"/>
        <v>0</v>
      </c>
      <c r="H65" s="61"/>
      <c r="I65" s="70"/>
      <c r="J65" s="71"/>
      <c r="K65" s="71"/>
      <c r="L65" s="72"/>
      <c r="M65" s="51">
        <f t="shared" si="86"/>
        <v>0</v>
      </c>
      <c r="N65" s="73"/>
      <c r="O65" s="74"/>
      <c r="P65" s="74"/>
      <c r="Q65" s="75"/>
      <c r="R65" s="55">
        <f t="shared" si="87"/>
        <v>0</v>
      </c>
      <c r="S65" s="56">
        <f t="shared" si="88"/>
        <v>0</v>
      </c>
      <c r="T65" s="57">
        <f t="shared" si="89"/>
        <v>0</v>
      </c>
      <c r="U65" s="57">
        <f t="shared" si="90"/>
        <v>0</v>
      </c>
      <c r="V65" s="58">
        <f t="shared" si="91"/>
        <v>0</v>
      </c>
      <c r="W65" s="59">
        <f t="shared" si="92"/>
        <v>0</v>
      </c>
    </row>
    <row r="66" spans="2:23">
      <c r="B66" s="76"/>
      <c r="C66" s="43"/>
      <c r="D66" s="60"/>
      <c r="E66" s="173"/>
      <c r="F66" s="69"/>
      <c r="G66" s="163">
        <f t="shared" ref="G66" si="93">F66*E66</f>
        <v>0</v>
      </c>
      <c r="H66" s="61"/>
      <c r="I66" s="70"/>
      <c r="J66" s="71"/>
      <c r="K66" s="71"/>
      <c r="L66" s="72"/>
      <c r="M66" s="51">
        <f t="shared" si="78"/>
        <v>0</v>
      </c>
      <c r="N66" s="73"/>
      <c r="O66" s="74"/>
      <c r="P66" s="74"/>
      <c r="Q66" s="75"/>
      <c r="R66" s="55">
        <f t="shared" si="79"/>
        <v>0</v>
      </c>
      <c r="S66" s="56">
        <f t="shared" si="80"/>
        <v>0</v>
      </c>
      <c r="T66" s="57">
        <f t="shared" si="81"/>
        <v>0</v>
      </c>
      <c r="U66" s="57">
        <f t="shared" si="82"/>
        <v>0</v>
      </c>
      <c r="V66" s="58">
        <f t="shared" si="83"/>
        <v>0</v>
      </c>
      <c r="W66" s="59">
        <f t="shared" si="84"/>
        <v>0</v>
      </c>
    </row>
    <row r="67" spans="2:23">
      <c r="B67" s="76"/>
      <c r="C67" s="43"/>
      <c r="D67" s="60"/>
      <c r="E67" s="173"/>
      <c r="F67" s="69"/>
      <c r="G67" s="163">
        <f t="shared" si="69"/>
        <v>0</v>
      </c>
      <c r="H67" s="61"/>
      <c r="I67" s="70"/>
      <c r="J67" s="71"/>
      <c r="K67" s="71"/>
      <c r="L67" s="72"/>
      <c r="M67" s="51">
        <f t="shared" si="70"/>
        <v>0</v>
      </c>
      <c r="N67" s="73"/>
      <c r="O67" s="74"/>
      <c r="P67" s="74"/>
      <c r="Q67" s="75"/>
      <c r="R67" s="55">
        <f t="shared" si="71"/>
        <v>0</v>
      </c>
      <c r="S67" s="56">
        <f t="shared" si="72"/>
        <v>0</v>
      </c>
      <c r="T67" s="57">
        <f t="shared" si="73"/>
        <v>0</v>
      </c>
      <c r="U67" s="57">
        <f t="shared" si="74"/>
        <v>0</v>
      </c>
      <c r="V67" s="58">
        <f t="shared" si="75"/>
        <v>0</v>
      </c>
      <c r="W67" s="59">
        <f t="shared" si="76"/>
        <v>0</v>
      </c>
    </row>
    <row r="68" spans="2:23">
      <c r="B68" s="76"/>
      <c r="C68" s="43"/>
      <c r="D68" s="60"/>
      <c r="E68" s="173"/>
      <c r="F68" s="69"/>
      <c r="G68" s="163">
        <f t="shared" ref="G68" si="94">F68*E68</f>
        <v>0</v>
      </c>
      <c r="H68" s="61"/>
      <c r="I68" s="70"/>
      <c r="J68" s="71"/>
      <c r="K68" s="71"/>
      <c r="L68" s="72"/>
      <c r="M68" s="51">
        <f t="shared" ref="M68" si="95">SUM(I68:L68)</f>
        <v>0</v>
      </c>
      <c r="N68" s="73"/>
      <c r="O68" s="74"/>
      <c r="P68" s="74"/>
      <c r="Q68" s="75"/>
      <c r="R68" s="55">
        <f t="shared" ref="R68" si="96">SUM(N68:Q68)</f>
        <v>0</v>
      </c>
      <c r="S68" s="56">
        <f t="shared" ref="S68" si="97">I68+N68</f>
        <v>0</v>
      </c>
      <c r="T68" s="57">
        <f t="shared" ref="T68" si="98">J68+O68</f>
        <v>0</v>
      </c>
      <c r="U68" s="57">
        <f t="shared" ref="U68" si="99">K68+P68</f>
        <v>0</v>
      </c>
      <c r="V68" s="58">
        <f t="shared" ref="V68" si="100">L68+Q68</f>
        <v>0</v>
      </c>
      <c r="W68" s="59">
        <f t="shared" ref="W68" si="101">SUM(S68:V68)</f>
        <v>0</v>
      </c>
    </row>
    <row r="69" spans="2:23" ht="12.75" thickBot="1">
      <c r="B69" s="76"/>
      <c r="C69" s="43"/>
      <c r="D69" s="60"/>
      <c r="E69" s="173"/>
      <c r="F69" s="69"/>
      <c r="G69" s="163">
        <f t="shared" si="69"/>
        <v>0</v>
      </c>
      <c r="H69" s="61"/>
      <c r="I69" s="70"/>
      <c r="J69" s="71"/>
      <c r="K69" s="71"/>
      <c r="L69" s="72"/>
      <c r="M69" s="51">
        <f t="shared" si="70"/>
        <v>0</v>
      </c>
      <c r="N69" s="73"/>
      <c r="O69" s="74"/>
      <c r="P69" s="74"/>
      <c r="Q69" s="75"/>
      <c r="R69" s="55">
        <f t="shared" si="71"/>
        <v>0</v>
      </c>
      <c r="S69" s="56">
        <f t="shared" si="72"/>
        <v>0</v>
      </c>
      <c r="T69" s="57">
        <f t="shared" si="73"/>
        <v>0</v>
      </c>
      <c r="U69" s="57">
        <f t="shared" si="74"/>
        <v>0</v>
      </c>
      <c r="V69" s="58">
        <f t="shared" si="75"/>
        <v>0</v>
      </c>
      <c r="W69" s="59">
        <f t="shared" si="76"/>
        <v>0</v>
      </c>
    </row>
    <row r="70" spans="2:23" ht="26.25" customHeight="1" thickBot="1">
      <c r="B70" s="77">
        <f>COUNTA(B59:B69)</f>
        <v>2</v>
      </c>
      <c r="C70" s="77">
        <f>COUNTA(C59:C69)</f>
        <v>6</v>
      </c>
      <c r="D70" s="111" t="s">
        <v>24</v>
      </c>
      <c r="E70" s="79">
        <f>SUM(E59:E69)</f>
        <v>3</v>
      </c>
      <c r="F70" s="80">
        <f>COUNT(F59:F69)</f>
        <v>1</v>
      </c>
      <c r="G70" s="81">
        <f t="shared" ref="G70:W70" si="102">SUM(G59:G69)</f>
        <v>930</v>
      </c>
      <c r="H70" s="79">
        <f t="shared" si="102"/>
        <v>0</v>
      </c>
      <c r="I70" s="119">
        <f t="shared" si="102"/>
        <v>0</v>
      </c>
      <c r="J70" s="102">
        <f t="shared" si="102"/>
        <v>0</v>
      </c>
      <c r="K70" s="102">
        <f t="shared" si="102"/>
        <v>0</v>
      </c>
      <c r="L70" s="120">
        <f t="shared" si="102"/>
        <v>3</v>
      </c>
      <c r="M70" s="104">
        <f t="shared" si="102"/>
        <v>3</v>
      </c>
      <c r="N70" s="121">
        <f t="shared" si="102"/>
        <v>0</v>
      </c>
      <c r="O70" s="85">
        <f t="shared" si="102"/>
        <v>0</v>
      </c>
      <c r="P70" s="85">
        <f t="shared" si="102"/>
        <v>0</v>
      </c>
      <c r="Q70" s="85">
        <f t="shared" si="102"/>
        <v>0</v>
      </c>
      <c r="R70" s="122">
        <f t="shared" si="102"/>
        <v>0</v>
      </c>
      <c r="S70" s="106">
        <f t="shared" si="102"/>
        <v>0</v>
      </c>
      <c r="T70" s="89">
        <f t="shared" si="102"/>
        <v>0</v>
      </c>
      <c r="U70" s="89">
        <f t="shared" si="102"/>
        <v>0</v>
      </c>
      <c r="V70" s="107">
        <f t="shared" si="102"/>
        <v>3</v>
      </c>
      <c r="W70" s="91">
        <f t="shared" si="102"/>
        <v>3</v>
      </c>
    </row>
    <row r="71" spans="2:23">
      <c r="C71" s="3"/>
      <c r="D71" s="3"/>
      <c r="G71" s="96"/>
      <c r="H71" s="96"/>
    </row>
    <row r="72" spans="2:23" ht="33" customHeight="1" thickBot="1">
      <c r="B72" s="115" t="s">
        <v>28</v>
      </c>
      <c r="C72" s="3"/>
      <c r="D72" s="3"/>
      <c r="G72" s="96"/>
      <c r="H72" s="96"/>
    </row>
    <row r="73" spans="2:23" ht="13.5" customHeight="1">
      <c r="B73" s="288" t="s">
        <v>18</v>
      </c>
      <c r="C73" s="291" t="s">
        <v>19</v>
      </c>
      <c r="D73" s="292" t="s">
        <v>20</v>
      </c>
      <c r="E73" s="283" t="s">
        <v>21</v>
      </c>
      <c r="F73" s="251"/>
      <c r="G73" s="251"/>
      <c r="H73" s="251"/>
      <c r="I73" s="251"/>
      <c r="J73" s="251"/>
      <c r="K73" s="251"/>
      <c r="L73" s="251"/>
      <c r="M73" s="251"/>
      <c r="N73" s="277" t="s">
        <v>4</v>
      </c>
      <c r="O73" s="278"/>
      <c r="P73" s="278"/>
      <c r="Q73" s="278"/>
      <c r="R73" s="279"/>
      <c r="S73" s="229" t="s">
        <v>5</v>
      </c>
      <c r="T73" s="230"/>
      <c r="U73" s="230"/>
      <c r="V73" s="230"/>
      <c r="W73" s="231"/>
    </row>
    <row r="74" spans="2:23" ht="13.5" customHeight="1">
      <c r="B74" s="289"/>
      <c r="C74" s="263"/>
      <c r="D74" s="266"/>
      <c r="E74" s="287" t="s">
        <v>6</v>
      </c>
      <c r="F74" s="257"/>
      <c r="G74" s="257"/>
      <c r="H74" s="258"/>
      <c r="I74" s="284" t="s">
        <v>7</v>
      </c>
      <c r="J74" s="285"/>
      <c r="K74" s="285"/>
      <c r="L74" s="285"/>
      <c r="M74" s="286"/>
      <c r="N74" s="239" t="s">
        <v>7</v>
      </c>
      <c r="O74" s="239"/>
      <c r="P74" s="239"/>
      <c r="Q74" s="239"/>
      <c r="R74" s="240"/>
      <c r="S74" s="232"/>
      <c r="T74" s="233"/>
      <c r="U74" s="233"/>
      <c r="V74" s="233"/>
      <c r="W74" s="234"/>
    </row>
    <row r="75" spans="2:23" ht="12.75" thickBot="1">
      <c r="B75" s="290"/>
      <c r="C75" s="264"/>
      <c r="D75" s="267"/>
      <c r="E75" s="40" t="s">
        <v>8</v>
      </c>
      <c r="F75" s="41" t="s">
        <v>22</v>
      </c>
      <c r="G75" s="42" t="s">
        <v>9</v>
      </c>
      <c r="H75" s="40" t="s">
        <v>23</v>
      </c>
      <c r="I75" s="5" t="s">
        <v>11</v>
      </c>
      <c r="J75" s="6" t="s">
        <v>12</v>
      </c>
      <c r="K75" s="6" t="s">
        <v>13</v>
      </c>
      <c r="L75" s="7" t="s">
        <v>14</v>
      </c>
      <c r="M75" s="8" t="s">
        <v>15</v>
      </c>
      <c r="N75" s="9" t="s">
        <v>11</v>
      </c>
      <c r="O75" s="10" t="s">
        <v>12</v>
      </c>
      <c r="P75" s="10" t="s">
        <v>13</v>
      </c>
      <c r="Q75" s="11" t="s">
        <v>14</v>
      </c>
      <c r="R75" s="12" t="s">
        <v>15</v>
      </c>
      <c r="S75" s="13" t="s">
        <v>11</v>
      </c>
      <c r="T75" s="14" t="s">
        <v>12</v>
      </c>
      <c r="U75" s="14" t="s">
        <v>13</v>
      </c>
      <c r="V75" s="15" t="s">
        <v>14</v>
      </c>
      <c r="W75" s="16" t="s">
        <v>15</v>
      </c>
    </row>
    <row r="76" spans="2:23">
      <c r="B76" s="213">
        <v>44045</v>
      </c>
      <c r="C76" s="176">
        <v>1</v>
      </c>
      <c r="D76" s="60" t="s">
        <v>183</v>
      </c>
      <c r="E76" s="173">
        <v>1</v>
      </c>
      <c r="F76" s="69">
        <v>310</v>
      </c>
      <c r="G76" s="163">
        <f t="shared" ref="G76:G78" si="103">F76*E76</f>
        <v>310</v>
      </c>
      <c r="H76" s="61"/>
      <c r="I76" s="70"/>
      <c r="J76" s="71"/>
      <c r="K76" s="71"/>
      <c r="L76" s="72">
        <v>1</v>
      </c>
      <c r="M76" s="51">
        <f t="shared" ref="M76:M92" si="104">SUM(I76:L76)</f>
        <v>1</v>
      </c>
      <c r="N76" s="73"/>
      <c r="O76" s="74"/>
      <c r="P76" s="74"/>
      <c r="Q76" s="75"/>
      <c r="R76" s="55">
        <f t="shared" ref="R76:R92" si="105">SUM(N76:Q76)</f>
        <v>0</v>
      </c>
      <c r="S76" s="56">
        <f t="shared" ref="S76:S92" si="106">I76+N76</f>
        <v>0</v>
      </c>
      <c r="T76" s="57">
        <f t="shared" ref="T76:T92" si="107">J76+O76</f>
        <v>0</v>
      </c>
      <c r="U76" s="57">
        <f t="shared" ref="U76:U92" si="108">K76+P76</f>
        <v>0</v>
      </c>
      <c r="V76" s="58">
        <f t="shared" ref="V76:V92" si="109">L76+Q76</f>
        <v>1</v>
      </c>
      <c r="W76" s="59">
        <f t="shared" ref="W76:W92" si="110">SUM(S76:V76)</f>
        <v>1</v>
      </c>
    </row>
    <row r="77" spans="2:23">
      <c r="B77" s="76">
        <v>44052</v>
      </c>
      <c r="C77" s="176">
        <v>1</v>
      </c>
      <c r="D77" s="217" t="s">
        <v>213</v>
      </c>
      <c r="E77" s="173">
        <v>3</v>
      </c>
      <c r="F77" s="69">
        <v>310</v>
      </c>
      <c r="G77" s="163">
        <f t="shared" si="103"/>
        <v>930</v>
      </c>
      <c r="H77" s="61"/>
      <c r="I77" s="70"/>
      <c r="J77" s="71"/>
      <c r="K77" s="71"/>
      <c r="L77" s="72">
        <v>3</v>
      </c>
      <c r="M77" s="51">
        <f t="shared" si="104"/>
        <v>3</v>
      </c>
      <c r="N77" s="73"/>
      <c r="O77" s="74"/>
      <c r="P77" s="74"/>
      <c r="Q77" s="75"/>
      <c r="R77" s="55">
        <f t="shared" si="105"/>
        <v>0</v>
      </c>
      <c r="S77" s="56">
        <f t="shared" si="106"/>
        <v>0</v>
      </c>
      <c r="T77" s="57">
        <f t="shared" si="107"/>
        <v>0</v>
      </c>
      <c r="U77" s="57">
        <f t="shared" si="108"/>
        <v>0</v>
      </c>
      <c r="V77" s="58">
        <f t="shared" si="109"/>
        <v>3</v>
      </c>
      <c r="W77" s="59">
        <f t="shared" si="110"/>
        <v>3</v>
      </c>
    </row>
    <row r="78" spans="2:23">
      <c r="B78" s="76">
        <v>44073</v>
      </c>
      <c r="C78" s="176">
        <v>1</v>
      </c>
      <c r="D78" s="60" t="s">
        <v>191</v>
      </c>
      <c r="E78" s="173">
        <v>2</v>
      </c>
      <c r="F78" s="69">
        <v>310</v>
      </c>
      <c r="G78" s="163">
        <f t="shared" si="103"/>
        <v>620</v>
      </c>
      <c r="H78" s="61"/>
      <c r="I78" s="70"/>
      <c r="J78" s="71"/>
      <c r="K78" s="71"/>
      <c r="L78" s="72">
        <v>2</v>
      </c>
      <c r="M78" s="51">
        <f>SUM(I78:L78)</f>
        <v>2</v>
      </c>
      <c r="N78" s="73"/>
      <c r="O78" s="74"/>
      <c r="P78" s="74"/>
      <c r="Q78" s="75"/>
      <c r="R78" s="55">
        <f>SUM(N78:Q78)</f>
        <v>0</v>
      </c>
      <c r="S78" s="56">
        <f>I78+N78</f>
        <v>0</v>
      </c>
      <c r="T78" s="57">
        <f>J78+O78</f>
        <v>0</v>
      </c>
      <c r="U78" s="57">
        <f>K78+P78</f>
        <v>0</v>
      </c>
      <c r="V78" s="58">
        <f>L78+Q78</f>
        <v>2</v>
      </c>
      <c r="W78" s="59">
        <f>SUM(S78:V78)</f>
        <v>2</v>
      </c>
    </row>
    <row r="79" spans="2:23">
      <c r="B79" s="76"/>
      <c r="C79" s="212"/>
      <c r="D79" s="217"/>
      <c r="E79" s="173"/>
      <c r="F79" s="69"/>
      <c r="G79" s="163">
        <f t="shared" ref="G79" si="111">F79*E79</f>
        <v>0</v>
      </c>
      <c r="H79" s="61"/>
      <c r="I79" s="70"/>
      <c r="J79" s="71"/>
      <c r="K79" s="71"/>
      <c r="L79" s="72"/>
      <c r="M79" s="51">
        <f t="shared" ref="M79" si="112">SUM(I79:L79)</f>
        <v>0</v>
      </c>
      <c r="N79" s="73"/>
      <c r="O79" s="74"/>
      <c r="P79" s="74"/>
      <c r="Q79" s="75"/>
      <c r="R79" s="55">
        <f t="shared" ref="R79" si="113">SUM(N79:Q79)</f>
        <v>0</v>
      </c>
      <c r="S79" s="56">
        <f t="shared" ref="S79" si="114">I79+N79</f>
        <v>0</v>
      </c>
      <c r="T79" s="57">
        <f t="shared" ref="T79" si="115">J79+O79</f>
        <v>0</v>
      </c>
      <c r="U79" s="57">
        <f t="shared" ref="U79" si="116">K79+P79</f>
        <v>0</v>
      </c>
      <c r="V79" s="58">
        <f t="shared" ref="V79" si="117">L79+Q79</f>
        <v>0</v>
      </c>
      <c r="W79" s="59">
        <f t="shared" ref="W79" si="118">SUM(S79:V79)</f>
        <v>0</v>
      </c>
    </row>
    <row r="80" spans="2:23">
      <c r="B80" s="76"/>
      <c r="C80" s="212"/>
      <c r="D80" s="211"/>
      <c r="E80" s="173"/>
      <c r="F80" s="69"/>
      <c r="G80" s="163">
        <f t="shared" ref="G80:G92" si="119">F80*E80</f>
        <v>0</v>
      </c>
      <c r="H80" s="61"/>
      <c r="I80" s="70"/>
      <c r="J80" s="71"/>
      <c r="K80" s="71"/>
      <c r="L80" s="72"/>
      <c r="M80" s="51">
        <f>SUM(I80:L80)</f>
        <v>0</v>
      </c>
      <c r="N80" s="73"/>
      <c r="O80" s="74"/>
      <c r="P80" s="74"/>
      <c r="Q80" s="75"/>
      <c r="R80" s="55">
        <f>SUM(N80:Q80)</f>
        <v>0</v>
      </c>
      <c r="S80" s="56">
        <f>I80+N80</f>
        <v>0</v>
      </c>
      <c r="T80" s="57">
        <f>J80+O80</f>
        <v>0</v>
      </c>
      <c r="U80" s="57">
        <f>K80+P80</f>
        <v>0</v>
      </c>
      <c r="V80" s="58">
        <f>L80+Q80</f>
        <v>0</v>
      </c>
      <c r="W80" s="59">
        <f>SUM(S80:V80)</f>
        <v>0</v>
      </c>
    </row>
    <row r="81" spans="2:23">
      <c r="B81" s="76"/>
      <c r="C81" s="212"/>
      <c r="D81" s="217"/>
      <c r="E81" s="173"/>
      <c r="F81" s="69"/>
      <c r="G81" s="163">
        <f t="shared" ref="G81:G82" si="120">F81*E81</f>
        <v>0</v>
      </c>
      <c r="H81" s="61"/>
      <c r="I81" s="70"/>
      <c r="J81" s="71"/>
      <c r="K81" s="71"/>
      <c r="L81" s="72"/>
      <c r="M81" s="51">
        <f t="shared" ref="M81:M82" si="121">SUM(I81:L81)</f>
        <v>0</v>
      </c>
      <c r="N81" s="73"/>
      <c r="O81" s="74"/>
      <c r="P81" s="74"/>
      <c r="Q81" s="75"/>
      <c r="R81" s="55">
        <f t="shared" ref="R81:R82" si="122">SUM(N81:Q81)</f>
        <v>0</v>
      </c>
      <c r="S81" s="56">
        <f t="shared" ref="S81:S82" si="123">I81+N81</f>
        <v>0</v>
      </c>
      <c r="T81" s="57">
        <f t="shared" ref="T81:T82" si="124">J81+O81</f>
        <v>0</v>
      </c>
      <c r="U81" s="57">
        <f t="shared" ref="U81:U82" si="125">K81+P81</f>
        <v>0</v>
      </c>
      <c r="V81" s="58">
        <f t="shared" ref="V81:V82" si="126">L81+Q81</f>
        <v>0</v>
      </c>
      <c r="W81" s="59">
        <f t="shared" ref="W81:W82" si="127">SUM(S81:V81)</f>
        <v>0</v>
      </c>
    </row>
    <row r="82" spans="2:23">
      <c r="B82" s="76"/>
      <c r="C82" s="212"/>
      <c r="D82" s="217"/>
      <c r="E82" s="173"/>
      <c r="F82" s="69"/>
      <c r="G82" s="163">
        <f t="shared" si="120"/>
        <v>0</v>
      </c>
      <c r="H82" s="61"/>
      <c r="I82" s="70"/>
      <c r="J82" s="71"/>
      <c r="K82" s="71"/>
      <c r="L82" s="72"/>
      <c r="M82" s="51">
        <f t="shared" si="121"/>
        <v>0</v>
      </c>
      <c r="N82" s="73"/>
      <c r="O82" s="74"/>
      <c r="P82" s="74"/>
      <c r="Q82" s="75"/>
      <c r="R82" s="55">
        <f t="shared" si="122"/>
        <v>0</v>
      </c>
      <c r="S82" s="56">
        <f t="shared" si="123"/>
        <v>0</v>
      </c>
      <c r="T82" s="57">
        <f t="shared" si="124"/>
        <v>0</v>
      </c>
      <c r="U82" s="57">
        <f t="shared" si="125"/>
        <v>0</v>
      </c>
      <c r="V82" s="58">
        <f t="shared" si="126"/>
        <v>0</v>
      </c>
      <c r="W82" s="59">
        <f t="shared" si="127"/>
        <v>0</v>
      </c>
    </row>
    <row r="83" spans="2:23">
      <c r="B83" s="76"/>
      <c r="C83" s="212"/>
      <c r="D83" s="217"/>
      <c r="E83" s="173"/>
      <c r="F83" s="69"/>
      <c r="G83" s="163">
        <f t="shared" si="119"/>
        <v>0</v>
      </c>
      <c r="H83" s="61"/>
      <c r="I83" s="70"/>
      <c r="J83" s="71"/>
      <c r="K83" s="71"/>
      <c r="L83" s="72"/>
      <c r="M83" s="51">
        <f t="shared" si="104"/>
        <v>0</v>
      </c>
      <c r="N83" s="73"/>
      <c r="O83" s="74"/>
      <c r="P83" s="74"/>
      <c r="Q83" s="75"/>
      <c r="R83" s="55">
        <f t="shared" si="105"/>
        <v>0</v>
      </c>
      <c r="S83" s="56">
        <f t="shared" si="106"/>
        <v>0</v>
      </c>
      <c r="T83" s="57">
        <f t="shared" si="107"/>
        <v>0</v>
      </c>
      <c r="U83" s="57">
        <f t="shared" si="108"/>
        <v>0</v>
      </c>
      <c r="V83" s="58">
        <f t="shared" si="109"/>
        <v>0</v>
      </c>
      <c r="W83" s="59">
        <f t="shared" si="110"/>
        <v>0</v>
      </c>
    </row>
    <row r="84" spans="2:23">
      <c r="B84" s="76"/>
      <c r="C84" s="212"/>
      <c r="D84" s="217"/>
      <c r="E84" s="173"/>
      <c r="F84" s="69"/>
      <c r="G84" s="163">
        <f t="shared" ref="G84" si="128">F84*E84</f>
        <v>0</v>
      </c>
      <c r="H84" s="61"/>
      <c r="I84" s="70"/>
      <c r="J84" s="71"/>
      <c r="K84" s="71"/>
      <c r="L84" s="72"/>
      <c r="M84" s="51">
        <f t="shared" ref="M84" si="129">SUM(I84:L84)</f>
        <v>0</v>
      </c>
      <c r="N84" s="73"/>
      <c r="O84" s="74"/>
      <c r="P84" s="74"/>
      <c r="Q84" s="75"/>
      <c r="R84" s="55">
        <f t="shared" ref="R84" si="130">SUM(N84:Q84)</f>
        <v>0</v>
      </c>
      <c r="S84" s="56">
        <f t="shared" ref="S84" si="131">I84+N84</f>
        <v>0</v>
      </c>
      <c r="T84" s="57">
        <f t="shared" ref="T84" si="132">J84+O84</f>
        <v>0</v>
      </c>
      <c r="U84" s="57">
        <f t="shared" ref="U84" si="133">K84+P84</f>
        <v>0</v>
      </c>
      <c r="V84" s="58">
        <f t="shared" ref="V84" si="134">L84+Q84</f>
        <v>0</v>
      </c>
      <c r="W84" s="59">
        <f t="shared" ref="W84" si="135">SUM(S84:V84)</f>
        <v>0</v>
      </c>
    </row>
    <row r="85" spans="2:23">
      <c r="B85" s="76"/>
      <c r="C85" s="212"/>
      <c r="D85" s="217"/>
      <c r="E85" s="173"/>
      <c r="F85" s="69"/>
      <c r="G85" s="163">
        <f t="shared" ref="G85" si="136">F85*E85</f>
        <v>0</v>
      </c>
      <c r="H85" s="61"/>
      <c r="I85" s="70"/>
      <c r="J85" s="71"/>
      <c r="K85" s="71"/>
      <c r="L85" s="72"/>
      <c r="M85" s="51">
        <f t="shared" ref="M85:M90" si="137">SUM(I85:L85)</f>
        <v>0</v>
      </c>
      <c r="N85" s="73"/>
      <c r="O85" s="74"/>
      <c r="P85" s="74"/>
      <c r="Q85" s="75"/>
      <c r="R85" s="55">
        <f t="shared" ref="R85:R90" si="138">SUM(N85:Q85)</f>
        <v>0</v>
      </c>
      <c r="S85" s="56">
        <f t="shared" ref="S85:S90" si="139">I85+N85</f>
        <v>0</v>
      </c>
      <c r="T85" s="57">
        <f t="shared" ref="T85:T90" si="140">J85+O85</f>
        <v>0</v>
      </c>
      <c r="U85" s="57">
        <f t="shared" ref="U85:U90" si="141">K85+P85</f>
        <v>0</v>
      </c>
      <c r="V85" s="58">
        <f t="shared" ref="V85:V90" si="142">L85+Q85</f>
        <v>0</v>
      </c>
      <c r="W85" s="59">
        <f t="shared" ref="W85:W90" si="143">SUM(S85:V85)</f>
        <v>0</v>
      </c>
    </row>
    <row r="86" spans="2:23">
      <c r="B86" s="76"/>
      <c r="C86" s="212"/>
      <c r="D86" s="217"/>
      <c r="E86" s="173"/>
      <c r="F86" s="69"/>
      <c r="G86" s="163">
        <f t="shared" ref="G86:G91" si="144">F86*E86</f>
        <v>0</v>
      </c>
      <c r="H86" s="61"/>
      <c r="I86" s="70"/>
      <c r="J86" s="71"/>
      <c r="K86" s="71"/>
      <c r="L86" s="72"/>
      <c r="M86" s="51">
        <f t="shared" si="137"/>
        <v>0</v>
      </c>
      <c r="N86" s="73"/>
      <c r="O86" s="74"/>
      <c r="P86" s="74"/>
      <c r="Q86" s="75"/>
      <c r="R86" s="55">
        <f t="shared" si="138"/>
        <v>0</v>
      </c>
      <c r="S86" s="56">
        <f t="shared" si="139"/>
        <v>0</v>
      </c>
      <c r="T86" s="57">
        <f t="shared" si="140"/>
        <v>0</v>
      </c>
      <c r="U86" s="57">
        <f t="shared" si="141"/>
        <v>0</v>
      </c>
      <c r="V86" s="58">
        <f t="shared" si="142"/>
        <v>0</v>
      </c>
      <c r="W86" s="59">
        <f t="shared" si="143"/>
        <v>0</v>
      </c>
    </row>
    <row r="87" spans="2:23">
      <c r="B87" s="76"/>
      <c r="C87" s="212"/>
      <c r="D87" s="217"/>
      <c r="E87" s="173"/>
      <c r="F87" s="69"/>
      <c r="G87" s="163">
        <f t="shared" ref="G87:G89" si="145">F87*E87</f>
        <v>0</v>
      </c>
      <c r="H87" s="61"/>
      <c r="I87" s="70"/>
      <c r="J87" s="71"/>
      <c r="K87" s="71"/>
      <c r="L87" s="72"/>
      <c r="M87" s="51">
        <f t="shared" ref="M87:M89" si="146">SUM(I87:L87)</f>
        <v>0</v>
      </c>
      <c r="N87" s="73"/>
      <c r="O87" s="74"/>
      <c r="P87" s="74"/>
      <c r="Q87" s="75"/>
      <c r="R87" s="55">
        <f t="shared" ref="R87:R89" si="147">SUM(N87:Q87)</f>
        <v>0</v>
      </c>
      <c r="S87" s="56">
        <f t="shared" ref="S87:S89" si="148">I87+N87</f>
        <v>0</v>
      </c>
      <c r="T87" s="57">
        <f t="shared" ref="T87:T89" si="149">J87+O87</f>
        <v>0</v>
      </c>
      <c r="U87" s="57">
        <f t="shared" ref="U87:U89" si="150">K87+P87</f>
        <v>0</v>
      </c>
      <c r="V87" s="58">
        <f t="shared" ref="V87:V89" si="151">L87+Q87</f>
        <v>0</v>
      </c>
      <c r="W87" s="59">
        <f t="shared" ref="W87:W89" si="152">SUM(S87:V87)</f>
        <v>0</v>
      </c>
    </row>
    <row r="88" spans="2:23">
      <c r="B88" s="76"/>
      <c r="C88" s="212"/>
      <c r="D88" s="217"/>
      <c r="E88" s="173"/>
      <c r="F88" s="69"/>
      <c r="G88" s="163">
        <f t="shared" ref="G88" si="153">F88*E88</f>
        <v>0</v>
      </c>
      <c r="H88" s="61"/>
      <c r="I88" s="70"/>
      <c r="J88" s="71"/>
      <c r="K88" s="71"/>
      <c r="L88" s="72"/>
      <c r="M88" s="51">
        <f t="shared" ref="M88" si="154">SUM(I88:L88)</f>
        <v>0</v>
      </c>
      <c r="N88" s="73"/>
      <c r="O88" s="74"/>
      <c r="P88" s="74"/>
      <c r="Q88" s="75"/>
      <c r="R88" s="55">
        <f t="shared" ref="R88" si="155">SUM(N88:Q88)</f>
        <v>0</v>
      </c>
      <c r="S88" s="56">
        <f t="shared" ref="S88" si="156">I88+N88</f>
        <v>0</v>
      </c>
      <c r="T88" s="57">
        <f t="shared" ref="T88" si="157">J88+O88</f>
        <v>0</v>
      </c>
      <c r="U88" s="57">
        <f t="shared" ref="U88" si="158">K88+P88</f>
        <v>0</v>
      </c>
      <c r="V88" s="58">
        <f t="shared" ref="V88" si="159">L88+Q88</f>
        <v>0</v>
      </c>
      <c r="W88" s="59">
        <f t="shared" ref="W88" si="160">SUM(S88:V88)</f>
        <v>0</v>
      </c>
    </row>
    <row r="89" spans="2:23">
      <c r="B89" s="76"/>
      <c r="C89" s="212"/>
      <c r="D89" s="217"/>
      <c r="E89" s="173"/>
      <c r="F89" s="69"/>
      <c r="G89" s="163">
        <f t="shared" si="145"/>
        <v>0</v>
      </c>
      <c r="H89" s="61"/>
      <c r="I89" s="70"/>
      <c r="J89" s="71"/>
      <c r="K89" s="71"/>
      <c r="L89" s="72"/>
      <c r="M89" s="51">
        <f t="shared" si="146"/>
        <v>0</v>
      </c>
      <c r="N89" s="73"/>
      <c r="O89" s="74"/>
      <c r="P89" s="74"/>
      <c r="Q89" s="75"/>
      <c r="R89" s="55">
        <f t="shared" si="147"/>
        <v>0</v>
      </c>
      <c r="S89" s="56">
        <f t="shared" si="148"/>
        <v>0</v>
      </c>
      <c r="T89" s="57">
        <f t="shared" si="149"/>
        <v>0</v>
      </c>
      <c r="U89" s="57">
        <f t="shared" si="150"/>
        <v>0</v>
      </c>
      <c r="V89" s="58">
        <f t="shared" si="151"/>
        <v>0</v>
      </c>
      <c r="W89" s="59">
        <f t="shared" si="152"/>
        <v>0</v>
      </c>
    </row>
    <row r="90" spans="2:23">
      <c r="B90" s="76"/>
      <c r="C90" s="212"/>
      <c r="D90" s="217"/>
      <c r="E90" s="173"/>
      <c r="F90" s="69"/>
      <c r="G90" s="163">
        <f t="shared" si="144"/>
        <v>0</v>
      </c>
      <c r="H90" s="61"/>
      <c r="I90" s="70"/>
      <c r="J90" s="71"/>
      <c r="K90" s="71"/>
      <c r="L90" s="72"/>
      <c r="M90" s="51">
        <f t="shared" si="137"/>
        <v>0</v>
      </c>
      <c r="N90" s="73"/>
      <c r="O90" s="74"/>
      <c r="P90" s="74"/>
      <c r="Q90" s="75"/>
      <c r="R90" s="55">
        <f t="shared" si="138"/>
        <v>0</v>
      </c>
      <c r="S90" s="56">
        <f t="shared" si="139"/>
        <v>0</v>
      </c>
      <c r="T90" s="57">
        <f t="shared" si="140"/>
        <v>0</v>
      </c>
      <c r="U90" s="57">
        <f t="shared" si="141"/>
        <v>0</v>
      </c>
      <c r="V90" s="58">
        <f t="shared" si="142"/>
        <v>0</v>
      </c>
      <c r="W90" s="59">
        <f t="shared" si="143"/>
        <v>0</v>
      </c>
    </row>
    <row r="91" spans="2:23">
      <c r="B91" s="76"/>
      <c r="C91" s="212"/>
      <c r="D91" s="211"/>
      <c r="E91" s="173"/>
      <c r="F91" s="69"/>
      <c r="G91" s="163">
        <f t="shared" si="144"/>
        <v>0</v>
      </c>
      <c r="H91" s="61"/>
      <c r="I91" s="70"/>
      <c r="J91" s="71"/>
      <c r="K91" s="71"/>
      <c r="L91" s="72"/>
      <c r="M91" s="51">
        <f t="shared" si="104"/>
        <v>0</v>
      </c>
      <c r="N91" s="73"/>
      <c r="O91" s="74"/>
      <c r="P91" s="74"/>
      <c r="Q91" s="75"/>
      <c r="R91" s="55">
        <f t="shared" si="105"/>
        <v>0</v>
      </c>
      <c r="S91" s="56">
        <f t="shared" si="106"/>
        <v>0</v>
      </c>
      <c r="T91" s="57">
        <f t="shared" si="107"/>
        <v>0</v>
      </c>
      <c r="U91" s="57">
        <f t="shared" si="108"/>
        <v>0</v>
      </c>
      <c r="V91" s="58">
        <f t="shared" si="109"/>
        <v>0</v>
      </c>
      <c r="W91" s="59">
        <f t="shared" si="110"/>
        <v>0</v>
      </c>
    </row>
    <row r="92" spans="2:23" ht="12.75" thickBot="1">
      <c r="B92" s="76"/>
      <c r="C92" s="212"/>
      <c r="D92" s="217"/>
      <c r="E92" s="173"/>
      <c r="F92" s="69"/>
      <c r="G92" s="163">
        <f t="shared" si="119"/>
        <v>0</v>
      </c>
      <c r="H92" s="61"/>
      <c r="I92" s="70"/>
      <c r="J92" s="71"/>
      <c r="K92" s="71"/>
      <c r="L92" s="72"/>
      <c r="M92" s="51">
        <f t="shared" si="104"/>
        <v>0</v>
      </c>
      <c r="N92" s="73"/>
      <c r="O92" s="74"/>
      <c r="P92" s="74"/>
      <c r="Q92" s="75"/>
      <c r="R92" s="55">
        <f t="shared" si="105"/>
        <v>0</v>
      </c>
      <c r="S92" s="56">
        <f t="shared" si="106"/>
        <v>0</v>
      </c>
      <c r="T92" s="57">
        <f t="shared" si="107"/>
        <v>0</v>
      </c>
      <c r="U92" s="57">
        <f t="shared" si="108"/>
        <v>0</v>
      </c>
      <c r="V92" s="58">
        <f t="shared" si="109"/>
        <v>0</v>
      </c>
      <c r="W92" s="59">
        <f t="shared" si="110"/>
        <v>0</v>
      </c>
    </row>
    <row r="93" spans="2:23" ht="26.25" customHeight="1" thickBot="1">
      <c r="B93" s="77">
        <f>COUNTA(B76:B92)</f>
        <v>3</v>
      </c>
      <c r="C93" s="77">
        <f>COUNTA(C76:C92)</f>
        <v>3</v>
      </c>
      <c r="D93" s="111" t="s">
        <v>24</v>
      </c>
      <c r="E93" s="79">
        <f>SUM(E76:E92)</f>
        <v>6</v>
      </c>
      <c r="F93" s="80">
        <f>COUNT(F76:F92)</f>
        <v>3</v>
      </c>
      <c r="G93" s="81">
        <f t="shared" ref="G93:W93" si="161">SUM(G76:G92)</f>
        <v>1860</v>
      </c>
      <c r="H93" s="100">
        <f t="shared" si="161"/>
        <v>0</v>
      </c>
      <c r="I93" s="101">
        <f t="shared" si="161"/>
        <v>0</v>
      </c>
      <c r="J93" s="102">
        <f t="shared" si="161"/>
        <v>0</v>
      </c>
      <c r="K93" s="102">
        <f t="shared" si="161"/>
        <v>0</v>
      </c>
      <c r="L93" s="81">
        <f t="shared" si="161"/>
        <v>6</v>
      </c>
      <c r="M93" s="112">
        <f t="shared" si="161"/>
        <v>6</v>
      </c>
      <c r="N93" s="84">
        <f t="shared" si="161"/>
        <v>0</v>
      </c>
      <c r="O93" s="85">
        <f t="shared" si="161"/>
        <v>0</v>
      </c>
      <c r="P93" s="85">
        <f t="shared" si="161"/>
        <v>0</v>
      </c>
      <c r="Q93" s="86">
        <f t="shared" si="161"/>
        <v>0</v>
      </c>
      <c r="R93" s="105">
        <f t="shared" si="161"/>
        <v>0</v>
      </c>
      <c r="S93" s="106">
        <f t="shared" si="161"/>
        <v>0</v>
      </c>
      <c r="T93" s="89">
        <f t="shared" si="161"/>
        <v>0</v>
      </c>
      <c r="U93" s="89">
        <f t="shared" si="161"/>
        <v>0</v>
      </c>
      <c r="V93" s="107">
        <f t="shared" si="161"/>
        <v>6</v>
      </c>
      <c r="W93" s="91">
        <f t="shared" si="161"/>
        <v>6</v>
      </c>
    </row>
    <row r="94" spans="2:23" ht="33" customHeight="1" thickBot="1">
      <c r="B94" s="115" t="s">
        <v>29</v>
      </c>
      <c r="C94" s="3"/>
      <c r="D94" s="3"/>
      <c r="G94" s="96"/>
      <c r="H94" s="96"/>
    </row>
    <row r="95" spans="2:23" ht="13.5" customHeight="1">
      <c r="B95" s="288" t="s">
        <v>18</v>
      </c>
      <c r="C95" s="291" t="s">
        <v>19</v>
      </c>
      <c r="D95" s="292" t="s">
        <v>20</v>
      </c>
      <c r="E95" s="283" t="s">
        <v>21</v>
      </c>
      <c r="F95" s="251"/>
      <c r="G95" s="251"/>
      <c r="H95" s="251"/>
      <c r="I95" s="251"/>
      <c r="J95" s="251"/>
      <c r="K95" s="251"/>
      <c r="L95" s="251"/>
      <c r="M95" s="251"/>
      <c r="N95" s="277" t="s">
        <v>4</v>
      </c>
      <c r="O95" s="278"/>
      <c r="P95" s="278"/>
      <c r="Q95" s="278"/>
      <c r="R95" s="279"/>
      <c r="S95" s="229" t="s">
        <v>5</v>
      </c>
      <c r="T95" s="230"/>
      <c r="U95" s="230"/>
      <c r="V95" s="230"/>
      <c r="W95" s="231"/>
    </row>
    <row r="96" spans="2:23" ht="13.5" customHeight="1">
      <c r="B96" s="289"/>
      <c r="C96" s="263"/>
      <c r="D96" s="266"/>
      <c r="E96" s="287" t="s">
        <v>6</v>
      </c>
      <c r="F96" s="257"/>
      <c r="G96" s="257"/>
      <c r="H96" s="258"/>
      <c r="I96" s="284" t="s">
        <v>7</v>
      </c>
      <c r="J96" s="285"/>
      <c r="K96" s="285"/>
      <c r="L96" s="285"/>
      <c r="M96" s="286"/>
      <c r="N96" s="239" t="s">
        <v>7</v>
      </c>
      <c r="O96" s="239"/>
      <c r="P96" s="239"/>
      <c r="Q96" s="239"/>
      <c r="R96" s="240"/>
      <c r="S96" s="232"/>
      <c r="T96" s="233"/>
      <c r="U96" s="233"/>
      <c r="V96" s="233"/>
      <c r="W96" s="234"/>
    </row>
    <row r="97" spans="2:23" ht="12.75" thickBot="1">
      <c r="B97" s="290"/>
      <c r="C97" s="264"/>
      <c r="D97" s="267"/>
      <c r="E97" s="40" t="s">
        <v>8</v>
      </c>
      <c r="F97" s="41" t="s">
        <v>22</v>
      </c>
      <c r="G97" s="42" t="s">
        <v>9</v>
      </c>
      <c r="H97" s="40" t="s">
        <v>23</v>
      </c>
      <c r="I97" s="5" t="s">
        <v>11</v>
      </c>
      <c r="J97" s="6" t="s">
        <v>12</v>
      </c>
      <c r="K97" s="6" t="s">
        <v>13</v>
      </c>
      <c r="L97" s="7" t="s">
        <v>14</v>
      </c>
      <c r="M97" s="8" t="s">
        <v>15</v>
      </c>
      <c r="N97" s="9" t="s">
        <v>11</v>
      </c>
      <c r="O97" s="10" t="s">
        <v>12</v>
      </c>
      <c r="P97" s="10" t="s">
        <v>13</v>
      </c>
      <c r="Q97" s="11" t="s">
        <v>14</v>
      </c>
      <c r="R97" s="12" t="s">
        <v>15</v>
      </c>
      <c r="S97" s="13" t="s">
        <v>11</v>
      </c>
      <c r="T97" s="14" t="s">
        <v>12</v>
      </c>
      <c r="U97" s="14" t="s">
        <v>13</v>
      </c>
      <c r="V97" s="15" t="s">
        <v>14</v>
      </c>
      <c r="W97" s="16" t="s">
        <v>15</v>
      </c>
    </row>
    <row r="98" spans="2:23">
      <c r="B98" s="213">
        <v>44080</v>
      </c>
      <c r="C98" s="212">
        <v>1</v>
      </c>
      <c r="D98" s="60" t="s">
        <v>183</v>
      </c>
      <c r="E98" s="173">
        <v>1</v>
      </c>
      <c r="F98" s="69">
        <v>310</v>
      </c>
      <c r="G98" s="163">
        <f t="shared" ref="G98:G111" si="162">F98*E98</f>
        <v>310</v>
      </c>
      <c r="H98" s="61"/>
      <c r="I98" s="70"/>
      <c r="J98" s="71"/>
      <c r="K98" s="71"/>
      <c r="L98" s="72">
        <v>1</v>
      </c>
      <c r="M98" s="51">
        <f t="shared" ref="M98:M111" si="163">SUM(I98:L98)</f>
        <v>1</v>
      </c>
      <c r="N98" s="73"/>
      <c r="O98" s="74"/>
      <c r="P98" s="74"/>
      <c r="Q98" s="75"/>
      <c r="R98" s="55">
        <f>SUM(N98:Q98)</f>
        <v>0</v>
      </c>
      <c r="S98" s="56">
        <f>I98+N98</f>
        <v>0</v>
      </c>
      <c r="T98" s="57">
        <f>J98+O98</f>
        <v>0</v>
      </c>
      <c r="U98" s="57">
        <f>K98+P98</f>
        <v>0</v>
      </c>
      <c r="V98" s="58">
        <f>L98+Q98</f>
        <v>1</v>
      </c>
      <c r="W98" s="59">
        <f>SUM(S98:V98)</f>
        <v>1</v>
      </c>
    </row>
    <row r="99" spans="2:23">
      <c r="B99" s="76">
        <v>44082</v>
      </c>
      <c r="C99" s="212">
        <v>1</v>
      </c>
      <c r="D99" s="217" t="s">
        <v>182</v>
      </c>
      <c r="E99" s="173">
        <v>1</v>
      </c>
      <c r="F99" s="69">
        <v>310</v>
      </c>
      <c r="G99" s="163">
        <f t="shared" si="162"/>
        <v>310</v>
      </c>
      <c r="H99" s="61"/>
      <c r="I99" s="70"/>
      <c r="J99" s="71"/>
      <c r="K99" s="71"/>
      <c r="L99" s="72">
        <v>1</v>
      </c>
      <c r="M99" s="51">
        <f t="shared" si="163"/>
        <v>1</v>
      </c>
      <c r="N99" s="73"/>
      <c r="O99" s="74"/>
      <c r="P99" s="74"/>
      <c r="Q99" s="75"/>
      <c r="R99" s="55">
        <f t="shared" ref="R99:R111" si="164">SUM(N99:Q99)</f>
        <v>0</v>
      </c>
      <c r="S99" s="56">
        <f t="shared" ref="S99:S111" si="165">I99+N99</f>
        <v>0</v>
      </c>
      <c r="T99" s="57">
        <f t="shared" ref="T99:T111" si="166">J99+O99</f>
        <v>0</v>
      </c>
      <c r="U99" s="57">
        <f t="shared" ref="U99:U111" si="167">K99+P99</f>
        <v>0</v>
      </c>
      <c r="V99" s="58">
        <f t="shared" ref="V99:V111" si="168">L99+Q99</f>
        <v>1</v>
      </c>
      <c r="W99" s="59">
        <f t="shared" ref="W99:W111" si="169">SUM(S99:V99)</f>
        <v>1</v>
      </c>
    </row>
    <row r="100" spans="2:23">
      <c r="B100" s="76">
        <v>44087</v>
      </c>
      <c r="C100" s="212">
        <v>1</v>
      </c>
      <c r="D100" s="217" t="s">
        <v>184</v>
      </c>
      <c r="E100" s="173"/>
      <c r="F100" s="69"/>
      <c r="G100" s="163">
        <f t="shared" si="162"/>
        <v>0</v>
      </c>
      <c r="H100" s="61"/>
      <c r="I100" s="70"/>
      <c r="J100" s="71"/>
      <c r="K100" s="71"/>
      <c r="L100" s="72"/>
      <c r="M100" s="51">
        <f t="shared" si="163"/>
        <v>0</v>
      </c>
      <c r="N100" s="73"/>
      <c r="O100" s="74"/>
      <c r="P100" s="74"/>
      <c r="Q100" s="75"/>
      <c r="R100" s="55">
        <f t="shared" si="164"/>
        <v>0</v>
      </c>
      <c r="S100" s="56">
        <f t="shared" si="165"/>
        <v>0</v>
      </c>
      <c r="T100" s="57">
        <f t="shared" si="166"/>
        <v>0</v>
      </c>
      <c r="U100" s="57">
        <f t="shared" si="167"/>
        <v>0</v>
      </c>
      <c r="V100" s="58">
        <f t="shared" si="168"/>
        <v>0</v>
      </c>
      <c r="W100" s="59">
        <f t="shared" si="169"/>
        <v>0</v>
      </c>
    </row>
    <row r="101" spans="2:23">
      <c r="B101" s="76"/>
      <c r="C101" s="212">
        <v>1</v>
      </c>
      <c r="D101" s="217"/>
      <c r="E101" s="173"/>
      <c r="F101" s="69"/>
      <c r="G101" s="163">
        <f t="shared" si="162"/>
        <v>0</v>
      </c>
      <c r="H101" s="61"/>
      <c r="I101" s="70"/>
      <c r="J101" s="71"/>
      <c r="K101" s="71"/>
      <c r="L101" s="72"/>
      <c r="M101" s="51">
        <f t="shared" si="163"/>
        <v>0</v>
      </c>
      <c r="N101" s="73"/>
      <c r="O101" s="74"/>
      <c r="P101" s="74"/>
      <c r="Q101" s="75"/>
      <c r="R101" s="55">
        <f t="shared" si="164"/>
        <v>0</v>
      </c>
      <c r="S101" s="56">
        <f t="shared" si="165"/>
        <v>0</v>
      </c>
      <c r="T101" s="57">
        <f t="shared" si="166"/>
        <v>0</v>
      </c>
      <c r="U101" s="57">
        <f t="shared" si="167"/>
        <v>0</v>
      </c>
      <c r="V101" s="58">
        <f t="shared" si="168"/>
        <v>0</v>
      </c>
      <c r="W101" s="59">
        <f t="shared" si="169"/>
        <v>0</v>
      </c>
    </row>
    <row r="102" spans="2:23">
      <c r="B102" s="76"/>
      <c r="C102" s="212">
        <v>1</v>
      </c>
      <c r="D102" s="211"/>
      <c r="E102" s="173"/>
      <c r="F102" s="69"/>
      <c r="G102" s="163">
        <f t="shared" ref="G102" si="170">F102*E102</f>
        <v>0</v>
      </c>
      <c r="H102" s="61"/>
      <c r="I102" s="70"/>
      <c r="J102" s="71"/>
      <c r="K102" s="71"/>
      <c r="L102" s="72"/>
      <c r="M102" s="51">
        <f t="shared" ref="M102:M103" si="171">SUM(I102:L102)</f>
        <v>0</v>
      </c>
      <c r="N102" s="73"/>
      <c r="O102" s="74"/>
      <c r="P102" s="74"/>
      <c r="Q102" s="75"/>
      <c r="R102" s="55">
        <f t="shared" ref="R102:R103" si="172">SUM(N102:Q102)</f>
        <v>0</v>
      </c>
      <c r="S102" s="56">
        <f t="shared" ref="S102:S103" si="173">I102+N102</f>
        <v>0</v>
      </c>
      <c r="T102" s="57">
        <f t="shared" ref="T102:T103" si="174">J102+O102</f>
        <v>0</v>
      </c>
      <c r="U102" s="57">
        <f t="shared" ref="U102:U103" si="175">K102+P102</f>
        <v>0</v>
      </c>
      <c r="V102" s="58">
        <f t="shared" ref="V102:V103" si="176">L102+Q102</f>
        <v>0</v>
      </c>
      <c r="W102" s="59">
        <f t="shared" ref="W102:W103" si="177">SUM(S102:V102)</f>
        <v>0</v>
      </c>
    </row>
    <row r="103" spans="2:23">
      <c r="B103" s="76"/>
      <c r="C103" s="212">
        <v>1</v>
      </c>
      <c r="D103" s="217"/>
      <c r="E103" s="173"/>
      <c r="F103" s="69"/>
      <c r="G103" s="163">
        <f t="shared" ref="G103" si="178">F103*E103</f>
        <v>0</v>
      </c>
      <c r="H103" s="61"/>
      <c r="I103" s="70"/>
      <c r="J103" s="71"/>
      <c r="K103" s="71"/>
      <c r="L103" s="72"/>
      <c r="M103" s="51">
        <f t="shared" si="171"/>
        <v>0</v>
      </c>
      <c r="N103" s="73"/>
      <c r="O103" s="74"/>
      <c r="P103" s="74"/>
      <c r="Q103" s="75"/>
      <c r="R103" s="55">
        <f t="shared" si="172"/>
        <v>0</v>
      </c>
      <c r="S103" s="56">
        <f t="shared" si="173"/>
        <v>0</v>
      </c>
      <c r="T103" s="57">
        <f t="shared" si="174"/>
        <v>0</v>
      </c>
      <c r="U103" s="57">
        <f t="shared" si="175"/>
        <v>0</v>
      </c>
      <c r="V103" s="58">
        <f t="shared" si="176"/>
        <v>0</v>
      </c>
      <c r="W103" s="59">
        <f t="shared" si="177"/>
        <v>0</v>
      </c>
    </row>
    <row r="104" spans="2:23">
      <c r="B104" s="76"/>
      <c r="C104" s="212">
        <v>1</v>
      </c>
      <c r="D104" s="211"/>
      <c r="E104" s="173"/>
      <c r="F104" s="69"/>
      <c r="G104" s="163">
        <f t="shared" si="162"/>
        <v>0</v>
      </c>
      <c r="H104" s="61"/>
      <c r="I104" s="70"/>
      <c r="J104" s="71"/>
      <c r="K104" s="71"/>
      <c r="L104" s="72"/>
      <c r="M104" s="51">
        <f t="shared" si="163"/>
        <v>0</v>
      </c>
      <c r="N104" s="73"/>
      <c r="O104" s="74"/>
      <c r="P104" s="74"/>
      <c r="Q104" s="75"/>
      <c r="R104" s="55">
        <f t="shared" si="164"/>
        <v>0</v>
      </c>
      <c r="S104" s="56">
        <f t="shared" si="165"/>
        <v>0</v>
      </c>
      <c r="T104" s="57">
        <f t="shared" si="166"/>
        <v>0</v>
      </c>
      <c r="U104" s="57">
        <f t="shared" si="167"/>
        <v>0</v>
      </c>
      <c r="V104" s="58">
        <f t="shared" si="168"/>
        <v>0</v>
      </c>
      <c r="W104" s="59">
        <f t="shared" si="169"/>
        <v>0</v>
      </c>
    </row>
    <row r="105" spans="2:23">
      <c r="B105" s="76">
        <v>44090</v>
      </c>
      <c r="C105" s="212">
        <v>1</v>
      </c>
      <c r="D105" s="60" t="s">
        <v>185</v>
      </c>
      <c r="E105" s="173"/>
      <c r="F105" s="69"/>
      <c r="G105" s="163">
        <f t="shared" ref="G105:G106" si="179">F105*E105</f>
        <v>0</v>
      </c>
      <c r="H105" s="61"/>
      <c r="I105" s="70"/>
      <c r="J105" s="71"/>
      <c r="K105" s="71"/>
      <c r="L105" s="72"/>
      <c r="M105" s="51">
        <f t="shared" ref="M105:M106" si="180">SUM(I105:L105)</f>
        <v>0</v>
      </c>
      <c r="N105" s="73"/>
      <c r="O105" s="74"/>
      <c r="P105" s="74">
        <v>6</v>
      </c>
      <c r="Q105" s="75">
        <v>2</v>
      </c>
      <c r="R105" s="55">
        <f t="shared" ref="R105:R106" si="181">SUM(N105:Q105)</f>
        <v>8</v>
      </c>
      <c r="S105" s="56">
        <f t="shared" ref="S105:S106" si="182">I105+N105</f>
        <v>0</v>
      </c>
      <c r="T105" s="57">
        <f t="shared" ref="T105:T106" si="183">J105+O105</f>
        <v>0</v>
      </c>
      <c r="U105" s="57">
        <f t="shared" ref="U105:U106" si="184">K105+P105</f>
        <v>6</v>
      </c>
      <c r="V105" s="58">
        <f t="shared" ref="V105:V106" si="185">L105+Q105</f>
        <v>2</v>
      </c>
      <c r="W105" s="59">
        <f t="shared" ref="W105:W106" si="186">SUM(S105:V105)</f>
        <v>8</v>
      </c>
    </row>
    <row r="106" spans="2:23">
      <c r="B106" s="76">
        <v>44091</v>
      </c>
      <c r="C106" s="212">
        <v>1</v>
      </c>
      <c r="D106" s="60" t="s">
        <v>186</v>
      </c>
      <c r="E106" s="173">
        <v>3</v>
      </c>
      <c r="F106" s="69">
        <v>310</v>
      </c>
      <c r="G106" s="163">
        <f t="shared" si="179"/>
        <v>930</v>
      </c>
      <c r="H106" s="61"/>
      <c r="I106" s="70"/>
      <c r="J106" s="71"/>
      <c r="K106" s="71"/>
      <c r="L106" s="72">
        <v>3</v>
      </c>
      <c r="M106" s="51">
        <f t="shared" si="180"/>
        <v>3</v>
      </c>
      <c r="N106" s="73"/>
      <c r="O106" s="74"/>
      <c r="P106" s="74"/>
      <c r="Q106" s="75"/>
      <c r="R106" s="55">
        <f t="shared" si="181"/>
        <v>0</v>
      </c>
      <c r="S106" s="56">
        <f t="shared" si="182"/>
        <v>0</v>
      </c>
      <c r="T106" s="57">
        <f t="shared" si="183"/>
        <v>0</v>
      </c>
      <c r="U106" s="57">
        <f t="shared" si="184"/>
        <v>0</v>
      </c>
      <c r="V106" s="58">
        <f t="shared" si="185"/>
        <v>3</v>
      </c>
      <c r="W106" s="59">
        <f t="shared" si="186"/>
        <v>3</v>
      </c>
    </row>
    <row r="107" spans="2:23">
      <c r="B107" s="76">
        <v>44103</v>
      </c>
      <c r="C107" s="212">
        <v>1</v>
      </c>
      <c r="D107" s="60" t="s">
        <v>185</v>
      </c>
      <c r="E107" s="173"/>
      <c r="F107" s="69"/>
      <c r="G107" s="163">
        <f t="shared" si="162"/>
        <v>0</v>
      </c>
      <c r="H107" s="61"/>
      <c r="I107" s="70"/>
      <c r="J107" s="71"/>
      <c r="K107" s="71"/>
      <c r="L107" s="72"/>
      <c r="M107" s="51">
        <f t="shared" si="163"/>
        <v>0</v>
      </c>
      <c r="N107" s="73"/>
      <c r="O107" s="74"/>
      <c r="P107" s="74">
        <v>6</v>
      </c>
      <c r="Q107" s="75">
        <v>1</v>
      </c>
      <c r="R107" s="55">
        <f t="shared" si="164"/>
        <v>7</v>
      </c>
      <c r="S107" s="56">
        <f t="shared" si="165"/>
        <v>0</v>
      </c>
      <c r="T107" s="57">
        <f t="shared" si="166"/>
        <v>0</v>
      </c>
      <c r="U107" s="57">
        <f t="shared" si="167"/>
        <v>6</v>
      </c>
      <c r="V107" s="58">
        <f t="shared" si="168"/>
        <v>1</v>
      </c>
      <c r="W107" s="59">
        <f t="shared" si="169"/>
        <v>7</v>
      </c>
    </row>
    <row r="108" spans="2:23">
      <c r="B108" s="76">
        <v>44104</v>
      </c>
      <c r="C108" s="212">
        <v>1</v>
      </c>
      <c r="D108" s="217" t="s">
        <v>181</v>
      </c>
      <c r="E108" s="173">
        <v>6</v>
      </c>
      <c r="F108" s="69">
        <v>310</v>
      </c>
      <c r="G108" s="163">
        <f t="shared" ref="G108:G110" si="187">F108*E108</f>
        <v>1860</v>
      </c>
      <c r="H108" s="61"/>
      <c r="I108" s="70"/>
      <c r="J108" s="71"/>
      <c r="K108" s="71"/>
      <c r="L108" s="72">
        <v>6</v>
      </c>
      <c r="M108" s="51">
        <f t="shared" ref="M108:M110" si="188">SUM(I108:L108)</f>
        <v>6</v>
      </c>
      <c r="N108" s="73"/>
      <c r="O108" s="74"/>
      <c r="P108" s="74"/>
      <c r="Q108" s="75"/>
      <c r="R108" s="55">
        <f t="shared" ref="R108:R110" si="189">SUM(N108:Q108)</f>
        <v>0</v>
      </c>
      <c r="S108" s="56">
        <f t="shared" ref="S108:S110" si="190">I108+N108</f>
        <v>0</v>
      </c>
      <c r="T108" s="57">
        <f t="shared" ref="T108:T110" si="191">J108+O108</f>
        <v>0</v>
      </c>
      <c r="U108" s="57">
        <f t="shared" ref="U108:U110" si="192">K108+P108</f>
        <v>0</v>
      </c>
      <c r="V108" s="58">
        <f t="shared" ref="V108:V110" si="193">L108+Q108</f>
        <v>6</v>
      </c>
      <c r="W108" s="59">
        <f t="shared" ref="W108:W110" si="194">SUM(S108:V108)</f>
        <v>6</v>
      </c>
    </row>
    <row r="109" spans="2:23">
      <c r="B109" s="76"/>
      <c r="C109" s="212"/>
      <c r="D109" s="217"/>
      <c r="E109" s="173"/>
      <c r="F109" s="69"/>
      <c r="G109" s="163">
        <f t="shared" si="187"/>
        <v>0</v>
      </c>
      <c r="H109" s="61"/>
      <c r="I109" s="70"/>
      <c r="J109" s="71"/>
      <c r="K109" s="71"/>
      <c r="L109" s="72"/>
      <c r="M109" s="51">
        <f t="shared" si="188"/>
        <v>0</v>
      </c>
      <c r="N109" s="73"/>
      <c r="O109" s="74"/>
      <c r="P109" s="74"/>
      <c r="Q109" s="75"/>
      <c r="R109" s="55">
        <f t="shared" si="189"/>
        <v>0</v>
      </c>
      <c r="S109" s="56">
        <f t="shared" si="190"/>
        <v>0</v>
      </c>
      <c r="T109" s="57">
        <f t="shared" si="191"/>
        <v>0</v>
      </c>
      <c r="U109" s="57">
        <f t="shared" si="192"/>
        <v>0</v>
      </c>
      <c r="V109" s="58">
        <f t="shared" si="193"/>
        <v>0</v>
      </c>
      <c r="W109" s="59">
        <f t="shared" si="194"/>
        <v>0</v>
      </c>
    </row>
    <row r="110" spans="2:23">
      <c r="B110" s="76"/>
      <c r="C110" s="212"/>
      <c r="D110" s="217"/>
      <c r="E110" s="173"/>
      <c r="F110" s="69"/>
      <c r="G110" s="163">
        <f t="shared" si="187"/>
        <v>0</v>
      </c>
      <c r="H110" s="61"/>
      <c r="I110" s="70"/>
      <c r="J110" s="71"/>
      <c r="K110" s="71"/>
      <c r="L110" s="72"/>
      <c r="M110" s="51">
        <f t="shared" si="188"/>
        <v>0</v>
      </c>
      <c r="N110" s="73"/>
      <c r="O110" s="74"/>
      <c r="P110" s="74"/>
      <c r="Q110" s="75"/>
      <c r="R110" s="55">
        <f t="shared" si="189"/>
        <v>0</v>
      </c>
      <c r="S110" s="56">
        <f t="shared" si="190"/>
        <v>0</v>
      </c>
      <c r="T110" s="57">
        <f t="shared" si="191"/>
        <v>0</v>
      </c>
      <c r="U110" s="57">
        <f t="shared" si="192"/>
        <v>0</v>
      </c>
      <c r="V110" s="58">
        <f t="shared" si="193"/>
        <v>0</v>
      </c>
      <c r="W110" s="59">
        <f t="shared" si="194"/>
        <v>0</v>
      </c>
    </row>
    <row r="111" spans="2:23" ht="12.75" thickBot="1">
      <c r="B111" s="76"/>
      <c r="C111" s="212"/>
      <c r="D111" s="217"/>
      <c r="E111" s="173"/>
      <c r="F111" s="69"/>
      <c r="G111" s="163">
        <f t="shared" si="162"/>
        <v>0</v>
      </c>
      <c r="H111" s="61"/>
      <c r="I111" s="70"/>
      <c r="J111" s="71"/>
      <c r="K111" s="71"/>
      <c r="L111" s="72"/>
      <c r="M111" s="51">
        <f t="shared" si="163"/>
        <v>0</v>
      </c>
      <c r="N111" s="73"/>
      <c r="O111" s="74"/>
      <c r="P111" s="74"/>
      <c r="Q111" s="75"/>
      <c r="R111" s="55">
        <f t="shared" si="164"/>
        <v>0</v>
      </c>
      <c r="S111" s="56">
        <f t="shared" si="165"/>
        <v>0</v>
      </c>
      <c r="T111" s="57">
        <f t="shared" si="166"/>
        <v>0</v>
      </c>
      <c r="U111" s="57">
        <f t="shared" si="167"/>
        <v>0</v>
      </c>
      <c r="V111" s="58">
        <f t="shared" si="168"/>
        <v>0</v>
      </c>
      <c r="W111" s="59">
        <f t="shared" si="169"/>
        <v>0</v>
      </c>
    </row>
    <row r="112" spans="2:23" ht="26.25" customHeight="1" thickBot="1">
      <c r="B112" s="77">
        <f>COUNTA(B98:B111)</f>
        <v>7</v>
      </c>
      <c r="C112" s="77">
        <f>COUNTA(C98:C111)</f>
        <v>11</v>
      </c>
      <c r="D112" s="111" t="s">
        <v>24</v>
      </c>
      <c r="E112" s="79">
        <f>SUM(E98:E111)</f>
        <v>11</v>
      </c>
      <c r="F112" s="80">
        <f>COUNT(F98:F111)</f>
        <v>4</v>
      </c>
      <c r="G112" s="81">
        <f t="shared" ref="G112:W112" si="195">SUM(G98:G111)</f>
        <v>3410</v>
      </c>
      <c r="H112" s="100">
        <f t="shared" si="195"/>
        <v>0</v>
      </c>
      <c r="I112" s="119">
        <f t="shared" si="195"/>
        <v>0</v>
      </c>
      <c r="J112" s="102">
        <f t="shared" si="195"/>
        <v>0</v>
      </c>
      <c r="K112" s="102">
        <f t="shared" si="195"/>
        <v>0</v>
      </c>
      <c r="L112" s="103">
        <f t="shared" si="195"/>
        <v>11</v>
      </c>
      <c r="M112" s="101">
        <f t="shared" si="195"/>
        <v>11</v>
      </c>
      <c r="N112" s="84">
        <f t="shared" si="195"/>
        <v>0</v>
      </c>
      <c r="O112" s="85">
        <f t="shared" si="195"/>
        <v>0</v>
      </c>
      <c r="P112" s="85">
        <f t="shared" si="195"/>
        <v>12</v>
      </c>
      <c r="Q112" s="86">
        <f t="shared" si="195"/>
        <v>3</v>
      </c>
      <c r="R112" s="125">
        <f t="shared" si="195"/>
        <v>15</v>
      </c>
      <c r="S112" s="88">
        <f t="shared" si="195"/>
        <v>0</v>
      </c>
      <c r="T112" s="89">
        <f t="shared" si="195"/>
        <v>0</v>
      </c>
      <c r="U112" s="89">
        <f t="shared" si="195"/>
        <v>12</v>
      </c>
      <c r="V112" s="90">
        <f t="shared" si="195"/>
        <v>14</v>
      </c>
      <c r="W112" s="91">
        <f t="shared" si="195"/>
        <v>26</v>
      </c>
    </row>
    <row r="113" spans="2:23" ht="33" customHeight="1" thickBot="1">
      <c r="B113" s="115" t="s">
        <v>30</v>
      </c>
      <c r="C113" s="3"/>
      <c r="D113" s="3"/>
      <c r="G113" s="96"/>
      <c r="H113" s="96"/>
      <c r="R113" s="126"/>
      <c r="S113" s="127"/>
      <c r="T113" s="92"/>
      <c r="V113" s="3"/>
      <c r="W113" s="3"/>
    </row>
    <row r="114" spans="2:23" ht="13.5" customHeight="1">
      <c r="B114" s="288" t="s">
        <v>18</v>
      </c>
      <c r="C114" s="291" t="s">
        <v>19</v>
      </c>
      <c r="D114" s="292" t="s">
        <v>20</v>
      </c>
      <c r="E114" s="283" t="s">
        <v>21</v>
      </c>
      <c r="F114" s="251"/>
      <c r="G114" s="251"/>
      <c r="H114" s="251"/>
      <c r="I114" s="251"/>
      <c r="J114" s="251"/>
      <c r="K114" s="251"/>
      <c r="L114" s="251"/>
      <c r="M114" s="251"/>
      <c r="N114" s="277" t="s">
        <v>4</v>
      </c>
      <c r="O114" s="278"/>
      <c r="P114" s="278"/>
      <c r="Q114" s="278"/>
      <c r="R114" s="279"/>
      <c r="S114" s="229" t="s">
        <v>5</v>
      </c>
      <c r="T114" s="230"/>
      <c r="U114" s="230"/>
      <c r="V114" s="230"/>
      <c r="W114" s="231"/>
    </row>
    <row r="115" spans="2:23" ht="13.5" customHeight="1">
      <c r="B115" s="289"/>
      <c r="C115" s="263"/>
      <c r="D115" s="266"/>
      <c r="E115" s="287" t="s">
        <v>6</v>
      </c>
      <c r="F115" s="257"/>
      <c r="G115" s="257"/>
      <c r="H115" s="258"/>
      <c r="I115" s="284" t="s">
        <v>7</v>
      </c>
      <c r="J115" s="285"/>
      <c r="K115" s="285"/>
      <c r="L115" s="285"/>
      <c r="M115" s="286"/>
      <c r="N115" s="239" t="s">
        <v>7</v>
      </c>
      <c r="O115" s="239"/>
      <c r="P115" s="239"/>
      <c r="Q115" s="239"/>
      <c r="R115" s="240"/>
      <c r="S115" s="232"/>
      <c r="T115" s="233"/>
      <c r="U115" s="233"/>
      <c r="V115" s="233"/>
      <c r="W115" s="234"/>
    </row>
    <row r="116" spans="2:23" ht="12.75" thickBot="1">
      <c r="B116" s="290"/>
      <c r="C116" s="264"/>
      <c r="D116" s="267"/>
      <c r="E116" s="40" t="s">
        <v>8</v>
      </c>
      <c r="F116" s="41" t="s">
        <v>22</v>
      </c>
      <c r="G116" s="42" t="s">
        <v>9</v>
      </c>
      <c r="H116" s="40" t="s">
        <v>23</v>
      </c>
      <c r="I116" s="5" t="s">
        <v>11</v>
      </c>
      <c r="J116" s="6" t="s">
        <v>12</v>
      </c>
      <c r="K116" s="6" t="s">
        <v>13</v>
      </c>
      <c r="L116" s="7" t="s">
        <v>14</v>
      </c>
      <c r="M116" s="8" t="s">
        <v>15</v>
      </c>
      <c r="N116" s="9" t="s">
        <v>11</v>
      </c>
      <c r="O116" s="10" t="s">
        <v>12</v>
      </c>
      <c r="P116" s="10" t="s">
        <v>13</v>
      </c>
      <c r="Q116" s="11" t="s">
        <v>14</v>
      </c>
      <c r="R116" s="12" t="s">
        <v>15</v>
      </c>
      <c r="S116" s="13" t="s">
        <v>11</v>
      </c>
      <c r="T116" s="14" t="s">
        <v>12</v>
      </c>
      <c r="U116" s="14" t="s">
        <v>13</v>
      </c>
      <c r="V116" s="15" t="s">
        <v>14</v>
      </c>
      <c r="W116" s="16" t="s">
        <v>15</v>
      </c>
    </row>
    <row r="117" spans="2:23">
      <c r="B117" s="213">
        <v>44111</v>
      </c>
      <c r="C117" s="176">
        <v>1</v>
      </c>
      <c r="D117" s="60" t="s">
        <v>187</v>
      </c>
      <c r="E117" s="173">
        <v>2</v>
      </c>
      <c r="F117" s="69">
        <v>310</v>
      </c>
      <c r="G117" s="163">
        <f t="shared" ref="G117:G134" si="196">F117*E117</f>
        <v>620</v>
      </c>
      <c r="H117" s="61"/>
      <c r="I117" s="70"/>
      <c r="J117" s="71"/>
      <c r="K117" s="71"/>
      <c r="L117" s="72">
        <v>2</v>
      </c>
      <c r="M117" s="51">
        <f t="shared" ref="M117:M122" si="197">SUM(I117:L117)</f>
        <v>2</v>
      </c>
      <c r="N117" s="73"/>
      <c r="O117" s="74"/>
      <c r="P117" s="74"/>
      <c r="Q117" s="75"/>
      <c r="R117" s="55">
        <f t="shared" ref="R117:R124" si="198">SUM(N117:Q117)</f>
        <v>0</v>
      </c>
      <c r="S117" s="56">
        <f t="shared" ref="S117:S129" si="199">I117+N117</f>
        <v>0</v>
      </c>
      <c r="T117" s="57">
        <f t="shared" ref="T117:T129" si="200">J117+O117</f>
        <v>0</v>
      </c>
      <c r="U117" s="57">
        <f t="shared" ref="U117:U129" si="201">K117+P117</f>
        <v>0</v>
      </c>
      <c r="V117" s="58">
        <f t="shared" ref="V117:V124" si="202">L117+Q117</f>
        <v>2</v>
      </c>
      <c r="W117" s="59">
        <f t="shared" ref="W117:W129" si="203">SUM(S117:V117)</f>
        <v>2</v>
      </c>
    </row>
    <row r="118" spans="2:23">
      <c r="B118" s="76">
        <v>44112</v>
      </c>
      <c r="C118" s="176">
        <v>1</v>
      </c>
      <c r="D118" s="217" t="s">
        <v>187</v>
      </c>
      <c r="E118" s="173">
        <v>1</v>
      </c>
      <c r="F118" s="69">
        <v>310</v>
      </c>
      <c r="G118" s="163">
        <f t="shared" si="196"/>
        <v>310</v>
      </c>
      <c r="H118" s="61"/>
      <c r="I118" s="70"/>
      <c r="J118" s="71"/>
      <c r="K118" s="71"/>
      <c r="L118" s="72">
        <v>1</v>
      </c>
      <c r="M118" s="51">
        <f t="shared" si="197"/>
        <v>1</v>
      </c>
      <c r="N118" s="73"/>
      <c r="O118" s="74"/>
      <c r="P118" s="74"/>
      <c r="Q118" s="75"/>
      <c r="R118" s="55">
        <f t="shared" si="198"/>
        <v>0</v>
      </c>
      <c r="S118" s="56">
        <f t="shared" si="199"/>
        <v>0</v>
      </c>
      <c r="T118" s="57">
        <f t="shared" si="200"/>
        <v>0</v>
      </c>
      <c r="U118" s="57">
        <f t="shared" si="201"/>
        <v>0</v>
      </c>
      <c r="V118" s="58">
        <f t="shared" si="202"/>
        <v>1</v>
      </c>
      <c r="W118" s="59">
        <f t="shared" si="203"/>
        <v>1</v>
      </c>
    </row>
    <row r="119" spans="2:23">
      <c r="B119" s="76">
        <v>44114</v>
      </c>
      <c r="C119" s="176">
        <v>1</v>
      </c>
      <c r="D119" s="217" t="s">
        <v>187</v>
      </c>
      <c r="E119" s="173">
        <v>1</v>
      </c>
      <c r="F119" s="69">
        <v>310</v>
      </c>
      <c r="G119" s="163">
        <f t="shared" si="196"/>
        <v>310</v>
      </c>
      <c r="H119" s="61"/>
      <c r="I119" s="70"/>
      <c r="J119" s="71"/>
      <c r="K119" s="71"/>
      <c r="L119" s="72">
        <v>1</v>
      </c>
      <c r="M119" s="51">
        <f t="shared" si="197"/>
        <v>1</v>
      </c>
      <c r="N119" s="73"/>
      <c r="O119" s="74"/>
      <c r="P119" s="74"/>
      <c r="Q119" s="75"/>
      <c r="R119" s="55">
        <f t="shared" si="198"/>
        <v>0</v>
      </c>
      <c r="S119" s="56">
        <f t="shared" si="199"/>
        <v>0</v>
      </c>
      <c r="T119" s="57">
        <f t="shared" si="200"/>
        <v>0</v>
      </c>
      <c r="U119" s="57">
        <f t="shared" si="201"/>
        <v>0</v>
      </c>
      <c r="V119" s="58">
        <f t="shared" si="202"/>
        <v>1</v>
      </c>
      <c r="W119" s="59">
        <f t="shared" si="203"/>
        <v>1</v>
      </c>
    </row>
    <row r="120" spans="2:23">
      <c r="B120" s="76">
        <v>44117</v>
      </c>
      <c r="C120" s="176">
        <v>1</v>
      </c>
      <c r="D120" s="217" t="s">
        <v>189</v>
      </c>
      <c r="E120" s="173">
        <v>2</v>
      </c>
      <c r="F120" s="69">
        <v>310</v>
      </c>
      <c r="G120" s="163">
        <f t="shared" si="196"/>
        <v>620</v>
      </c>
      <c r="H120" s="61"/>
      <c r="I120" s="70"/>
      <c r="J120" s="71"/>
      <c r="K120" s="71"/>
      <c r="L120" s="72">
        <v>2</v>
      </c>
      <c r="M120" s="51">
        <f t="shared" si="197"/>
        <v>2</v>
      </c>
      <c r="N120" s="73"/>
      <c r="O120" s="74"/>
      <c r="P120" s="74"/>
      <c r="Q120" s="75"/>
      <c r="R120" s="55">
        <f t="shared" si="198"/>
        <v>0</v>
      </c>
      <c r="S120" s="56">
        <f t="shared" si="199"/>
        <v>0</v>
      </c>
      <c r="T120" s="57">
        <f t="shared" si="200"/>
        <v>0</v>
      </c>
      <c r="U120" s="57">
        <f t="shared" si="201"/>
        <v>0</v>
      </c>
      <c r="V120" s="58">
        <f t="shared" si="202"/>
        <v>2</v>
      </c>
      <c r="W120" s="59">
        <f t="shared" si="203"/>
        <v>2</v>
      </c>
    </row>
    <row r="121" spans="2:23">
      <c r="B121" s="76">
        <v>44118</v>
      </c>
      <c r="C121" s="176">
        <v>1</v>
      </c>
      <c r="D121" s="217" t="s">
        <v>189</v>
      </c>
      <c r="E121" s="173">
        <v>5</v>
      </c>
      <c r="F121" s="69">
        <v>310</v>
      </c>
      <c r="G121" s="163">
        <f t="shared" si="196"/>
        <v>1550</v>
      </c>
      <c r="H121" s="61"/>
      <c r="I121" s="70"/>
      <c r="J121" s="71"/>
      <c r="K121" s="71"/>
      <c r="L121" s="72">
        <v>5</v>
      </c>
      <c r="M121" s="51">
        <f t="shared" si="197"/>
        <v>5</v>
      </c>
      <c r="N121" s="73"/>
      <c r="O121" s="74"/>
      <c r="P121" s="74"/>
      <c r="Q121" s="75"/>
      <c r="R121" s="55">
        <f t="shared" si="198"/>
        <v>0</v>
      </c>
      <c r="S121" s="56">
        <f t="shared" si="199"/>
        <v>0</v>
      </c>
      <c r="T121" s="57">
        <f t="shared" si="200"/>
        <v>0</v>
      </c>
      <c r="U121" s="57">
        <f t="shared" si="201"/>
        <v>0</v>
      </c>
      <c r="V121" s="58">
        <f t="shared" si="202"/>
        <v>5</v>
      </c>
      <c r="W121" s="59">
        <f t="shared" si="203"/>
        <v>5</v>
      </c>
    </row>
    <row r="122" spans="2:23">
      <c r="B122" s="76">
        <v>44119</v>
      </c>
      <c r="C122" s="176">
        <v>1</v>
      </c>
      <c r="D122" s="217" t="s">
        <v>108</v>
      </c>
      <c r="E122" s="173">
        <v>1</v>
      </c>
      <c r="F122" s="69">
        <v>310</v>
      </c>
      <c r="G122" s="163">
        <f t="shared" si="196"/>
        <v>310</v>
      </c>
      <c r="H122" s="61"/>
      <c r="I122" s="70"/>
      <c r="J122" s="71"/>
      <c r="K122" s="71"/>
      <c r="L122" s="72">
        <v>1</v>
      </c>
      <c r="M122" s="51">
        <f t="shared" si="197"/>
        <v>1</v>
      </c>
      <c r="N122" s="73"/>
      <c r="O122" s="74"/>
      <c r="P122" s="74"/>
      <c r="Q122" s="75"/>
      <c r="R122" s="55">
        <f t="shared" si="198"/>
        <v>0</v>
      </c>
      <c r="S122" s="56">
        <f t="shared" si="199"/>
        <v>0</v>
      </c>
      <c r="T122" s="57">
        <f t="shared" si="200"/>
        <v>0</v>
      </c>
      <c r="U122" s="57">
        <f t="shared" si="201"/>
        <v>0</v>
      </c>
      <c r="V122" s="58">
        <f t="shared" si="202"/>
        <v>1</v>
      </c>
      <c r="W122" s="59">
        <f t="shared" si="203"/>
        <v>1</v>
      </c>
    </row>
    <row r="123" spans="2:23">
      <c r="B123" s="76">
        <v>44121</v>
      </c>
      <c r="C123" s="176">
        <v>1</v>
      </c>
      <c r="D123" s="217" t="s">
        <v>190</v>
      </c>
      <c r="E123" s="173">
        <v>5</v>
      </c>
      <c r="F123" s="69">
        <v>310</v>
      </c>
      <c r="G123" s="163">
        <f t="shared" si="196"/>
        <v>1550</v>
      </c>
      <c r="H123" s="61"/>
      <c r="I123" s="70"/>
      <c r="J123" s="71"/>
      <c r="K123" s="71"/>
      <c r="L123" s="72">
        <v>5</v>
      </c>
      <c r="M123" s="51">
        <f t="shared" ref="M123:M128" si="204">SUM(I123:L123)</f>
        <v>5</v>
      </c>
      <c r="N123" s="73"/>
      <c r="O123" s="74"/>
      <c r="P123" s="74"/>
      <c r="Q123" s="75"/>
      <c r="R123" s="55">
        <f t="shared" si="198"/>
        <v>0</v>
      </c>
      <c r="S123" s="56">
        <f t="shared" si="199"/>
        <v>0</v>
      </c>
      <c r="T123" s="57">
        <f t="shared" si="200"/>
        <v>0</v>
      </c>
      <c r="U123" s="57">
        <f t="shared" si="201"/>
        <v>0</v>
      </c>
      <c r="V123" s="58">
        <f t="shared" si="202"/>
        <v>5</v>
      </c>
      <c r="W123" s="59">
        <f t="shared" si="203"/>
        <v>5</v>
      </c>
    </row>
    <row r="124" spans="2:23">
      <c r="B124" s="76">
        <v>44122</v>
      </c>
      <c r="C124" s="176">
        <v>1</v>
      </c>
      <c r="D124" s="217" t="s">
        <v>214</v>
      </c>
      <c r="E124" s="173">
        <v>2</v>
      </c>
      <c r="F124" s="69">
        <v>310</v>
      </c>
      <c r="G124" s="163">
        <f t="shared" si="196"/>
        <v>620</v>
      </c>
      <c r="H124" s="61"/>
      <c r="I124" s="70"/>
      <c r="J124" s="71"/>
      <c r="K124" s="71"/>
      <c r="L124" s="72">
        <v>2</v>
      </c>
      <c r="M124" s="51">
        <f t="shared" si="204"/>
        <v>2</v>
      </c>
      <c r="N124" s="73"/>
      <c r="O124" s="74"/>
      <c r="P124" s="74"/>
      <c r="Q124" s="75"/>
      <c r="R124" s="55">
        <f t="shared" si="198"/>
        <v>0</v>
      </c>
      <c r="S124" s="56">
        <f t="shared" si="199"/>
        <v>0</v>
      </c>
      <c r="T124" s="57">
        <f t="shared" si="200"/>
        <v>0</v>
      </c>
      <c r="U124" s="57">
        <f t="shared" si="201"/>
        <v>0</v>
      </c>
      <c r="V124" s="58">
        <f t="shared" si="202"/>
        <v>2</v>
      </c>
      <c r="W124" s="59">
        <f t="shared" si="203"/>
        <v>2</v>
      </c>
    </row>
    <row r="125" spans="2:23">
      <c r="B125" s="76">
        <v>44125</v>
      </c>
      <c r="C125" s="176">
        <v>1</v>
      </c>
      <c r="D125" s="217" t="s">
        <v>175</v>
      </c>
      <c r="E125" s="173">
        <v>1</v>
      </c>
      <c r="F125" s="69">
        <v>110</v>
      </c>
      <c r="G125" s="163">
        <f t="shared" si="196"/>
        <v>110</v>
      </c>
      <c r="H125" s="61">
        <v>2</v>
      </c>
      <c r="I125" s="70"/>
      <c r="J125" s="71"/>
      <c r="K125" s="71"/>
      <c r="L125" s="72">
        <v>1</v>
      </c>
      <c r="M125" s="51">
        <f t="shared" si="204"/>
        <v>1</v>
      </c>
      <c r="N125" s="73"/>
      <c r="O125" s="74"/>
      <c r="P125" s="74"/>
      <c r="Q125" s="75"/>
      <c r="R125" s="55">
        <f t="shared" ref="R125:R134" si="205">SUM(N125:Q125)</f>
        <v>0</v>
      </c>
      <c r="S125" s="56">
        <f t="shared" si="199"/>
        <v>0</v>
      </c>
      <c r="T125" s="57">
        <f t="shared" si="200"/>
        <v>0</v>
      </c>
      <c r="U125" s="57">
        <f t="shared" si="201"/>
        <v>0</v>
      </c>
      <c r="V125" s="58">
        <f t="shared" ref="V125:V134" si="206">L125+Q125</f>
        <v>1</v>
      </c>
      <c r="W125" s="59">
        <f t="shared" si="203"/>
        <v>1</v>
      </c>
    </row>
    <row r="126" spans="2:23">
      <c r="B126" s="76">
        <v>44129</v>
      </c>
      <c r="C126" s="176">
        <v>1</v>
      </c>
      <c r="D126" s="217" t="s">
        <v>190</v>
      </c>
      <c r="E126" s="173">
        <v>5</v>
      </c>
      <c r="F126" s="69">
        <v>310</v>
      </c>
      <c r="G126" s="163">
        <f t="shared" si="196"/>
        <v>1550</v>
      </c>
      <c r="H126" s="61"/>
      <c r="I126" s="70"/>
      <c r="J126" s="71"/>
      <c r="K126" s="71"/>
      <c r="L126" s="72">
        <v>5</v>
      </c>
      <c r="M126" s="51">
        <f t="shared" si="204"/>
        <v>5</v>
      </c>
      <c r="N126" s="73"/>
      <c r="O126" s="74"/>
      <c r="P126" s="74"/>
      <c r="Q126" s="75"/>
      <c r="R126" s="55">
        <f t="shared" si="205"/>
        <v>0</v>
      </c>
      <c r="S126" s="56">
        <f t="shared" si="199"/>
        <v>0</v>
      </c>
      <c r="T126" s="57">
        <f t="shared" si="200"/>
        <v>0</v>
      </c>
      <c r="U126" s="57">
        <f t="shared" si="201"/>
        <v>0</v>
      </c>
      <c r="V126" s="58">
        <f t="shared" si="206"/>
        <v>5</v>
      </c>
      <c r="W126" s="59">
        <f t="shared" si="203"/>
        <v>5</v>
      </c>
    </row>
    <row r="127" spans="2:23">
      <c r="B127" s="76">
        <v>44131</v>
      </c>
      <c r="C127" s="176">
        <v>1</v>
      </c>
      <c r="D127" s="217" t="s">
        <v>181</v>
      </c>
      <c r="E127" s="173">
        <v>3</v>
      </c>
      <c r="F127" s="69">
        <v>310</v>
      </c>
      <c r="G127" s="163">
        <f t="shared" si="196"/>
        <v>930</v>
      </c>
      <c r="H127" s="61"/>
      <c r="I127" s="70"/>
      <c r="J127" s="71"/>
      <c r="K127" s="71"/>
      <c r="L127" s="72">
        <v>3</v>
      </c>
      <c r="M127" s="51">
        <f t="shared" si="204"/>
        <v>3</v>
      </c>
      <c r="N127" s="73"/>
      <c r="O127" s="74"/>
      <c r="P127" s="74"/>
      <c r="Q127" s="75"/>
      <c r="R127" s="55">
        <f t="shared" si="205"/>
        <v>0</v>
      </c>
      <c r="S127" s="56">
        <f t="shared" si="199"/>
        <v>0</v>
      </c>
      <c r="T127" s="57">
        <f t="shared" si="200"/>
        <v>0</v>
      </c>
      <c r="U127" s="57">
        <f t="shared" si="201"/>
        <v>0</v>
      </c>
      <c r="V127" s="58">
        <f t="shared" si="206"/>
        <v>3</v>
      </c>
      <c r="W127" s="59">
        <f t="shared" si="203"/>
        <v>3</v>
      </c>
    </row>
    <row r="128" spans="2:23">
      <c r="B128" s="76">
        <v>44133</v>
      </c>
      <c r="C128" s="176">
        <v>1</v>
      </c>
      <c r="D128" s="217" t="s">
        <v>185</v>
      </c>
      <c r="E128" s="173"/>
      <c r="F128" s="69"/>
      <c r="G128" s="163">
        <f t="shared" si="196"/>
        <v>0</v>
      </c>
      <c r="H128" s="61"/>
      <c r="I128" s="70"/>
      <c r="J128" s="71"/>
      <c r="K128" s="71"/>
      <c r="L128" s="72"/>
      <c r="M128" s="51">
        <f t="shared" si="204"/>
        <v>0</v>
      </c>
      <c r="N128" s="73"/>
      <c r="O128" s="74"/>
      <c r="P128" s="74">
        <v>7</v>
      </c>
      <c r="Q128" s="75">
        <v>2</v>
      </c>
      <c r="R128" s="55">
        <f t="shared" si="205"/>
        <v>9</v>
      </c>
      <c r="S128" s="56">
        <f t="shared" si="199"/>
        <v>0</v>
      </c>
      <c r="T128" s="57">
        <f t="shared" si="200"/>
        <v>0</v>
      </c>
      <c r="U128" s="57">
        <f t="shared" si="201"/>
        <v>7</v>
      </c>
      <c r="V128" s="58">
        <f t="shared" si="206"/>
        <v>2</v>
      </c>
      <c r="W128" s="59">
        <f t="shared" si="203"/>
        <v>9</v>
      </c>
    </row>
    <row r="129" spans="2:23">
      <c r="B129" s="76">
        <v>44134</v>
      </c>
      <c r="C129" s="176">
        <v>1</v>
      </c>
      <c r="D129" s="217" t="s">
        <v>185</v>
      </c>
      <c r="E129" s="173"/>
      <c r="F129" s="69"/>
      <c r="G129" s="163">
        <f t="shared" si="196"/>
        <v>0</v>
      </c>
      <c r="H129" s="61"/>
      <c r="I129" s="70"/>
      <c r="J129" s="71"/>
      <c r="K129" s="71"/>
      <c r="L129" s="72"/>
      <c r="M129" s="51">
        <f t="shared" ref="M129:M134" si="207">SUM(I129:L129)</f>
        <v>0</v>
      </c>
      <c r="N129" s="73"/>
      <c r="O129" s="74"/>
      <c r="P129" s="74">
        <v>7</v>
      </c>
      <c r="Q129" s="75">
        <v>1</v>
      </c>
      <c r="R129" s="55">
        <f t="shared" si="205"/>
        <v>8</v>
      </c>
      <c r="S129" s="56">
        <f t="shared" si="199"/>
        <v>0</v>
      </c>
      <c r="T129" s="57">
        <f t="shared" si="200"/>
        <v>0</v>
      </c>
      <c r="U129" s="57">
        <f t="shared" si="201"/>
        <v>7</v>
      </c>
      <c r="V129" s="58">
        <f t="shared" si="206"/>
        <v>1</v>
      </c>
      <c r="W129" s="59">
        <f t="shared" si="203"/>
        <v>8</v>
      </c>
    </row>
    <row r="130" spans="2:23">
      <c r="B130" s="76"/>
      <c r="C130" s="212"/>
      <c r="D130" s="217"/>
      <c r="E130" s="173"/>
      <c r="F130" s="69"/>
      <c r="G130" s="163">
        <f t="shared" si="196"/>
        <v>0</v>
      </c>
      <c r="H130" s="61"/>
      <c r="I130" s="70"/>
      <c r="J130" s="71"/>
      <c r="K130" s="71"/>
      <c r="L130" s="72"/>
      <c r="M130" s="51">
        <f t="shared" si="207"/>
        <v>0</v>
      </c>
      <c r="N130" s="73"/>
      <c r="O130" s="74"/>
      <c r="P130" s="74"/>
      <c r="Q130" s="75"/>
      <c r="R130" s="55">
        <f t="shared" si="205"/>
        <v>0</v>
      </c>
      <c r="S130" s="56">
        <f t="shared" ref="S130:U134" si="208">I130+N130</f>
        <v>0</v>
      </c>
      <c r="T130" s="57">
        <f t="shared" si="208"/>
        <v>0</v>
      </c>
      <c r="U130" s="57">
        <f t="shared" si="208"/>
        <v>0</v>
      </c>
      <c r="V130" s="58">
        <f t="shared" si="206"/>
        <v>0</v>
      </c>
      <c r="W130" s="59">
        <f>SUM(S130:V130)</f>
        <v>0</v>
      </c>
    </row>
    <row r="131" spans="2:23">
      <c r="B131" s="76"/>
      <c r="C131" s="212"/>
      <c r="D131" s="217"/>
      <c r="E131" s="173"/>
      <c r="F131" s="69"/>
      <c r="G131" s="163">
        <f t="shared" ref="G131" si="209">F131*E131</f>
        <v>0</v>
      </c>
      <c r="H131" s="61"/>
      <c r="I131" s="70"/>
      <c r="J131" s="71"/>
      <c r="K131" s="71"/>
      <c r="L131" s="72"/>
      <c r="M131" s="51">
        <f t="shared" si="207"/>
        <v>0</v>
      </c>
      <c r="N131" s="73"/>
      <c r="O131" s="74"/>
      <c r="P131" s="74"/>
      <c r="Q131" s="75"/>
      <c r="R131" s="55">
        <f t="shared" ref="R131" si="210">SUM(N131:Q131)</f>
        <v>0</v>
      </c>
      <c r="S131" s="56">
        <f t="shared" ref="S131" si="211">I131+N131</f>
        <v>0</v>
      </c>
      <c r="T131" s="57">
        <f t="shared" ref="T131" si="212">J131+O131</f>
        <v>0</v>
      </c>
      <c r="U131" s="57">
        <f t="shared" ref="U131" si="213">K131+P131</f>
        <v>0</v>
      </c>
      <c r="V131" s="58">
        <f t="shared" ref="V131" si="214">L131+Q131</f>
        <v>0</v>
      </c>
      <c r="W131" s="59">
        <f>SUM(S131:V131)</f>
        <v>0</v>
      </c>
    </row>
    <row r="132" spans="2:23">
      <c r="B132" s="76"/>
      <c r="C132" s="212"/>
      <c r="D132" s="217"/>
      <c r="E132" s="173"/>
      <c r="F132" s="69"/>
      <c r="G132" s="163">
        <f t="shared" ref="G132:G133" si="215">F132*E132</f>
        <v>0</v>
      </c>
      <c r="H132" s="61"/>
      <c r="I132" s="70"/>
      <c r="J132" s="71"/>
      <c r="K132" s="71"/>
      <c r="L132" s="72"/>
      <c r="M132" s="51">
        <f t="shared" si="207"/>
        <v>0</v>
      </c>
      <c r="N132" s="73"/>
      <c r="O132" s="74"/>
      <c r="P132" s="74"/>
      <c r="Q132" s="75"/>
      <c r="R132" s="55">
        <f t="shared" ref="R132:R133" si="216">SUM(N132:Q132)</f>
        <v>0</v>
      </c>
      <c r="S132" s="56">
        <f t="shared" ref="S132:S133" si="217">I132+N132</f>
        <v>0</v>
      </c>
      <c r="T132" s="57">
        <f t="shared" ref="T132:T133" si="218">J132+O132</f>
        <v>0</v>
      </c>
      <c r="U132" s="57">
        <f t="shared" ref="U132:U133" si="219">K132+P132</f>
        <v>0</v>
      </c>
      <c r="V132" s="58">
        <f t="shared" ref="V132:V133" si="220">L132+Q132</f>
        <v>0</v>
      </c>
      <c r="W132" s="59">
        <f>SUM(S132:V132)</f>
        <v>0</v>
      </c>
    </row>
    <row r="133" spans="2:23">
      <c r="B133" s="76"/>
      <c r="C133" s="212"/>
      <c r="D133" s="217"/>
      <c r="E133" s="173"/>
      <c r="F133" s="69"/>
      <c r="G133" s="163">
        <f t="shared" si="215"/>
        <v>0</v>
      </c>
      <c r="H133" s="61"/>
      <c r="I133" s="70"/>
      <c r="J133" s="71"/>
      <c r="K133" s="71"/>
      <c r="L133" s="72"/>
      <c r="M133" s="51">
        <f t="shared" si="207"/>
        <v>0</v>
      </c>
      <c r="N133" s="73"/>
      <c r="O133" s="74"/>
      <c r="P133" s="74"/>
      <c r="Q133" s="75"/>
      <c r="R133" s="55">
        <f t="shared" si="216"/>
        <v>0</v>
      </c>
      <c r="S133" s="56">
        <f t="shared" si="217"/>
        <v>0</v>
      </c>
      <c r="T133" s="57">
        <f t="shared" si="218"/>
        <v>0</v>
      </c>
      <c r="U133" s="57">
        <f t="shared" si="219"/>
        <v>0</v>
      </c>
      <c r="V133" s="58">
        <f t="shared" si="220"/>
        <v>0</v>
      </c>
      <c r="W133" s="59">
        <f>SUM(S133:V133)</f>
        <v>0</v>
      </c>
    </row>
    <row r="134" spans="2:23" ht="12.75" thickBot="1">
      <c r="B134" s="76"/>
      <c r="C134" s="212"/>
      <c r="D134" s="217"/>
      <c r="E134" s="173"/>
      <c r="F134" s="69"/>
      <c r="G134" s="163">
        <f t="shared" si="196"/>
        <v>0</v>
      </c>
      <c r="H134" s="61"/>
      <c r="I134" s="70"/>
      <c r="J134" s="71"/>
      <c r="K134" s="71"/>
      <c r="L134" s="72"/>
      <c r="M134" s="51">
        <f t="shared" si="207"/>
        <v>0</v>
      </c>
      <c r="N134" s="73"/>
      <c r="O134" s="74"/>
      <c r="P134" s="74"/>
      <c r="Q134" s="75"/>
      <c r="R134" s="55">
        <f t="shared" si="205"/>
        <v>0</v>
      </c>
      <c r="S134" s="56">
        <f t="shared" si="208"/>
        <v>0</v>
      </c>
      <c r="T134" s="57">
        <f t="shared" si="208"/>
        <v>0</v>
      </c>
      <c r="U134" s="57">
        <f t="shared" si="208"/>
        <v>0</v>
      </c>
      <c r="V134" s="58">
        <f t="shared" si="206"/>
        <v>0</v>
      </c>
      <c r="W134" s="59">
        <f>SUM(S134:V134)</f>
        <v>0</v>
      </c>
    </row>
    <row r="135" spans="2:23" ht="26.25" customHeight="1" thickBot="1">
      <c r="B135" s="77">
        <f>COUNTA(B117:B134)</f>
        <v>13</v>
      </c>
      <c r="C135" s="77">
        <f>COUNTA(C117:C134)</f>
        <v>13</v>
      </c>
      <c r="D135" s="111" t="s">
        <v>24</v>
      </c>
      <c r="E135" s="79">
        <f>SUM(E117:E134)</f>
        <v>28</v>
      </c>
      <c r="F135" s="80">
        <f>COUNT(F117:F134)</f>
        <v>11</v>
      </c>
      <c r="G135" s="81">
        <f t="shared" ref="G135:W135" si="221">SUM(G117:G134)</f>
        <v>8480</v>
      </c>
      <c r="H135" s="79">
        <f t="shared" si="221"/>
        <v>2</v>
      </c>
      <c r="I135" s="82">
        <f t="shared" si="221"/>
        <v>0</v>
      </c>
      <c r="J135" s="83">
        <f t="shared" si="221"/>
        <v>0</v>
      </c>
      <c r="K135" s="83">
        <f t="shared" si="221"/>
        <v>0</v>
      </c>
      <c r="L135" s="81">
        <f t="shared" si="221"/>
        <v>28</v>
      </c>
      <c r="M135" s="79">
        <f t="shared" si="221"/>
        <v>28</v>
      </c>
      <c r="N135" s="84">
        <f t="shared" si="221"/>
        <v>0</v>
      </c>
      <c r="O135" s="85">
        <f t="shared" si="221"/>
        <v>0</v>
      </c>
      <c r="P135" s="85">
        <f t="shared" si="221"/>
        <v>14</v>
      </c>
      <c r="Q135" s="86">
        <f t="shared" si="221"/>
        <v>3</v>
      </c>
      <c r="R135" s="125">
        <f t="shared" si="221"/>
        <v>17</v>
      </c>
      <c r="S135" s="88">
        <f t="shared" si="221"/>
        <v>0</v>
      </c>
      <c r="T135" s="89">
        <f t="shared" si="221"/>
        <v>0</v>
      </c>
      <c r="U135" s="89">
        <f t="shared" si="221"/>
        <v>14</v>
      </c>
      <c r="V135" s="90">
        <f t="shared" si="221"/>
        <v>31</v>
      </c>
      <c r="W135" s="91">
        <f t="shared" si="221"/>
        <v>45</v>
      </c>
    </row>
    <row r="136" spans="2:23" ht="33" customHeight="1" thickBot="1">
      <c r="B136" s="115" t="s">
        <v>31</v>
      </c>
      <c r="C136" s="3"/>
      <c r="D136" s="3"/>
      <c r="G136" s="96"/>
      <c r="H136" s="96"/>
      <c r="R136" s="126"/>
      <c r="S136" s="127"/>
      <c r="T136" s="92"/>
      <c r="V136" s="3"/>
      <c r="W136" s="3"/>
    </row>
    <row r="137" spans="2:23" ht="13.5" customHeight="1">
      <c r="B137" s="288" t="s">
        <v>18</v>
      </c>
      <c r="C137" s="291" t="s">
        <v>19</v>
      </c>
      <c r="D137" s="292" t="s">
        <v>20</v>
      </c>
      <c r="E137" s="283" t="s">
        <v>21</v>
      </c>
      <c r="F137" s="251"/>
      <c r="G137" s="251"/>
      <c r="H137" s="251"/>
      <c r="I137" s="251"/>
      <c r="J137" s="251"/>
      <c r="K137" s="251"/>
      <c r="L137" s="251"/>
      <c r="M137" s="251"/>
      <c r="N137" s="277" t="s">
        <v>4</v>
      </c>
      <c r="O137" s="278"/>
      <c r="P137" s="278"/>
      <c r="Q137" s="278"/>
      <c r="R137" s="279"/>
      <c r="S137" s="229" t="s">
        <v>5</v>
      </c>
      <c r="T137" s="230"/>
      <c r="U137" s="230"/>
      <c r="V137" s="230"/>
      <c r="W137" s="231"/>
    </row>
    <row r="138" spans="2:23" ht="13.5" customHeight="1">
      <c r="B138" s="289"/>
      <c r="C138" s="263"/>
      <c r="D138" s="266"/>
      <c r="E138" s="287" t="s">
        <v>6</v>
      </c>
      <c r="F138" s="257"/>
      <c r="G138" s="257"/>
      <c r="H138" s="258"/>
      <c r="I138" s="284" t="s">
        <v>7</v>
      </c>
      <c r="J138" s="285"/>
      <c r="K138" s="285"/>
      <c r="L138" s="285"/>
      <c r="M138" s="286"/>
      <c r="N138" s="239" t="s">
        <v>7</v>
      </c>
      <c r="O138" s="239"/>
      <c r="P138" s="239"/>
      <c r="Q138" s="239"/>
      <c r="R138" s="240"/>
      <c r="S138" s="232"/>
      <c r="T138" s="233"/>
      <c r="U138" s="233"/>
      <c r="V138" s="233"/>
      <c r="W138" s="234"/>
    </row>
    <row r="139" spans="2:23" ht="12.75" thickBot="1">
      <c r="B139" s="290"/>
      <c r="C139" s="264"/>
      <c r="D139" s="267"/>
      <c r="E139" s="40" t="s">
        <v>8</v>
      </c>
      <c r="F139" s="41" t="s">
        <v>22</v>
      </c>
      <c r="G139" s="42" t="s">
        <v>9</v>
      </c>
      <c r="H139" s="40" t="s">
        <v>23</v>
      </c>
      <c r="I139" s="5" t="s">
        <v>11</v>
      </c>
      <c r="J139" s="6" t="s">
        <v>12</v>
      </c>
      <c r="K139" s="6" t="s">
        <v>13</v>
      </c>
      <c r="L139" s="7" t="s">
        <v>14</v>
      </c>
      <c r="M139" s="8" t="s">
        <v>15</v>
      </c>
      <c r="N139" s="9" t="s">
        <v>11</v>
      </c>
      <c r="O139" s="10" t="s">
        <v>12</v>
      </c>
      <c r="P139" s="10" t="s">
        <v>13</v>
      </c>
      <c r="Q139" s="11" t="s">
        <v>14</v>
      </c>
      <c r="R139" s="12" t="s">
        <v>15</v>
      </c>
      <c r="S139" s="13" t="s">
        <v>11</v>
      </c>
      <c r="T139" s="14" t="s">
        <v>12</v>
      </c>
      <c r="U139" s="14" t="s">
        <v>13</v>
      </c>
      <c r="V139" s="15" t="s">
        <v>14</v>
      </c>
      <c r="W139" s="16" t="s">
        <v>15</v>
      </c>
    </row>
    <row r="140" spans="2:23">
      <c r="B140" s="213">
        <v>44138</v>
      </c>
      <c r="C140" s="176">
        <v>1</v>
      </c>
      <c r="D140" s="60" t="s">
        <v>192</v>
      </c>
      <c r="E140" s="173">
        <v>5</v>
      </c>
      <c r="F140" s="69">
        <v>310</v>
      </c>
      <c r="G140" s="163">
        <f t="shared" ref="G140:G145" si="222">F140*E140</f>
        <v>1550</v>
      </c>
      <c r="H140" s="61"/>
      <c r="I140" s="70"/>
      <c r="J140" s="71"/>
      <c r="K140" s="71"/>
      <c r="L140" s="72">
        <v>5</v>
      </c>
      <c r="M140" s="51">
        <f>SUM(I140:L140)</f>
        <v>5</v>
      </c>
      <c r="N140" s="73"/>
      <c r="O140" s="74"/>
      <c r="P140" s="74"/>
      <c r="Q140" s="75"/>
      <c r="R140" s="55">
        <f>SUM(N140:Q140)</f>
        <v>0</v>
      </c>
      <c r="S140" s="56">
        <f>I140+N140</f>
        <v>0</v>
      </c>
      <c r="T140" s="57">
        <f>J140+O140</f>
        <v>0</v>
      </c>
      <c r="U140" s="57">
        <f>K140+P140</f>
        <v>0</v>
      </c>
      <c r="V140" s="58">
        <f>L140+Q140</f>
        <v>5</v>
      </c>
      <c r="W140" s="59">
        <f>SUM(S140:V140)</f>
        <v>5</v>
      </c>
    </row>
    <row r="141" spans="2:23">
      <c r="B141" s="76">
        <v>44145</v>
      </c>
      <c r="C141" s="176">
        <v>1</v>
      </c>
      <c r="D141" s="217" t="s">
        <v>187</v>
      </c>
      <c r="E141" s="173">
        <v>2</v>
      </c>
      <c r="F141" s="69">
        <v>310</v>
      </c>
      <c r="G141" s="163">
        <f t="shared" si="222"/>
        <v>620</v>
      </c>
      <c r="H141" s="61"/>
      <c r="I141" s="70"/>
      <c r="J141" s="71"/>
      <c r="K141" s="71"/>
      <c r="L141" s="72">
        <v>2</v>
      </c>
      <c r="M141" s="51">
        <f t="shared" ref="M141:M154" si="223">SUM(I141:L141)</f>
        <v>2</v>
      </c>
      <c r="N141" s="73"/>
      <c r="O141" s="74"/>
      <c r="P141" s="74"/>
      <c r="Q141" s="75"/>
      <c r="R141" s="55">
        <f t="shared" ref="R141:R154" si="224">SUM(N141:Q141)</f>
        <v>0</v>
      </c>
      <c r="S141" s="56">
        <f t="shared" ref="S141:S160" si="225">I141+N141</f>
        <v>0</v>
      </c>
      <c r="T141" s="57">
        <f t="shared" ref="T141:T160" si="226">J141+O141</f>
        <v>0</v>
      </c>
      <c r="U141" s="57">
        <f t="shared" ref="U141:U160" si="227">K141+P141</f>
        <v>0</v>
      </c>
      <c r="V141" s="58">
        <f t="shared" ref="V141:V160" si="228">L141+Q141</f>
        <v>2</v>
      </c>
      <c r="W141" s="59">
        <f t="shared" ref="W141:W154" si="229">SUM(S141:V141)</f>
        <v>2</v>
      </c>
    </row>
    <row r="142" spans="2:23">
      <c r="B142" s="76">
        <v>44146</v>
      </c>
      <c r="C142" s="176">
        <v>1</v>
      </c>
      <c r="D142" s="217" t="s">
        <v>193</v>
      </c>
      <c r="E142" s="173">
        <v>2</v>
      </c>
      <c r="F142" s="69">
        <v>310</v>
      </c>
      <c r="G142" s="163">
        <f t="shared" si="222"/>
        <v>620</v>
      </c>
      <c r="H142" s="61"/>
      <c r="I142" s="70"/>
      <c r="J142" s="71"/>
      <c r="K142" s="71"/>
      <c r="L142" s="72">
        <v>2</v>
      </c>
      <c r="M142" s="51">
        <f t="shared" si="223"/>
        <v>2</v>
      </c>
      <c r="N142" s="73"/>
      <c r="O142" s="74"/>
      <c r="P142" s="74"/>
      <c r="Q142" s="75"/>
      <c r="R142" s="55">
        <f t="shared" si="224"/>
        <v>0</v>
      </c>
      <c r="S142" s="56">
        <f t="shared" si="225"/>
        <v>0</v>
      </c>
      <c r="T142" s="57">
        <f t="shared" si="226"/>
        <v>0</v>
      </c>
      <c r="U142" s="57">
        <f t="shared" si="227"/>
        <v>0</v>
      </c>
      <c r="V142" s="58">
        <f t="shared" si="228"/>
        <v>2</v>
      </c>
      <c r="W142" s="59">
        <f t="shared" si="229"/>
        <v>2</v>
      </c>
    </row>
    <row r="143" spans="2:23">
      <c r="B143" s="76">
        <v>44147</v>
      </c>
      <c r="C143" s="176">
        <v>1</v>
      </c>
      <c r="D143" s="217" t="s">
        <v>193</v>
      </c>
      <c r="E143" s="173">
        <v>1</v>
      </c>
      <c r="F143" s="69">
        <v>310</v>
      </c>
      <c r="G143" s="163">
        <f t="shared" si="222"/>
        <v>310</v>
      </c>
      <c r="H143" s="61"/>
      <c r="I143" s="70"/>
      <c r="J143" s="71"/>
      <c r="K143" s="71"/>
      <c r="L143" s="72">
        <v>1</v>
      </c>
      <c r="M143" s="51">
        <f t="shared" si="223"/>
        <v>1</v>
      </c>
      <c r="N143" s="73"/>
      <c r="O143" s="74"/>
      <c r="P143" s="74"/>
      <c r="Q143" s="75"/>
      <c r="R143" s="55">
        <f t="shared" si="224"/>
        <v>0</v>
      </c>
      <c r="S143" s="56">
        <f t="shared" si="225"/>
        <v>0</v>
      </c>
      <c r="T143" s="57">
        <f t="shared" si="226"/>
        <v>0</v>
      </c>
      <c r="U143" s="57">
        <f t="shared" si="227"/>
        <v>0</v>
      </c>
      <c r="V143" s="58">
        <f t="shared" si="228"/>
        <v>1</v>
      </c>
      <c r="W143" s="59">
        <f t="shared" si="229"/>
        <v>1</v>
      </c>
    </row>
    <row r="144" spans="2:23">
      <c r="B144" s="76">
        <v>44148</v>
      </c>
      <c r="C144" s="176">
        <v>1</v>
      </c>
      <c r="D144" s="217" t="s">
        <v>189</v>
      </c>
      <c r="E144" s="173">
        <v>4</v>
      </c>
      <c r="F144" s="69">
        <v>310</v>
      </c>
      <c r="G144" s="163">
        <f t="shared" si="222"/>
        <v>1240</v>
      </c>
      <c r="H144" s="61"/>
      <c r="I144" s="70"/>
      <c r="J144" s="71"/>
      <c r="K144" s="71"/>
      <c r="L144" s="72">
        <v>4</v>
      </c>
      <c r="M144" s="51">
        <f t="shared" si="223"/>
        <v>4</v>
      </c>
      <c r="N144" s="73"/>
      <c r="O144" s="74"/>
      <c r="P144" s="74"/>
      <c r="Q144" s="75"/>
      <c r="R144" s="55">
        <f t="shared" si="224"/>
        <v>0</v>
      </c>
      <c r="S144" s="56">
        <f t="shared" si="225"/>
        <v>0</v>
      </c>
      <c r="T144" s="57">
        <f t="shared" si="226"/>
        <v>0</v>
      </c>
      <c r="U144" s="57">
        <f t="shared" si="227"/>
        <v>0</v>
      </c>
      <c r="V144" s="58">
        <f t="shared" si="228"/>
        <v>4</v>
      </c>
      <c r="W144" s="59">
        <f t="shared" si="229"/>
        <v>4</v>
      </c>
    </row>
    <row r="145" spans="2:23">
      <c r="B145" s="76">
        <v>44149</v>
      </c>
      <c r="C145" s="176">
        <v>1</v>
      </c>
      <c r="D145" s="217" t="s">
        <v>181</v>
      </c>
      <c r="E145" s="173">
        <v>8</v>
      </c>
      <c r="F145" s="69">
        <v>310</v>
      </c>
      <c r="G145" s="163">
        <f t="shared" si="222"/>
        <v>2480</v>
      </c>
      <c r="H145" s="61"/>
      <c r="I145" s="70"/>
      <c r="J145" s="71"/>
      <c r="K145" s="71"/>
      <c r="L145" s="72">
        <v>8</v>
      </c>
      <c r="M145" s="51">
        <f t="shared" si="223"/>
        <v>8</v>
      </c>
      <c r="N145" s="73"/>
      <c r="O145" s="74"/>
      <c r="P145" s="74"/>
      <c r="Q145" s="75"/>
      <c r="R145" s="55">
        <f t="shared" si="224"/>
        <v>0</v>
      </c>
      <c r="S145" s="56">
        <f t="shared" si="225"/>
        <v>0</v>
      </c>
      <c r="T145" s="57">
        <f t="shared" si="226"/>
        <v>0</v>
      </c>
      <c r="U145" s="57">
        <f t="shared" si="227"/>
        <v>0</v>
      </c>
      <c r="V145" s="58">
        <f t="shared" si="228"/>
        <v>8</v>
      </c>
      <c r="W145" s="59">
        <f t="shared" si="229"/>
        <v>8</v>
      </c>
    </row>
    <row r="146" spans="2:23">
      <c r="B146" s="76">
        <v>44150</v>
      </c>
      <c r="C146" s="176">
        <v>1</v>
      </c>
      <c r="D146" s="217" t="s">
        <v>194</v>
      </c>
      <c r="E146" s="173">
        <v>1</v>
      </c>
      <c r="F146" s="69">
        <v>310</v>
      </c>
      <c r="G146" s="163">
        <f t="shared" ref="G146:G165" si="230">F146*E146</f>
        <v>310</v>
      </c>
      <c r="H146" s="61"/>
      <c r="I146" s="70"/>
      <c r="J146" s="71"/>
      <c r="K146" s="71"/>
      <c r="L146" s="72">
        <v>1</v>
      </c>
      <c r="M146" s="51">
        <f t="shared" si="223"/>
        <v>1</v>
      </c>
      <c r="N146" s="73"/>
      <c r="O146" s="74"/>
      <c r="P146" s="74"/>
      <c r="Q146" s="75"/>
      <c r="R146" s="55">
        <f t="shared" si="224"/>
        <v>0</v>
      </c>
      <c r="S146" s="56">
        <f t="shared" si="225"/>
        <v>0</v>
      </c>
      <c r="T146" s="57">
        <f t="shared" si="226"/>
        <v>0</v>
      </c>
      <c r="U146" s="57">
        <f t="shared" si="227"/>
        <v>0</v>
      </c>
      <c r="V146" s="58">
        <f t="shared" si="228"/>
        <v>1</v>
      </c>
      <c r="W146" s="59">
        <f t="shared" si="229"/>
        <v>1</v>
      </c>
    </row>
    <row r="147" spans="2:23">
      <c r="B147" s="76">
        <v>44152</v>
      </c>
      <c r="C147" s="176">
        <v>1</v>
      </c>
      <c r="D147" s="217" t="s">
        <v>194</v>
      </c>
      <c r="E147" s="173">
        <v>1</v>
      </c>
      <c r="F147" s="69">
        <v>310</v>
      </c>
      <c r="G147" s="163">
        <f t="shared" si="230"/>
        <v>310</v>
      </c>
      <c r="H147" s="61"/>
      <c r="I147" s="70"/>
      <c r="J147" s="71"/>
      <c r="K147" s="71"/>
      <c r="L147" s="72">
        <v>1</v>
      </c>
      <c r="M147" s="51">
        <f t="shared" si="223"/>
        <v>1</v>
      </c>
      <c r="N147" s="73"/>
      <c r="O147" s="74"/>
      <c r="P147" s="74"/>
      <c r="Q147" s="75"/>
      <c r="R147" s="55">
        <f t="shared" si="224"/>
        <v>0</v>
      </c>
      <c r="S147" s="56">
        <f t="shared" si="225"/>
        <v>0</v>
      </c>
      <c r="T147" s="57">
        <f t="shared" si="226"/>
        <v>0</v>
      </c>
      <c r="U147" s="57">
        <f t="shared" si="227"/>
        <v>0</v>
      </c>
      <c r="V147" s="58">
        <f t="shared" si="228"/>
        <v>1</v>
      </c>
      <c r="W147" s="59">
        <f t="shared" si="229"/>
        <v>1</v>
      </c>
    </row>
    <row r="148" spans="2:23">
      <c r="B148" s="76">
        <v>44153</v>
      </c>
      <c r="C148" s="176">
        <v>1</v>
      </c>
      <c r="D148" s="217" t="s">
        <v>181</v>
      </c>
      <c r="E148" s="173">
        <v>8</v>
      </c>
      <c r="F148" s="69">
        <v>310</v>
      </c>
      <c r="G148" s="163">
        <f t="shared" si="230"/>
        <v>2480</v>
      </c>
      <c r="H148" s="61"/>
      <c r="I148" s="70"/>
      <c r="J148" s="71"/>
      <c r="K148" s="71"/>
      <c r="L148" s="72">
        <v>8</v>
      </c>
      <c r="M148" s="51">
        <f t="shared" si="223"/>
        <v>8</v>
      </c>
      <c r="N148" s="73"/>
      <c r="O148" s="74"/>
      <c r="P148" s="74"/>
      <c r="Q148" s="75"/>
      <c r="R148" s="55">
        <f t="shared" si="224"/>
        <v>0</v>
      </c>
      <c r="S148" s="56">
        <f t="shared" si="225"/>
        <v>0</v>
      </c>
      <c r="T148" s="57">
        <f t="shared" si="226"/>
        <v>0</v>
      </c>
      <c r="U148" s="57">
        <f t="shared" si="227"/>
        <v>0</v>
      </c>
      <c r="V148" s="58">
        <f t="shared" si="228"/>
        <v>8</v>
      </c>
      <c r="W148" s="59">
        <f t="shared" si="229"/>
        <v>8</v>
      </c>
    </row>
    <row r="149" spans="2:23">
      <c r="B149" s="76">
        <v>44155</v>
      </c>
      <c r="C149" s="176">
        <v>1</v>
      </c>
      <c r="D149" s="217" t="s">
        <v>195</v>
      </c>
      <c r="E149" s="173">
        <v>3</v>
      </c>
      <c r="F149" s="69">
        <v>310</v>
      </c>
      <c r="G149" s="163">
        <f t="shared" si="230"/>
        <v>930</v>
      </c>
      <c r="H149" s="61"/>
      <c r="I149" s="70"/>
      <c r="J149" s="71"/>
      <c r="K149" s="71"/>
      <c r="L149" s="72">
        <v>3</v>
      </c>
      <c r="M149" s="51">
        <f t="shared" si="223"/>
        <v>3</v>
      </c>
      <c r="N149" s="73"/>
      <c r="O149" s="74"/>
      <c r="P149" s="74"/>
      <c r="Q149" s="75"/>
      <c r="R149" s="55">
        <f t="shared" si="224"/>
        <v>0</v>
      </c>
      <c r="S149" s="56">
        <f t="shared" si="225"/>
        <v>0</v>
      </c>
      <c r="T149" s="57">
        <f t="shared" si="226"/>
        <v>0</v>
      </c>
      <c r="U149" s="57">
        <f t="shared" si="227"/>
        <v>0</v>
      </c>
      <c r="V149" s="58">
        <f t="shared" si="228"/>
        <v>3</v>
      </c>
      <c r="W149" s="59">
        <f t="shared" si="229"/>
        <v>3</v>
      </c>
    </row>
    <row r="150" spans="2:23">
      <c r="B150" s="76">
        <v>44160</v>
      </c>
      <c r="C150" s="176">
        <v>1</v>
      </c>
      <c r="D150" s="217" t="s">
        <v>196</v>
      </c>
      <c r="E150" s="173">
        <v>2</v>
      </c>
      <c r="F150" s="69">
        <v>310</v>
      </c>
      <c r="G150" s="163">
        <f t="shared" si="230"/>
        <v>620</v>
      </c>
      <c r="H150" s="61"/>
      <c r="I150" s="70"/>
      <c r="J150" s="71"/>
      <c r="K150" s="71"/>
      <c r="L150" s="72">
        <v>2</v>
      </c>
      <c r="M150" s="51">
        <f t="shared" si="223"/>
        <v>2</v>
      </c>
      <c r="N150" s="73"/>
      <c r="O150" s="74"/>
      <c r="P150" s="74"/>
      <c r="Q150" s="75"/>
      <c r="R150" s="55">
        <f t="shared" si="224"/>
        <v>0</v>
      </c>
      <c r="S150" s="56">
        <f t="shared" si="225"/>
        <v>0</v>
      </c>
      <c r="T150" s="57">
        <f t="shared" si="226"/>
        <v>0</v>
      </c>
      <c r="U150" s="57">
        <f t="shared" si="227"/>
        <v>0</v>
      </c>
      <c r="V150" s="58">
        <f t="shared" si="228"/>
        <v>2</v>
      </c>
      <c r="W150" s="59">
        <f t="shared" si="229"/>
        <v>2</v>
      </c>
    </row>
    <row r="151" spans="2:23">
      <c r="B151" s="76">
        <v>44161</v>
      </c>
      <c r="C151" s="176">
        <v>1</v>
      </c>
      <c r="D151" s="217" t="s">
        <v>197</v>
      </c>
      <c r="E151" s="173">
        <v>8</v>
      </c>
      <c r="F151" s="69">
        <v>310</v>
      </c>
      <c r="G151" s="163">
        <f t="shared" si="230"/>
        <v>2480</v>
      </c>
      <c r="H151" s="61"/>
      <c r="I151" s="70"/>
      <c r="J151" s="71"/>
      <c r="K151" s="71"/>
      <c r="L151" s="72">
        <v>8</v>
      </c>
      <c r="M151" s="51">
        <f t="shared" si="223"/>
        <v>8</v>
      </c>
      <c r="N151" s="73"/>
      <c r="O151" s="74"/>
      <c r="P151" s="74"/>
      <c r="Q151" s="75"/>
      <c r="R151" s="55">
        <f t="shared" si="224"/>
        <v>0</v>
      </c>
      <c r="S151" s="56">
        <f t="shared" si="225"/>
        <v>0</v>
      </c>
      <c r="T151" s="57">
        <f t="shared" si="226"/>
        <v>0</v>
      </c>
      <c r="U151" s="57">
        <f t="shared" si="227"/>
        <v>0</v>
      </c>
      <c r="V151" s="58">
        <f t="shared" si="228"/>
        <v>8</v>
      </c>
      <c r="W151" s="59">
        <f t="shared" si="229"/>
        <v>8</v>
      </c>
    </row>
    <row r="152" spans="2:23">
      <c r="B152" s="76">
        <v>44162</v>
      </c>
      <c r="C152" s="176">
        <v>1</v>
      </c>
      <c r="D152" s="217" t="s">
        <v>197</v>
      </c>
      <c r="E152" s="173">
        <v>10</v>
      </c>
      <c r="F152" s="69">
        <v>310</v>
      </c>
      <c r="G152" s="163">
        <f t="shared" si="230"/>
        <v>3100</v>
      </c>
      <c r="H152" s="61"/>
      <c r="I152" s="70"/>
      <c r="J152" s="71"/>
      <c r="K152" s="71"/>
      <c r="L152" s="72">
        <v>10</v>
      </c>
      <c r="M152" s="51">
        <f t="shared" si="223"/>
        <v>10</v>
      </c>
      <c r="N152" s="73"/>
      <c r="O152" s="74"/>
      <c r="P152" s="74"/>
      <c r="Q152" s="75"/>
      <c r="R152" s="55">
        <f t="shared" si="224"/>
        <v>0</v>
      </c>
      <c r="S152" s="56">
        <f t="shared" si="225"/>
        <v>0</v>
      </c>
      <c r="T152" s="57">
        <f t="shared" si="226"/>
        <v>0</v>
      </c>
      <c r="U152" s="57">
        <f t="shared" si="227"/>
        <v>0</v>
      </c>
      <c r="V152" s="58">
        <f t="shared" si="228"/>
        <v>10</v>
      </c>
      <c r="W152" s="59">
        <f t="shared" si="229"/>
        <v>10</v>
      </c>
    </row>
    <row r="153" spans="2:23">
      <c r="B153" s="76">
        <v>44164</v>
      </c>
      <c r="C153" s="176">
        <v>1</v>
      </c>
      <c r="D153" s="217" t="s">
        <v>198</v>
      </c>
      <c r="E153" s="173">
        <v>2</v>
      </c>
      <c r="F153" s="69">
        <v>310</v>
      </c>
      <c r="G153" s="163">
        <f t="shared" si="230"/>
        <v>620</v>
      </c>
      <c r="H153" s="61"/>
      <c r="I153" s="70"/>
      <c r="J153" s="71"/>
      <c r="K153" s="71"/>
      <c r="L153" s="72">
        <v>2</v>
      </c>
      <c r="M153" s="51">
        <f t="shared" si="223"/>
        <v>2</v>
      </c>
      <c r="N153" s="73"/>
      <c r="O153" s="74"/>
      <c r="P153" s="74"/>
      <c r="Q153" s="75"/>
      <c r="R153" s="55">
        <f t="shared" si="224"/>
        <v>0</v>
      </c>
      <c r="S153" s="56">
        <f t="shared" si="225"/>
        <v>0</v>
      </c>
      <c r="T153" s="57">
        <f t="shared" si="226"/>
        <v>0</v>
      </c>
      <c r="U153" s="57">
        <f t="shared" si="227"/>
        <v>0</v>
      </c>
      <c r="V153" s="58">
        <f t="shared" si="228"/>
        <v>2</v>
      </c>
      <c r="W153" s="59">
        <f t="shared" si="229"/>
        <v>2</v>
      </c>
    </row>
    <row r="154" spans="2:23">
      <c r="B154" s="76"/>
      <c r="C154" s="176"/>
      <c r="D154" s="217"/>
      <c r="E154" s="173"/>
      <c r="F154" s="69"/>
      <c r="G154" s="163">
        <f t="shared" si="230"/>
        <v>0</v>
      </c>
      <c r="H154" s="61"/>
      <c r="I154" s="70"/>
      <c r="J154" s="71"/>
      <c r="K154" s="71"/>
      <c r="L154" s="72"/>
      <c r="M154" s="51">
        <f t="shared" si="223"/>
        <v>0</v>
      </c>
      <c r="N154" s="73"/>
      <c r="O154" s="74"/>
      <c r="P154" s="74"/>
      <c r="Q154" s="75"/>
      <c r="R154" s="55">
        <f t="shared" si="224"/>
        <v>0</v>
      </c>
      <c r="S154" s="56">
        <f t="shared" si="225"/>
        <v>0</v>
      </c>
      <c r="T154" s="57">
        <f t="shared" si="226"/>
        <v>0</v>
      </c>
      <c r="U154" s="57">
        <f t="shared" si="227"/>
        <v>0</v>
      </c>
      <c r="V154" s="58">
        <f t="shared" si="228"/>
        <v>0</v>
      </c>
      <c r="W154" s="59">
        <f t="shared" si="229"/>
        <v>0</v>
      </c>
    </row>
    <row r="155" spans="2:23">
      <c r="B155" s="76"/>
      <c r="C155" s="212"/>
      <c r="D155" s="60"/>
      <c r="E155" s="173"/>
      <c r="F155" s="69"/>
      <c r="G155" s="163">
        <f t="shared" si="230"/>
        <v>0</v>
      </c>
      <c r="H155" s="61"/>
      <c r="I155" s="70"/>
      <c r="J155" s="71"/>
      <c r="K155" s="71"/>
      <c r="L155" s="72"/>
      <c r="M155" s="51">
        <f t="shared" ref="M155:M165" si="231">SUM(I155:L155)</f>
        <v>0</v>
      </c>
      <c r="N155" s="73"/>
      <c r="O155" s="74"/>
      <c r="P155" s="74"/>
      <c r="Q155" s="75"/>
      <c r="R155" s="55">
        <f t="shared" ref="R155:R165" si="232">SUM(N155:Q155)</f>
        <v>0</v>
      </c>
      <c r="S155" s="56">
        <f t="shared" ref="S155:V158" si="233">I155+N155</f>
        <v>0</v>
      </c>
      <c r="T155" s="57">
        <f t="shared" si="233"/>
        <v>0</v>
      </c>
      <c r="U155" s="57">
        <f t="shared" si="233"/>
        <v>0</v>
      </c>
      <c r="V155" s="58">
        <f t="shared" si="233"/>
        <v>0</v>
      </c>
      <c r="W155" s="59">
        <f t="shared" ref="W155:W165" si="234">SUM(S155:V155)</f>
        <v>0</v>
      </c>
    </row>
    <row r="156" spans="2:23">
      <c r="B156" s="76"/>
      <c r="C156" s="212"/>
      <c r="D156" s="217"/>
      <c r="E156" s="173"/>
      <c r="F156" s="69"/>
      <c r="G156" s="163">
        <f t="shared" si="230"/>
        <v>0</v>
      </c>
      <c r="H156" s="61" t="s">
        <v>169</v>
      </c>
      <c r="I156" s="70"/>
      <c r="J156" s="71"/>
      <c r="K156" s="71"/>
      <c r="L156" s="72"/>
      <c r="M156" s="51">
        <f t="shared" si="231"/>
        <v>0</v>
      </c>
      <c r="N156" s="73"/>
      <c r="O156" s="74"/>
      <c r="P156" s="74"/>
      <c r="Q156" s="75"/>
      <c r="R156" s="55">
        <f t="shared" si="232"/>
        <v>0</v>
      </c>
      <c r="S156" s="56">
        <f t="shared" si="233"/>
        <v>0</v>
      </c>
      <c r="T156" s="57">
        <f t="shared" si="233"/>
        <v>0</v>
      </c>
      <c r="U156" s="57">
        <f t="shared" si="233"/>
        <v>0</v>
      </c>
      <c r="V156" s="58">
        <f t="shared" si="233"/>
        <v>0</v>
      </c>
      <c r="W156" s="59">
        <f t="shared" si="234"/>
        <v>0</v>
      </c>
    </row>
    <row r="157" spans="2:23">
      <c r="B157" s="76"/>
      <c r="C157" s="212"/>
      <c r="D157" s="60"/>
      <c r="E157" s="173"/>
      <c r="F157" s="69"/>
      <c r="G157" s="163">
        <f>F157*E157</f>
        <v>0</v>
      </c>
      <c r="H157" s="61"/>
      <c r="I157" s="70"/>
      <c r="J157" s="71"/>
      <c r="K157" s="71"/>
      <c r="L157" s="72"/>
      <c r="M157" s="51">
        <f t="shared" si="231"/>
        <v>0</v>
      </c>
      <c r="N157" s="73"/>
      <c r="O157" s="74"/>
      <c r="P157" s="74"/>
      <c r="Q157" s="75"/>
      <c r="R157" s="55">
        <f t="shared" si="232"/>
        <v>0</v>
      </c>
      <c r="S157" s="56">
        <f t="shared" si="233"/>
        <v>0</v>
      </c>
      <c r="T157" s="57">
        <f t="shared" si="233"/>
        <v>0</v>
      </c>
      <c r="U157" s="57">
        <f t="shared" si="233"/>
        <v>0</v>
      </c>
      <c r="V157" s="58">
        <f t="shared" si="233"/>
        <v>0</v>
      </c>
      <c r="W157" s="59">
        <f t="shared" si="234"/>
        <v>0</v>
      </c>
    </row>
    <row r="158" spans="2:23">
      <c r="B158" s="76"/>
      <c r="C158" s="212"/>
      <c r="D158" s="217"/>
      <c r="E158" s="173"/>
      <c r="F158" s="69"/>
      <c r="G158" s="163">
        <f>F158*E158</f>
        <v>0</v>
      </c>
      <c r="H158" s="61"/>
      <c r="I158" s="70"/>
      <c r="J158" s="71"/>
      <c r="K158" s="71"/>
      <c r="L158" s="72"/>
      <c r="M158" s="51">
        <f t="shared" si="231"/>
        <v>0</v>
      </c>
      <c r="N158" s="73"/>
      <c r="O158" s="74"/>
      <c r="P158" s="74"/>
      <c r="Q158" s="75"/>
      <c r="R158" s="55">
        <f t="shared" si="232"/>
        <v>0</v>
      </c>
      <c r="S158" s="56">
        <f t="shared" si="233"/>
        <v>0</v>
      </c>
      <c r="T158" s="57">
        <f t="shared" si="233"/>
        <v>0</v>
      </c>
      <c r="U158" s="57">
        <f t="shared" si="233"/>
        <v>0</v>
      </c>
      <c r="V158" s="58">
        <f t="shared" si="233"/>
        <v>0</v>
      </c>
      <c r="W158" s="59">
        <f t="shared" si="234"/>
        <v>0</v>
      </c>
    </row>
    <row r="159" spans="2:23">
      <c r="B159" s="76"/>
      <c r="C159" s="212"/>
      <c r="D159" s="60"/>
      <c r="E159" s="173"/>
      <c r="F159" s="69"/>
      <c r="G159" s="163">
        <f>F159*E159</f>
        <v>0</v>
      </c>
      <c r="H159" s="61"/>
      <c r="I159" s="70"/>
      <c r="J159" s="71"/>
      <c r="K159" s="71"/>
      <c r="L159" s="72"/>
      <c r="M159" s="51">
        <f t="shared" si="231"/>
        <v>0</v>
      </c>
      <c r="N159" s="73"/>
      <c r="O159" s="74"/>
      <c r="P159" s="74"/>
      <c r="Q159" s="75"/>
      <c r="R159" s="55">
        <f t="shared" si="232"/>
        <v>0</v>
      </c>
      <c r="S159" s="56">
        <f t="shared" si="225"/>
        <v>0</v>
      </c>
      <c r="T159" s="57">
        <f t="shared" si="226"/>
        <v>0</v>
      </c>
      <c r="U159" s="57">
        <f t="shared" si="227"/>
        <v>0</v>
      </c>
      <c r="V159" s="58">
        <f t="shared" si="228"/>
        <v>0</v>
      </c>
      <c r="W159" s="59">
        <f t="shared" si="234"/>
        <v>0</v>
      </c>
    </row>
    <row r="160" spans="2:23">
      <c r="B160" s="76"/>
      <c r="C160" s="212"/>
      <c r="D160" s="217"/>
      <c r="E160" s="173"/>
      <c r="F160" s="69"/>
      <c r="G160" s="163">
        <f>F160*E160</f>
        <v>0</v>
      </c>
      <c r="H160" s="61"/>
      <c r="I160" s="70"/>
      <c r="J160" s="71"/>
      <c r="K160" s="71"/>
      <c r="L160" s="72"/>
      <c r="M160" s="51">
        <f t="shared" si="231"/>
        <v>0</v>
      </c>
      <c r="N160" s="73"/>
      <c r="O160" s="74"/>
      <c r="P160" s="74"/>
      <c r="Q160" s="75"/>
      <c r="R160" s="55">
        <f t="shared" si="232"/>
        <v>0</v>
      </c>
      <c r="S160" s="56">
        <f t="shared" si="225"/>
        <v>0</v>
      </c>
      <c r="T160" s="57">
        <f t="shared" si="226"/>
        <v>0</v>
      </c>
      <c r="U160" s="57">
        <f t="shared" si="227"/>
        <v>0</v>
      </c>
      <c r="V160" s="58">
        <f t="shared" si="228"/>
        <v>0</v>
      </c>
      <c r="W160" s="59">
        <f t="shared" si="234"/>
        <v>0</v>
      </c>
    </row>
    <row r="161" spans="2:23">
      <c r="B161" s="76"/>
      <c r="C161" s="212"/>
      <c r="D161" s="60"/>
      <c r="E161" s="173"/>
      <c r="F161" s="69"/>
      <c r="G161" s="163">
        <f t="shared" si="230"/>
        <v>0</v>
      </c>
      <c r="H161" s="61"/>
      <c r="I161" s="70"/>
      <c r="J161" s="71"/>
      <c r="K161" s="71"/>
      <c r="L161" s="72"/>
      <c r="M161" s="51">
        <f t="shared" si="231"/>
        <v>0</v>
      </c>
      <c r="N161" s="73"/>
      <c r="O161" s="74"/>
      <c r="P161" s="74"/>
      <c r="Q161" s="75"/>
      <c r="R161" s="55">
        <f t="shared" si="232"/>
        <v>0</v>
      </c>
      <c r="S161" s="56">
        <f t="shared" ref="S161:V165" si="235">I161+N161</f>
        <v>0</v>
      </c>
      <c r="T161" s="57">
        <f t="shared" si="235"/>
        <v>0</v>
      </c>
      <c r="U161" s="57">
        <f t="shared" si="235"/>
        <v>0</v>
      </c>
      <c r="V161" s="58">
        <f t="shared" si="235"/>
        <v>0</v>
      </c>
      <c r="W161" s="59">
        <f t="shared" si="234"/>
        <v>0</v>
      </c>
    </row>
    <row r="162" spans="2:23">
      <c r="B162" s="76"/>
      <c r="C162" s="212"/>
      <c r="D162" s="60"/>
      <c r="E162" s="173"/>
      <c r="F162" s="69"/>
      <c r="G162" s="163">
        <f t="shared" ref="G162" si="236">F162*E162</f>
        <v>0</v>
      </c>
      <c r="H162" s="61"/>
      <c r="I162" s="70"/>
      <c r="J162" s="71"/>
      <c r="K162" s="71"/>
      <c r="L162" s="72"/>
      <c r="M162" s="51">
        <f t="shared" ref="M162" si="237">SUM(I162:L162)</f>
        <v>0</v>
      </c>
      <c r="N162" s="73"/>
      <c r="O162" s="74"/>
      <c r="P162" s="74"/>
      <c r="Q162" s="75"/>
      <c r="R162" s="55">
        <f t="shared" ref="R162" si="238">SUM(N162:Q162)</f>
        <v>0</v>
      </c>
      <c r="S162" s="56">
        <f t="shared" ref="S162:V164" si="239">I162+N162</f>
        <v>0</v>
      </c>
      <c r="T162" s="57">
        <f t="shared" si="239"/>
        <v>0</v>
      </c>
      <c r="U162" s="57">
        <f t="shared" si="239"/>
        <v>0</v>
      </c>
      <c r="V162" s="58">
        <f t="shared" si="239"/>
        <v>0</v>
      </c>
      <c r="W162" s="59">
        <f>SUM(S162:V162)</f>
        <v>0</v>
      </c>
    </row>
    <row r="163" spans="2:23">
      <c r="B163" s="76"/>
      <c r="C163" s="212"/>
      <c r="D163" s="211"/>
      <c r="E163" s="173"/>
      <c r="F163" s="69"/>
      <c r="G163" s="163">
        <f t="shared" si="230"/>
        <v>0</v>
      </c>
      <c r="H163" s="61"/>
      <c r="I163" s="70"/>
      <c r="J163" s="71"/>
      <c r="K163" s="71"/>
      <c r="L163" s="72"/>
      <c r="M163" s="51">
        <f t="shared" si="231"/>
        <v>0</v>
      </c>
      <c r="N163" s="73"/>
      <c r="O163" s="74"/>
      <c r="P163" s="74"/>
      <c r="Q163" s="75"/>
      <c r="R163" s="55">
        <f t="shared" si="232"/>
        <v>0</v>
      </c>
      <c r="S163" s="56">
        <f t="shared" si="239"/>
        <v>0</v>
      </c>
      <c r="T163" s="57">
        <f t="shared" si="239"/>
        <v>0</v>
      </c>
      <c r="U163" s="57">
        <f t="shared" si="239"/>
        <v>0</v>
      </c>
      <c r="V163" s="58">
        <f t="shared" si="239"/>
        <v>0</v>
      </c>
      <c r="W163" s="59">
        <f>SUM(S163:V163)</f>
        <v>0</v>
      </c>
    </row>
    <row r="164" spans="2:23">
      <c r="B164" s="76"/>
      <c r="C164" s="212"/>
      <c r="D164" s="217"/>
      <c r="E164" s="173"/>
      <c r="F164" s="69"/>
      <c r="G164" s="163">
        <f t="shared" ref="G164" si="240">F164*E164</f>
        <v>0</v>
      </c>
      <c r="H164" s="61"/>
      <c r="I164" s="70"/>
      <c r="J164" s="71"/>
      <c r="K164" s="71"/>
      <c r="L164" s="72"/>
      <c r="M164" s="51">
        <f t="shared" ref="M164" si="241">SUM(I164:L164)</f>
        <v>0</v>
      </c>
      <c r="N164" s="73"/>
      <c r="O164" s="74"/>
      <c r="P164" s="74"/>
      <c r="Q164" s="75"/>
      <c r="R164" s="55">
        <f t="shared" ref="R164" si="242">SUM(N164:Q164)</f>
        <v>0</v>
      </c>
      <c r="S164" s="56">
        <f t="shared" si="239"/>
        <v>0</v>
      </c>
      <c r="T164" s="57">
        <f t="shared" si="239"/>
        <v>0</v>
      </c>
      <c r="U164" s="57">
        <f t="shared" si="239"/>
        <v>0</v>
      </c>
      <c r="V164" s="58">
        <f t="shared" si="239"/>
        <v>0</v>
      </c>
      <c r="W164" s="59">
        <f t="shared" ref="W164" si="243">SUM(S164:V164)</f>
        <v>0</v>
      </c>
    </row>
    <row r="165" spans="2:23" ht="12.75" thickBot="1">
      <c r="B165" s="76"/>
      <c r="C165" s="212"/>
      <c r="D165" s="217"/>
      <c r="E165" s="173"/>
      <c r="F165" s="69"/>
      <c r="G165" s="163">
        <f t="shared" si="230"/>
        <v>0</v>
      </c>
      <c r="H165" s="61"/>
      <c r="I165" s="70"/>
      <c r="J165" s="71"/>
      <c r="K165" s="71"/>
      <c r="L165" s="72"/>
      <c r="M165" s="51">
        <f t="shared" si="231"/>
        <v>0</v>
      </c>
      <c r="N165" s="73"/>
      <c r="O165" s="74"/>
      <c r="P165" s="74"/>
      <c r="Q165" s="75"/>
      <c r="R165" s="55">
        <f t="shared" si="232"/>
        <v>0</v>
      </c>
      <c r="S165" s="56">
        <f t="shared" si="235"/>
        <v>0</v>
      </c>
      <c r="T165" s="57">
        <f t="shared" si="235"/>
        <v>0</v>
      </c>
      <c r="U165" s="57">
        <f t="shared" si="235"/>
        <v>0</v>
      </c>
      <c r="V165" s="58">
        <f t="shared" si="235"/>
        <v>0</v>
      </c>
      <c r="W165" s="59">
        <f t="shared" si="234"/>
        <v>0</v>
      </c>
    </row>
    <row r="166" spans="2:23" ht="26.25" customHeight="1" thickBot="1">
      <c r="B166" s="77">
        <f>COUNTA(B141:B165)</f>
        <v>13</v>
      </c>
      <c r="C166" s="77">
        <f>COUNTA(C141:C165)</f>
        <v>13</v>
      </c>
      <c r="D166" s="111" t="s">
        <v>24</v>
      </c>
      <c r="E166" s="79">
        <f>SUM(E141:E165)</f>
        <v>52</v>
      </c>
      <c r="F166" s="80">
        <f>COUNT(F141:F165)</f>
        <v>13</v>
      </c>
      <c r="G166" s="81">
        <f>SUM(G140:G165)</f>
        <v>17670</v>
      </c>
      <c r="H166" s="79">
        <f t="shared" ref="H166:W166" si="244">SUM(H141:H165)</f>
        <v>0</v>
      </c>
      <c r="I166" s="82">
        <f t="shared" si="244"/>
        <v>0</v>
      </c>
      <c r="J166" s="83">
        <f t="shared" si="244"/>
        <v>0</v>
      </c>
      <c r="K166" s="83">
        <f t="shared" si="244"/>
        <v>0</v>
      </c>
      <c r="L166" s="81">
        <f t="shared" si="244"/>
        <v>52</v>
      </c>
      <c r="M166" s="79">
        <f t="shared" si="244"/>
        <v>52</v>
      </c>
      <c r="N166" s="84">
        <f t="shared" si="244"/>
        <v>0</v>
      </c>
      <c r="O166" s="85">
        <f t="shared" si="244"/>
        <v>0</v>
      </c>
      <c r="P166" s="85">
        <f t="shared" si="244"/>
        <v>0</v>
      </c>
      <c r="Q166" s="86">
        <f t="shared" si="244"/>
        <v>0</v>
      </c>
      <c r="R166" s="125">
        <f t="shared" si="244"/>
        <v>0</v>
      </c>
      <c r="S166" s="88">
        <f t="shared" si="244"/>
        <v>0</v>
      </c>
      <c r="T166" s="89">
        <f t="shared" si="244"/>
        <v>0</v>
      </c>
      <c r="U166" s="89">
        <f t="shared" si="244"/>
        <v>0</v>
      </c>
      <c r="V166" s="90">
        <f t="shared" si="244"/>
        <v>52</v>
      </c>
      <c r="W166" s="91">
        <f t="shared" si="244"/>
        <v>52</v>
      </c>
    </row>
    <row r="167" spans="2:23" ht="33" customHeight="1" thickBot="1">
      <c r="B167" s="115" t="s">
        <v>32</v>
      </c>
      <c r="C167" s="3"/>
      <c r="D167" s="3"/>
      <c r="G167" s="96"/>
      <c r="H167" s="96"/>
      <c r="N167" s="128"/>
      <c r="O167" s="128"/>
      <c r="P167" s="128"/>
      <c r="Q167" s="128"/>
      <c r="R167" s="128"/>
      <c r="S167" s="127"/>
      <c r="T167" s="92"/>
      <c r="V167" s="3"/>
      <c r="W167" s="3"/>
    </row>
    <row r="168" spans="2:23" ht="13.5" customHeight="1">
      <c r="B168" s="288" t="s">
        <v>18</v>
      </c>
      <c r="C168" s="291" t="s">
        <v>19</v>
      </c>
      <c r="D168" s="292" t="s">
        <v>20</v>
      </c>
      <c r="E168" s="283" t="s">
        <v>21</v>
      </c>
      <c r="F168" s="251"/>
      <c r="G168" s="251"/>
      <c r="H168" s="251"/>
      <c r="I168" s="251"/>
      <c r="J168" s="251"/>
      <c r="K168" s="251"/>
      <c r="L168" s="251"/>
      <c r="M168" s="251"/>
      <c r="N168" s="277" t="s">
        <v>4</v>
      </c>
      <c r="O168" s="278"/>
      <c r="P168" s="278"/>
      <c r="Q168" s="278"/>
      <c r="R168" s="279"/>
      <c r="S168" s="229" t="s">
        <v>5</v>
      </c>
      <c r="T168" s="230"/>
      <c r="U168" s="230"/>
      <c r="V168" s="230"/>
      <c r="W168" s="231"/>
    </row>
    <row r="169" spans="2:23" ht="13.5" customHeight="1">
      <c r="B169" s="289"/>
      <c r="C169" s="263"/>
      <c r="D169" s="266"/>
      <c r="E169" s="287" t="s">
        <v>6</v>
      </c>
      <c r="F169" s="257"/>
      <c r="G169" s="257"/>
      <c r="H169" s="258"/>
      <c r="I169" s="284" t="s">
        <v>7</v>
      </c>
      <c r="J169" s="285"/>
      <c r="K169" s="285"/>
      <c r="L169" s="285"/>
      <c r="M169" s="286"/>
      <c r="N169" s="239" t="s">
        <v>7</v>
      </c>
      <c r="O169" s="239"/>
      <c r="P169" s="239"/>
      <c r="Q169" s="239"/>
      <c r="R169" s="240"/>
      <c r="S169" s="232"/>
      <c r="T169" s="233"/>
      <c r="U169" s="233"/>
      <c r="V169" s="233"/>
      <c r="W169" s="234"/>
    </row>
    <row r="170" spans="2:23" ht="12.75" thickBot="1">
      <c r="B170" s="290"/>
      <c r="C170" s="264"/>
      <c r="D170" s="267"/>
      <c r="E170" s="40" t="s">
        <v>8</v>
      </c>
      <c r="F170" s="41" t="s">
        <v>22</v>
      </c>
      <c r="G170" s="42" t="s">
        <v>9</v>
      </c>
      <c r="H170" s="40" t="s">
        <v>23</v>
      </c>
      <c r="I170" s="5" t="s">
        <v>11</v>
      </c>
      <c r="J170" s="6" t="s">
        <v>12</v>
      </c>
      <c r="K170" s="6" t="s">
        <v>13</v>
      </c>
      <c r="L170" s="7" t="s">
        <v>14</v>
      </c>
      <c r="M170" s="8" t="s">
        <v>15</v>
      </c>
      <c r="N170" s="9" t="s">
        <v>11</v>
      </c>
      <c r="O170" s="10" t="s">
        <v>12</v>
      </c>
      <c r="P170" s="10" t="s">
        <v>13</v>
      </c>
      <c r="Q170" s="11" t="s">
        <v>14</v>
      </c>
      <c r="R170" s="12" t="s">
        <v>15</v>
      </c>
      <c r="S170" s="13" t="s">
        <v>11</v>
      </c>
      <c r="T170" s="14" t="s">
        <v>12</v>
      </c>
      <c r="U170" s="14" t="s">
        <v>13</v>
      </c>
      <c r="V170" s="15" t="s">
        <v>14</v>
      </c>
      <c r="W170" s="16" t="s">
        <v>15</v>
      </c>
    </row>
    <row r="171" spans="2:23">
      <c r="B171" s="213">
        <v>44167</v>
      </c>
      <c r="C171" s="176">
        <v>1</v>
      </c>
      <c r="D171" s="60" t="s">
        <v>199</v>
      </c>
      <c r="E171" s="173">
        <v>3</v>
      </c>
      <c r="F171" s="69">
        <v>310</v>
      </c>
      <c r="G171" s="163">
        <f>F171*E171</f>
        <v>930</v>
      </c>
      <c r="H171" s="61"/>
      <c r="I171" s="70"/>
      <c r="J171" s="71"/>
      <c r="K171" s="71"/>
      <c r="L171" s="72">
        <v>3</v>
      </c>
      <c r="M171" s="51">
        <f>SUM(I171:L171)</f>
        <v>3</v>
      </c>
      <c r="N171" s="73"/>
      <c r="O171" s="74"/>
      <c r="P171" s="74"/>
      <c r="Q171" s="75"/>
      <c r="R171" s="55">
        <f t="shared" ref="R171:R198" si="245">SUM(N171:Q171)</f>
        <v>0</v>
      </c>
      <c r="S171" s="56">
        <f t="shared" ref="S171:S198" si="246">I171+N171</f>
        <v>0</v>
      </c>
      <c r="T171" s="57">
        <f t="shared" ref="T171:T198" si="247">J171+O171</f>
        <v>0</v>
      </c>
      <c r="U171" s="57">
        <f t="shared" ref="U171:U198" si="248">K171+P171</f>
        <v>0</v>
      </c>
      <c r="V171" s="58">
        <f t="shared" ref="V171:V198" si="249">L171+Q171</f>
        <v>3</v>
      </c>
      <c r="W171" s="59">
        <f t="shared" ref="W171:W191" si="250">SUM(S171:V171)</f>
        <v>3</v>
      </c>
    </row>
    <row r="172" spans="2:23">
      <c r="B172" s="213"/>
      <c r="C172" s="176">
        <v>1</v>
      </c>
      <c r="D172" s="60" t="s">
        <v>200</v>
      </c>
      <c r="E172" s="173">
        <v>3</v>
      </c>
      <c r="F172" s="69">
        <v>310</v>
      </c>
      <c r="G172" s="163">
        <f>F172*E172</f>
        <v>930</v>
      </c>
      <c r="H172" s="61"/>
      <c r="I172" s="70"/>
      <c r="J172" s="71"/>
      <c r="K172" s="71"/>
      <c r="L172" s="72">
        <v>3</v>
      </c>
      <c r="M172" s="51">
        <f>SUM(I172:L172)</f>
        <v>3</v>
      </c>
      <c r="N172" s="73"/>
      <c r="O172" s="74"/>
      <c r="P172" s="74"/>
      <c r="Q172" s="75"/>
      <c r="R172" s="55">
        <f t="shared" si="245"/>
        <v>0</v>
      </c>
      <c r="S172" s="56">
        <f t="shared" si="246"/>
        <v>0</v>
      </c>
      <c r="T172" s="57">
        <f t="shared" si="247"/>
        <v>0</v>
      </c>
      <c r="U172" s="57">
        <f t="shared" si="248"/>
        <v>0</v>
      </c>
      <c r="V172" s="58">
        <f t="shared" si="249"/>
        <v>3</v>
      </c>
      <c r="W172" s="59">
        <f t="shared" si="250"/>
        <v>3</v>
      </c>
    </row>
    <row r="173" spans="2:23">
      <c r="B173" s="213">
        <v>44168</v>
      </c>
      <c r="C173" s="176">
        <v>1</v>
      </c>
      <c r="D173" s="217" t="s">
        <v>200</v>
      </c>
      <c r="E173" s="173">
        <v>10</v>
      </c>
      <c r="F173" s="69">
        <v>310</v>
      </c>
      <c r="G173" s="163">
        <f>F173*E173</f>
        <v>3100</v>
      </c>
      <c r="H173" s="61"/>
      <c r="I173" s="70"/>
      <c r="J173" s="71"/>
      <c r="K173" s="71"/>
      <c r="L173" s="72">
        <v>10</v>
      </c>
      <c r="M173" s="51">
        <f>SUM(I173:L173)</f>
        <v>10</v>
      </c>
      <c r="N173" s="73"/>
      <c r="O173" s="74"/>
      <c r="P173" s="74"/>
      <c r="Q173" s="75"/>
      <c r="R173" s="55">
        <f t="shared" si="245"/>
        <v>0</v>
      </c>
      <c r="S173" s="56">
        <f t="shared" si="246"/>
        <v>0</v>
      </c>
      <c r="T173" s="57">
        <f t="shared" si="247"/>
        <v>0</v>
      </c>
      <c r="U173" s="57">
        <f t="shared" si="248"/>
        <v>0</v>
      </c>
      <c r="V173" s="58">
        <f t="shared" si="249"/>
        <v>10</v>
      </c>
      <c r="W173" s="59">
        <f t="shared" si="250"/>
        <v>10</v>
      </c>
    </row>
    <row r="174" spans="2:23">
      <c r="B174" s="76">
        <v>44170</v>
      </c>
      <c r="C174" s="176">
        <v>1</v>
      </c>
      <c r="D174" s="217" t="s">
        <v>201</v>
      </c>
      <c r="E174" s="173">
        <v>2</v>
      </c>
      <c r="F174" s="69">
        <v>310</v>
      </c>
      <c r="G174" s="163">
        <f>F174*E174</f>
        <v>620</v>
      </c>
      <c r="H174" s="61"/>
      <c r="I174" s="70"/>
      <c r="J174" s="71"/>
      <c r="K174" s="71"/>
      <c r="L174" s="72">
        <v>2</v>
      </c>
      <c r="M174" s="51">
        <f>SUM(I174:L174)</f>
        <v>2</v>
      </c>
      <c r="N174" s="73"/>
      <c r="O174" s="74"/>
      <c r="P174" s="74"/>
      <c r="Q174" s="75"/>
      <c r="R174" s="55">
        <f t="shared" si="245"/>
        <v>0</v>
      </c>
      <c r="S174" s="56">
        <f t="shared" si="246"/>
        <v>0</v>
      </c>
      <c r="T174" s="57">
        <f t="shared" si="247"/>
        <v>0</v>
      </c>
      <c r="U174" s="57">
        <f t="shared" si="248"/>
        <v>0</v>
      </c>
      <c r="V174" s="58">
        <f t="shared" si="249"/>
        <v>2</v>
      </c>
      <c r="W174" s="59">
        <f t="shared" si="250"/>
        <v>2</v>
      </c>
    </row>
    <row r="175" spans="2:23">
      <c r="B175" s="76">
        <v>44171</v>
      </c>
      <c r="C175" s="176">
        <v>1</v>
      </c>
      <c r="D175" s="217" t="s">
        <v>175</v>
      </c>
      <c r="E175" s="173">
        <v>2</v>
      </c>
      <c r="F175" s="69">
        <v>310</v>
      </c>
      <c r="G175" s="163">
        <f>F175*E175</f>
        <v>620</v>
      </c>
      <c r="H175" s="61"/>
      <c r="I175" s="70"/>
      <c r="J175" s="71"/>
      <c r="K175" s="71"/>
      <c r="L175" s="72">
        <v>2</v>
      </c>
      <c r="M175" s="51">
        <f>SUM(I175:L175)</f>
        <v>2</v>
      </c>
      <c r="N175" s="73"/>
      <c r="O175" s="74"/>
      <c r="P175" s="74"/>
      <c r="Q175" s="75"/>
      <c r="R175" s="55">
        <f t="shared" si="245"/>
        <v>0</v>
      </c>
      <c r="S175" s="56">
        <f t="shared" si="246"/>
        <v>0</v>
      </c>
      <c r="T175" s="57">
        <f t="shared" si="247"/>
        <v>0</v>
      </c>
      <c r="U175" s="57">
        <f t="shared" si="248"/>
        <v>0</v>
      </c>
      <c r="V175" s="58">
        <f t="shared" si="249"/>
        <v>2</v>
      </c>
      <c r="W175" s="59">
        <f t="shared" si="250"/>
        <v>2</v>
      </c>
    </row>
    <row r="176" spans="2:23">
      <c r="B176" s="76">
        <v>44173</v>
      </c>
      <c r="C176" s="176">
        <v>1</v>
      </c>
      <c r="D176" s="214" t="s">
        <v>97</v>
      </c>
      <c r="E176" s="173">
        <v>6</v>
      </c>
      <c r="F176" s="69">
        <v>310</v>
      </c>
      <c r="G176" s="163">
        <f t="shared" ref="G176:G186" si="251">F176*E176</f>
        <v>1860</v>
      </c>
      <c r="H176" s="61"/>
      <c r="I176" s="70"/>
      <c r="J176" s="71"/>
      <c r="K176" s="71"/>
      <c r="L176" s="72">
        <v>6</v>
      </c>
      <c r="M176" s="51">
        <f t="shared" ref="M176:M198" si="252">SUM(I176:L176)</f>
        <v>6</v>
      </c>
      <c r="N176" s="73"/>
      <c r="O176" s="74"/>
      <c r="P176" s="74"/>
      <c r="Q176" s="75"/>
      <c r="R176" s="55">
        <f t="shared" si="245"/>
        <v>0</v>
      </c>
      <c r="S176" s="56">
        <f t="shared" si="246"/>
        <v>0</v>
      </c>
      <c r="T176" s="57">
        <f t="shared" si="247"/>
        <v>0</v>
      </c>
      <c r="U176" s="57">
        <f t="shared" si="248"/>
        <v>0</v>
      </c>
      <c r="V176" s="58">
        <f t="shared" si="249"/>
        <v>6</v>
      </c>
      <c r="W176" s="59">
        <f t="shared" si="250"/>
        <v>6</v>
      </c>
    </row>
    <row r="177" spans="2:23">
      <c r="B177" s="76">
        <v>44174</v>
      </c>
      <c r="C177" s="176">
        <v>1</v>
      </c>
      <c r="D177" s="217" t="s">
        <v>202</v>
      </c>
      <c r="E177" s="173">
        <v>5</v>
      </c>
      <c r="F177" s="69">
        <v>310</v>
      </c>
      <c r="G177" s="163">
        <f t="shared" si="251"/>
        <v>1550</v>
      </c>
      <c r="H177" s="61"/>
      <c r="I177" s="70"/>
      <c r="J177" s="71"/>
      <c r="K177" s="71"/>
      <c r="L177" s="72">
        <v>5</v>
      </c>
      <c r="M177" s="51">
        <f t="shared" si="252"/>
        <v>5</v>
      </c>
      <c r="N177" s="73"/>
      <c r="O177" s="74"/>
      <c r="P177" s="74"/>
      <c r="Q177" s="75"/>
      <c r="R177" s="55">
        <f t="shared" si="245"/>
        <v>0</v>
      </c>
      <c r="S177" s="56">
        <f t="shared" si="246"/>
        <v>0</v>
      </c>
      <c r="T177" s="57">
        <f t="shared" si="247"/>
        <v>0</v>
      </c>
      <c r="U177" s="57">
        <f t="shared" si="248"/>
        <v>0</v>
      </c>
      <c r="V177" s="58">
        <f t="shared" si="249"/>
        <v>5</v>
      </c>
      <c r="W177" s="59">
        <f t="shared" si="250"/>
        <v>5</v>
      </c>
    </row>
    <row r="178" spans="2:23">
      <c r="B178" s="76">
        <v>44175</v>
      </c>
      <c r="C178" s="176">
        <v>1</v>
      </c>
      <c r="D178" s="217" t="s">
        <v>202</v>
      </c>
      <c r="E178" s="173">
        <v>9</v>
      </c>
      <c r="F178" s="69">
        <v>310</v>
      </c>
      <c r="G178" s="163">
        <f t="shared" si="251"/>
        <v>2790</v>
      </c>
      <c r="H178" s="61"/>
      <c r="I178" s="70"/>
      <c r="J178" s="71"/>
      <c r="K178" s="71"/>
      <c r="L178" s="72">
        <v>9</v>
      </c>
      <c r="M178" s="51">
        <f t="shared" si="252"/>
        <v>9</v>
      </c>
      <c r="N178" s="73"/>
      <c r="O178" s="74"/>
      <c r="P178" s="74"/>
      <c r="Q178" s="75"/>
      <c r="R178" s="55">
        <f t="shared" si="245"/>
        <v>0</v>
      </c>
      <c r="S178" s="56">
        <f t="shared" si="246"/>
        <v>0</v>
      </c>
      <c r="T178" s="57">
        <f t="shared" si="247"/>
        <v>0</v>
      </c>
      <c r="U178" s="57">
        <f t="shared" si="248"/>
        <v>0</v>
      </c>
      <c r="V178" s="58">
        <f t="shared" si="249"/>
        <v>9</v>
      </c>
      <c r="W178" s="59">
        <f t="shared" si="250"/>
        <v>9</v>
      </c>
    </row>
    <row r="179" spans="2:23">
      <c r="B179" s="76">
        <v>44176</v>
      </c>
      <c r="C179" s="176">
        <v>1</v>
      </c>
      <c r="D179" s="217" t="s">
        <v>203</v>
      </c>
      <c r="E179" s="173">
        <v>2</v>
      </c>
      <c r="F179" s="69">
        <v>310</v>
      </c>
      <c r="G179" s="163">
        <f t="shared" si="251"/>
        <v>620</v>
      </c>
      <c r="H179" s="61"/>
      <c r="I179" s="70"/>
      <c r="J179" s="71"/>
      <c r="K179" s="71"/>
      <c r="L179" s="72">
        <v>2</v>
      </c>
      <c r="M179" s="51">
        <f t="shared" si="252"/>
        <v>2</v>
      </c>
      <c r="N179" s="73"/>
      <c r="O179" s="74"/>
      <c r="P179" s="74"/>
      <c r="Q179" s="75"/>
      <c r="R179" s="55">
        <f t="shared" si="245"/>
        <v>0</v>
      </c>
      <c r="S179" s="56">
        <f t="shared" si="246"/>
        <v>0</v>
      </c>
      <c r="T179" s="57">
        <f t="shared" si="247"/>
        <v>0</v>
      </c>
      <c r="U179" s="57">
        <f t="shared" si="248"/>
        <v>0</v>
      </c>
      <c r="V179" s="58">
        <f t="shared" si="249"/>
        <v>2</v>
      </c>
      <c r="W179" s="59">
        <f t="shared" si="250"/>
        <v>2</v>
      </c>
    </row>
    <row r="180" spans="2:23">
      <c r="B180" s="76"/>
      <c r="C180" s="176">
        <v>1</v>
      </c>
      <c r="D180" s="217" t="s">
        <v>204</v>
      </c>
      <c r="E180" s="173">
        <v>6</v>
      </c>
      <c r="F180" s="69">
        <v>310</v>
      </c>
      <c r="G180" s="163">
        <f t="shared" si="251"/>
        <v>1860</v>
      </c>
      <c r="H180" s="61"/>
      <c r="I180" s="70"/>
      <c r="J180" s="71"/>
      <c r="K180" s="71"/>
      <c r="L180" s="72">
        <v>6</v>
      </c>
      <c r="M180" s="51">
        <f t="shared" si="252"/>
        <v>6</v>
      </c>
      <c r="N180" s="73"/>
      <c r="O180" s="74"/>
      <c r="P180" s="74"/>
      <c r="Q180" s="75"/>
      <c r="R180" s="55">
        <f t="shared" si="245"/>
        <v>0</v>
      </c>
      <c r="S180" s="56">
        <f t="shared" si="246"/>
        <v>0</v>
      </c>
      <c r="T180" s="57">
        <f t="shared" si="247"/>
        <v>0</v>
      </c>
      <c r="U180" s="57">
        <f t="shared" si="248"/>
        <v>0</v>
      </c>
      <c r="V180" s="58">
        <f t="shared" si="249"/>
        <v>6</v>
      </c>
      <c r="W180" s="59">
        <f t="shared" si="250"/>
        <v>6</v>
      </c>
    </row>
    <row r="181" spans="2:23">
      <c r="B181" s="76">
        <v>44177</v>
      </c>
      <c r="C181" s="176">
        <v>1</v>
      </c>
      <c r="D181" s="217" t="s">
        <v>205</v>
      </c>
      <c r="E181" s="173">
        <v>9</v>
      </c>
      <c r="F181" s="69">
        <v>310</v>
      </c>
      <c r="G181" s="163">
        <f t="shared" si="251"/>
        <v>2790</v>
      </c>
      <c r="H181" s="61"/>
      <c r="I181" s="70"/>
      <c r="J181" s="71"/>
      <c r="K181" s="71"/>
      <c r="L181" s="72">
        <v>9</v>
      </c>
      <c r="M181" s="51">
        <f t="shared" si="252"/>
        <v>9</v>
      </c>
      <c r="N181" s="73"/>
      <c r="O181" s="74"/>
      <c r="P181" s="74"/>
      <c r="Q181" s="75"/>
      <c r="R181" s="55">
        <f t="shared" si="245"/>
        <v>0</v>
      </c>
      <c r="S181" s="56">
        <f t="shared" si="246"/>
        <v>0</v>
      </c>
      <c r="T181" s="57">
        <f t="shared" si="247"/>
        <v>0</v>
      </c>
      <c r="U181" s="57">
        <f t="shared" si="248"/>
        <v>0</v>
      </c>
      <c r="V181" s="58">
        <f t="shared" si="249"/>
        <v>9</v>
      </c>
      <c r="W181" s="59">
        <f t="shared" si="250"/>
        <v>9</v>
      </c>
    </row>
    <row r="182" spans="2:23">
      <c r="B182" s="76">
        <v>44178</v>
      </c>
      <c r="C182" s="176">
        <v>1</v>
      </c>
      <c r="D182" s="217" t="s">
        <v>206</v>
      </c>
      <c r="E182" s="173">
        <v>8</v>
      </c>
      <c r="F182" s="69">
        <v>310</v>
      </c>
      <c r="G182" s="163">
        <f t="shared" si="251"/>
        <v>2480</v>
      </c>
      <c r="H182" s="61"/>
      <c r="I182" s="70"/>
      <c r="J182" s="71"/>
      <c r="K182" s="71"/>
      <c r="L182" s="72">
        <v>8</v>
      </c>
      <c r="M182" s="51">
        <f t="shared" si="252"/>
        <v>8</v>
      </c>
      <c r="N182" s="73"/>
      <c r="O182" s="74"/>
      <c r="P182" s="74"/>
      <c r="Q182" s="75"/>
      <c r="R182" s="55">
        <f t="shared" si="245"/>
        <v>0</v>
      </c>
      <c r="S182" s="56">
        <f t="shared" si="246"/>
        <v>0</v>
      </c>
      <c r="T182" s="57">
        <f t="shared" si="247"/>
        <v>0</v>
      </c>
      <c r="U182" s="57">
        <f t="shared" si="248"/>
        <v>0</v>
      </c>
      <c r="V182" s="58">
        <f t="shared" si="249"/>
        <v>8</v>
      </c>
      <c r="W182" s="59">
        <f t="shared" si="250"/>
        <v>8</v>
      </c>
    </row>
    <row r="183" spans="2:23">
      <c r="B183" s="76">
        <v>44180</v>
      </c>
      <c r="C183" s="176">
        <v>1</v>
      </c>
      <c r="D183" s="217" t="s">
        <v>207</v>
      </c>
      <c r="E183" s="173">
        <v>7</v>
      </c>
      <c r="F183" s="69">
        <v>310</v>
      </c>
      <c r="G183" s="163">
        <f t="shared" si="251"/>
        <v>2170</v>
      </c>
      <c r="H183" s="61"/>
      <c r="I183" s="70"/>
      <c r="J183" s="71"/>
      <c r="K183" s="71"/>
      <c r="L183" s="72">
        <v>7</v>
      </c>
      <c r="M183" s="51">
        <f t="shared" si="252"/>
        <v>7</v>
      </c>
      <c r="N183" s="73"/>
      <c r="O183" s="74"/>
      <c r="P183" s="74"/>
      <c r="Q183" s="75"/>
      <c r="R183" s="55">
        <f t="shared" si="245"/>
        <v>0</v>
      </c>
      <c r="S183" s="56">
        <f t="shared" si="246"/>
        <v>0</v>
      </c>
      <c r="T183" s="57">
        <f t="shared" si="247"/>
        <v>0</v>
      </c>
      <c r="U183" s="57">
        <f t="shared" si="248"/>
        <v>0</v>
      </c>
      <c r="V183" s="58">
        <f t="shared" si="249"/>
        <v>7</v>
      </c>
      <c r="W183" s="59">
        <f t="shared" si="250"/>
        <v>7</v>
      </c>
    </row>
    <row r="184" spans="2:23">
      <c r="B184" s="76"/>
      <c r="C184" s="176">
        <v>1</v>
      </c>
      <c r="D184" s="217" t="s">
        <v>208</v>
      </c>
      <c r="E184" s="173">
        <v>1</v>
      </c>
      <c r="F184" s="69">
        <v>310</v>
      </c>
      <c r="G184" s="163">
        <f t="shared" si="251"/>
        <v>310</v>
      </c>
      <c r="H184" s="61"/>
      <c r="I184" s="70"/>
      <c r="J184" s="71"/>
      <c r="K184" s="71"/>
      <c r="L184" s="72">
        <v>1</v>
      </c>
      <c r="M184" s="51">
        <f t="shared" si="252"/>
        <v>1</v>
      </c>
      <c r="N184" s="73"/>
      <c r="O184" s="74"/>
      <c r="P184" s="74"/>
      <c r="Q184" s="75"/>
      <c r="R184" s="55">
        <f t="shared" si="245"/>
        <v>0</v>
      </c>
      <c r="S184" s="56">
        <f t="shared" ref="S184:V185" si="253">I184+N184</f>
        <v>0</v>
      </c>
      <c r="T184" s="57">
        <f t="shared" si="253"/>
        <v>0</v>
      </c>
      <c r="U184" s="57">
        <f t="shared" si="253"/>
        <v>0</v>
      </c>
      <c r="V184" s="58">
        <f t="shared" si="253"/>
        <v>1</v>
      </c>
      <c r="W184" s="59">
        <f>SUM(S184:V184)</f>
        <v>1</v>
      </c>
    </row>
    <row r="185" spans="2:23">
      <c r="B185" s="76">
        <v>44181</v>
      </c>
      <c r="C185" s="176">
        <v>1</v>
      </c>
      <c r="D185" s="217" t="s">
        <v>208</v>
      </c>
      <c r="E185" s="173">
        <v>1</v>
      </c>
      <c r="F185" s="69">
        <v>310</v>
      </c>
      <c r="G185" s="163">
        <f t="shared" si="251"/>
        <v>310</v>
      </c>
      <c r="H185" s="61"/>
      <c r="I185" s="70"/>
      <c r="J185" s="71"/>
      <c r="K185" s="71"/>
      <c r="L185" s="72">
        <v>1</v>
      </c>
      <c r="M185" s="51">
        <f t="shared" si="252"/>
        <v>1</v>
      </c>
      <c r="N185" s="73"/>
      <c r="O185" s="74"/>
      <c r="P185" s="74"/>
      <c r="Q185" s="75"/>
      <c r="R185" s="55">
        <f t="shared" si="245"/>
        <v>0</v>
      </c>
      <c r="S185" s="56">
        <f t="shared" si="253"/>
        <v>0</v>
      </c>
      <c r="T185" s="57">
        <f t="shared" si="253"/>
        <v>0</v>
      </c>
      <c r="U185" s="57">
        <f t="shared" si="253"/>
        <v>0</v>
      </c>
      <c r="V185" s="58">
        <f t="shared" si="253"/>
        <v>1</v>
      </c>
      <c r="W185" s="59">
        <f>SUM(S185:V185)</f>
        <v>1</v>
      </c>
    </row>
    <row r="186" spans="2:23">
      <c r="B186" s="76">
        <v>44182</v>
      </c>
      <c r="C186" s="176">
        <v>1</v>
      </c>
      <c r="D186" s="217" t="s">
        <v>181</v>
      </c>
      <c r="E186" s="173">
        <v>6</v>
      </c>
      <c r="F186" s="69">
        <v>310</v>
      </c>
      <c r="G186" s="163">
        <f t="shared" si="251"/>
        <v>1860</v>
      </c>
      <c r="H186" s="61"/>
      <c r="I186" s="70"/>
      <c r="J186" s="71"/>
      <c r="K186" s="71"/>
      <c r="L186" s="72">
        <v>6</v>
      </c>
      <c r="M186" s="51">
        <f t="shared" si="252"/>
        <v>6</v>
      </c>
      <c r="N186" s="73"/>
      <c r="O186" s="74"/>
      <c r="P186" s="74"/>
      <c r="Q186" s="75"/>
      <c r="R186" s="55">
        <f t="shared" si="245"/>
        <v>0</v>
      </c>
      <c r="S186" s="56">
        <f t="shared" si="246"/>
        <v>0</v>
      </c>
      <c r="T186" s="57">
        <f t="shared" si="247"/>
        <v>0</v>
      </c>
      <c r="U186" s="57">
        <f t="shared" si="248"/>
        <v>0</v>
      </c>
      <c r="V186" s="58">
        <f t="shared" si="249"/>
        <v>6</v>
      </c>
      <c r="W186" s="59">
        <f t="shared" si="250"/>
        <v>6</v>
      </c>
    </row>
    <row r="187" spans="2:23">
      <c r="B187" s="76">
        <v>44183</v>
      </c>
      <c r="C187" s="176">
        <v>1</v>
      </c>
      <c r="D187" s="217" t="s">
        <v>209</v>
      </c>
      <c r="E187" s="173">
        <v>2</v>
      </c>
      <c r="F187" s="69">
        <v>310</v>
      </c>
      <c r="G187" s="163">
        <f t="shared" ref="G187:G198" si="254">F187*E187</f>
        <v>620</v>
      </c>
      <c r="H187" s="61"/>
      <c r="I187" s="70"/>
      <c r="J187" s="71"/>
      <c r="K187" s="71"/>
      <c r="L187" s="72">
        <v>2</v>
      </c>
      <c r="M187" s="51">
        <f t="shared" si="252"/>
        <v>2</v>
      </c>
      <c r="N187" s="73"/>
      <c r="O187" s="74"/>
      <c r="P187" s="74"/>
      <c r="Q187" s="75"/>
      <c r="R187" s="55">
        <f t="shared" si="245"/>
        <v>0</v>
      </c>
      <c r="S187" s="56">
        <f t="shared" si="246"/>
        <v>0</v>
      </c>
      <c r="T187" s="57">
        <f t="shared" si="247"/>
        <v>0</v>
      </c>
      <c r="U187" s="57">
        <f t="shared" si="248"/>
        <v>0</v>
      </c>
      <c r="V187" s="58">
        <f t="shared" si="249"/>
        <v>2</v>
      </c>
      <c r="W187" s="59">
        <f t="shared" si="250"/>
        <v>2</v>
      </c>
    </row>
    <row r="188" spans="2:23">
      <c r="B188" s="76">
        <v>44184</v>
      </c>
      <c r="C188" s="176">
        <v>1</v>
      </c>
      <c r="D188" s="214" t="s">
        <v>175</v>
      </c>
      <c r="E188" s="173">
        <v>3</v>
      </c>
      <c r="F188" s="69">
        <v>310</v>
      </c>
      <c r="G188" s="163">
        <f t="shared" si="254"/>
        <v>930</v>
      </c>
      <c r="H188" s="61"/>
      <c r="I188" s="70"/>
      <c r="J188" s="71"/>
      <c r="K188" s="71"/>
      <c r="L188" s="72">
        <v>3</v>
      </c>
      <c r="M188" s="51">
        <f t="shared" si="252"/>
        <v>3</v>
      </c>
      <c r="N188" s="73"/>
      <c r="O188" s="74"/>
      <c r="P188" s="74"/>
      <c r="Q188" s="75"/>
      <c r="R188" s="55">
        <f t="shared" si="245"/>
        <v>0</v>
      </c>
      <c r="S188" s="56">
        <f t="shared" si="246"/>
        <v>0</v>
      </c>
      <c r="T188" s="57">
        <f t="shared" si="247"/>
        <v>0</v>
      </c>
      <c r="U188" s="57">
        <f t="shared" si="248"/>
        <v>0</v>
      </c>
      <c r="V188" s="58">
        <f t="shared" si="249"/>
        <v>3</v>
      </c>
      <c r="W188" s="59">
        <f t="shared" si="250"/>
        <v>3</v>
      </c>
    </row>
    <row r="189" spans="2:23">
      <c r="B189" s="76">
        <v>44185</v>
      </c>
      <c r="C189" s="176">
        <v>1</v>
      </c>
      <c r="D189" s="217" t="s">
        <v>175</v>
      </c>
      <c r="E189" s="173">
        <v>7</v>
      </c>
      <c r="F189" s="69">
        <v>310</v>
      </c>
      <c r="G189" s="163">
        <f t="shared" si="254"/>
        <v>2170</v>
      </c>
      <c r="H189" s="61"/>
      <c r="I189" s="70"/>
      <c r="J189" s="71"/>
      <c r="K189" s="71"/>
      <c r="L189" s="72">
        <v>7</v>
      </c>
      <c r="M189" s="51">
        <f t="shared" si="252"/>
        <v>7</v>
      </c>
      <c r="N189" s="73"/>
      <c r="O189" s="74"/>
      <c r="P189" s="74"/>
      <c r="Q189" s="75"/>
      <c r="R189" s="55">
        <f t="shared" si="245"/>
        <v>0</v>
      </c>
      <c r="S189" s="56">
        <f t="shared" si="246"/>
        <v>0</v>
      </c>
      <c r="T189" s="57">
        <f t="shared" si="247"/>
        <v>0</v>
      </c>
      <c r="U189" s="57">
        <f t="shared" si="248"/>
        <v>0</v>
      </c>
      <c r="V189" s="58">
        <f t="shared" si="249"/>
        <v>7</v>
      </c>
      <c r="W189" s="59">
        <f t="shared" si="250"/>
        <v>7</v>
      </c>
    </row>
    <row r="190" spans="2:23">
      <c r="B190" s="76">
        <v>44188</v>
      </c>
      <c r="C190" s="176">
        <v>1</v>
      </c>
      <c r="D190" s="217" t="s">
        <v>215</v>
      </c>
      <c r="E190" s="173">
        <v>4</v>
      </c>
      <c r="F190" s="69">
        <v>310</v>
      </c>
      <c r="G190" s="163">
        <f t="shared" si="254"/>
        <v>1240</v>
      </c>
      <c r="H190" s="61"/>
      <c r="I190" s="70"/>
      <c r="J190" s="71"/>
      <c r="K190" s="71"/>
      <c r="L190" s="72">
        <v>4</v>
      </c>
      <c r="M190" s="51">
        <f t="shared" si="252"/>
        <v>4</v>
      </c>
      <c r="N190" s="73"/>
      <c r="O190" s="74"/>
      <c r="P190" s="74"/>
      <c r="Q190" s="75"/>
      <c r="R190" s="55">
        <f t="shared" si="245"/>
        <v>0</v>
      </c>
      <c r="S190" s="56">
        <f t="shared" si="246"/>
        <v>0</v>
      </c>
      <c r="T190" s="57">
        <f t="shared" si="247"/>
        <v>0</v>
      </c>
      <c r="U190" s="57">
        <f t="shared" si="248"/>
        <v>0</v>
      </c>
      <c r="V190" s="58">
        <f t="shared" si="249"/>
        <v>4</v>
      </c>
      <c r="W190" s="59">
        <f t="shared" si="250"/>
        <v>4</v>
      </c>
    </row>
    <row r="191" spans="2:23">
      <c r="B191" s="76">
        <v>44189</v>
      </c>
      <c r="C191" s="176">
        <v>1</v>
      </c>
      <c r="D191" s="217" t="s">
        <v>216</v>
      </c>
      <c r="E191" s="173">
        <v>4</v>
      </c>
      <c r="F191" s="69">
        <v>310</v>
      </c>
      <c r="G191" s="163">
        <f t="shared" si="254"/>
        <v>1240</v>
      </c>
      <c r="H191" s="61"/>
      <c r="I191" s="70"/>
      <c r="J191" s="71"/>
      <c r="K191" s="71"/>
      <c r="L191" s="72">
        <v>4</v>
      </c>
      <c r="M191" s="51">
        <f t="shared" si="252"/>
        <v>4</v>
      </c>
      <c r="N191" s="73"/>
      <c r="O191" s="74"/>
      <c r="P191" s="74"/>
      <c r="Q191" s="75"/>
      <c r="R191" s="55">
        <f t="shared" si="245"/>
        <v>0</v>
      </c>
      <c r="S191" s="56">
        <f t="shared" si="246"/>
        <v>0</v>
      </c>
      <c r="T191" s="57">
        <f t="shared" si="247"/>
        <v>0</v>
      </c>
      <c r="U191" s="57">
        <f t="shared" si="248"/>
        <v>0</v>
      </c>
      <c r="V191" s="58">
        <f t="shared" si="249"/>
        <v>4</v>
      </c>
      <c r="W191" s="59">
        <f t="shared" si="250"/>
        <v>4</v>
      </c>
    </row>
    <row r="192" spans="2:23">
      <c r="B192" s="213">
        <v>44190</v>
      </c>
      <c r="C192" s="176">
        <v>1</v>
      </c>
      <c r="D192" s="217" t="s">
        <v>217</v>
      </c>
      <c r="E192" s="173">
        <v>1</v>
      </c>
      <c r="F192" s="69">
        <v>310</v>
      </c>
      <c r="G192" s="163">
        <f t="shared" si="254"/>
        <v>310</v>
      </c>
      <c r="H192" s="61"/>
      <c r="I192" s="70"/>
      <c r="J192" s="71"/>
      <c r="K192" s="71"/>
      <c r="L192" s="72">
        <v>1</v>
      </c>
      <c r="M192" s="51">
        <f t="shared" si="252"/>
        <v>1</v>
      </c>
      <c r="N192" s="73"/>
      <c r="O192" s="74"/>
      <c r="P192" s="74"/>
      <c r="Q192" s="75"/>
      <c r="R192" s="55">
        <f t="shared" si="245"/>
        <v>0</v>
      </c>
      <c r="S192" s="56">
        <f t="shared" ref="S192:V195" si="255">I192+N192</f>
        <v>0</v>
      </c>
      <c r="T192" s="57">
        <f t="shared" si="255"/>
        <v>0</v>
      </c>
      <c r="U192" s="57">
        <f t="shared" si="255"/>
        <v>0</v>
      </c>
      <c r="V192" s="58">
        <f t="shared" si="255"/>
        <v>1</v>
      </c>
      <c r="W192" s="59">
        <f t="shared" ref="W192:W198" si="256">SUM(S192:V192)</f>
        <v>1</v>
      </c>
    </row>
    <row r="193" spans="2:23">
      <c r="B193" s="213">
        <v>44191</v>
      </c>
      <c r="C193" s="176">
        <v>1</v>
      </c>
      <c r="D193" s="217" t="s">
        <v>168</v>
      </c>
      <c r="E193" s="173">
        <v>1</v>
      </c>
      <c r="F193" s="69">
        <v>310</v>
      </c>
      <c r="G193" s="163">
        <f t="shared" si="254"/>
        <v>310</v>
      </c>
      <c r="H193" s="61"/>
      <c r="I193" s="70"/>
      <c r="J193" s="71"/>
      <c r="K193" s="71"/>
      <c r="L193" s="72">
        <v>1</v>
      </c>
      <c r="M193" s="51">
        <f>SUM(I193:L193)</f>
        <v>1</v>
      </c>
      <c r="N193" s="73"/>
      <c r="O193" s="74"/>
      <c r="P193" s="74"/>
      <c r="Q193" s="75"/>
      <c r="R193" s="55">
        <f t="shared" si="245"/>
        <v>0</v>
      </c>
      <c r="S193" s="56">
        <f t="shared" si="255"/>
        <v>0</v>
      </c>
      <c r="T193" s="57">
        <f t="shared" si="255"/>
        <v>0</v>
      </c>
      <c r="U193" s="57">
        <f t="shared" si="255"/>
        <v>0</v>
      </c>
      <c r="V193" s="58">
        <f t="shared" si="255"/>
        <v>1</v>
      </c>
      <c r="W193" s="59">
        <f t="shared" si="256"/>
        <v>1</v>
      </c>
    </row>
    <row r="194" spans="2:23">
      <c r="B194" s="213"/>
      <c r="C194" s="176">
        <v>1</v>
      </c>
      <c r="D194" s="217" t="s">
        <v>218</v>
      </c>
      <c r="E194" s="173">
        <v>3</v>
      </c>
      <c r="F194" s="69">
        <v>310</v>
      </c>
      <c r="G194" s="163">
        <f t="shared" si="254"/>
        <v>930</v>
      </c>
      <c r="H194" s="61"/>
      <c r="I194" s="70"/>
      <c r="J194" s="71"/>
      <c r="K194" s="71"/>
      <c r="L194" s="72">
        <v>3</v>
      </c>
      <c r="M194" s="51">
        <f>SUM(I194:L194)</f>
        <v>3</v>
      </c>
      <c r="N194" s="73"/>
      <c r="O194" s="74"/>
      <c r="P194" s="74"/>
      <c r="Q194" s="75"/>
      <c r="R194" s="55">
        <f t="shared" si="245"/>
        <v>0</v>
      </c>
      <c r="S194" s="56">
        <f t="shared" si="255"/>
        <v>0</v>
      </c>
      <c r="T194" s="57">
        <f t="shared" si="255"/>
        <v>0</v>
      </c>
      <c r="U194" s="57">
        <f t="shared" si="255"/>
        <v>0</v>
      </c>
      <c r="V194" s="58">
        <f t="shared" si="255"/>
        <v>3</v>
      </c>
      <c r="W194" s="59">
        <f t="shared" si="256"/>
        <v>3</v>
      </c>
    </row>
    <row r="195" spans="2:23">
      <c r="B195" s="213">
        <v>44192</v>
      </c>
      <c r="C195" s="176">
        <v>1</v>
      </c>
      <c r="D195" s="217" t="s">
        <v>218</v>
      </c>
      <c r="E195" s="173">
        <v>2</v>
      </c>
      <c r="F195" s="69">
        <v>310</v>
      </c>
      <c r="G195" s="163">
        <f t="shared" si="254"/>
        <v>620</v>
      </c>
      <c r="H195" s="61"/>
      <c r="I195" s="70"/>
      <c r="J195" s="71"/>
      <c r="K195" s="71"/>
      <c r="L195" s="72">
        <v>2</v>
      </c>
      <c r="M195" s="51">
        <f>SUM(I195:L195)</f>
        <v>2</v>
      </c>
      <c r="N195" s="73"/>
      <c r="O195" s="74"/>
      <c r="P195" s="74"/>
      <c r="Q195" s="75"/>
      <c r="R195" s="55">
        <f t="shared" si="245"/>
        <v>0</v>
      </c>
      <c r="S195" s="56">
        <f>I195+N195</f>
        <v>0</v>
      </c>
      <c r="T195" s="57">
        <f t="shared" si="255"/>
        <v>0</v>
      </c>
      <c r="U195" s="57">
        <f t="shared" si="255"/>
        <v>0</v>
      </c>
      <c r="V195" s="58">
        <f t="shared" si="255"/>
        <v>2</v>
      </c>
      <c r="W195" s="59">
        <f t="shared" si="256"/>
        <v>2</v>
      </c>
    </row>
    <row r="196" spans="2:23">
      <c r="B196" s="213"/>
      <c r="C196" s="176">
        <v>1</v>
      </c>
      <c r="D196" s="217" t="s">
        <v>168</v>
      </c>
      <c r="E196" s="173">
        <v>1</v>
      </c>
      <c r="F196" s="69">
        <v>310</v>
      </c>
      <c r="G196" s="163">
        <f t="shared" si="254"/>
        <v>310</v>
      </c>
      <c r="H196" s="61"/>
      <c r="I196" s="70"/>
      <c r="J196" s="71"/>
      <c r="K196" s="71"/>
      <c r="L196" s="72">
        <v>1</v>
      </c>
      <c r="M196" s="51">
        <f t="shared" ref="M196:M197" si="257">SUM(I196:L196)</f>
        <v>1</v>
      </c>
      <c r="N196" s="73"/>
      <c r="O196" s="74"/>
      <c r="P196" s="74"/>
      <c r="Q196" s="75"/>
      <c r="R196" s="55"/>
      <c r="S196" s="56">
        <f>I196+N196</f>
        <v>0</v>
      </c>
      <c r="T196" s="57">
        <f t="shared" ref="T196:V197" si="258">J196+O196</f>
        <v>0</v>
      </c>
      <c r="U196" s="57">
        <f t="shared" si="258"/>
        <v>0</v>
      </c>
      <c r="V196" s="58">
        <f t="shared" si="258"/>
        <v>1</v>
      </c>
      <c r="W196" s="59">
        <f t="shared" si="256"/>
        <v>1</v>
      </c>
    </row>
    <row r="197" spans="2:23">
      <c r="B197" s="213">
        <v>44559</v>
      </c>
      <c r="C197" s="176">
        <v>1</v>
      </c>
      <c r="D197" s="217" t="s">
        <v>219</v>
      </c>
      <c r="E197" s="173">
        <v>5</v>
      </c>
      <c r="F197" s="69">
        <v>310</v>
      </c>
      <c r="G197" s="163">
        <f t="shared" si="254"/>
        <v>1550</v>
      </c>
      <c r="H197" s="61"/>
      <c r="I197" s="70"/>
      <c r="J197" s="71"/>
      <c r="K197" s="71"/>
      <c r="L197" s="72">
        <v>5</v>
      </c>
      <c r="M197" s="51">
        <f t="shared" si="257"/>
        <v>5</v>
      </c>
      <c r="N197" s="73"/>
      <c r="O197" s="74"/>
      <c r="P197" s="74"/>
      <c r="Q197" s="75"/>
      <c r="R197" s="55"/>
      <c r="S197" s="56">
        <f>I197+N197</f>
        <v>0</v>
      </c>
      <c r="T197" s="57">
        <f t="shared" si="258"/>
        <v>0</v>
      </c>
      <c r="U197" s="57">
        <f t="shared" si="258"/>
        <v>0</v>
      </c>
      <c r="V197" s="58">
        <f t="shared" si="258"/>
        <v>5</v>
      </c>
      <c r="W197" s="59">
        <f t="shared" si="256"/>
        <v>5</v>
      </c>
    </row>
    <row r="198" spans="2:23" ht="12.75" thickBot="1">
      <c r="B198" s="76"/>
      <c r="C198" s="212"/>
      <c r="D198" s="217"/>
      <c r="E198" s="173"/>
      <c r="F198" s="69"/>
      <c r="G198" s="163">
        <f t="shared" si="254"/>
        <v>0</v>
      </c>
      <c r="H198" s="61"/>
      <c r="I198" s="70"/>
      <c r="J198" s="71"/>
      <c r="K198" s="71"/>
      <c r="L198" s="72"/>
      <c r="M198" s="51">
        <f t="shared" si="252"/>
        <v>0</v>
      </c>
      <c r="N198" s="73"/>
      <c r="O198" s="74"/>
      <c r="P198" s="74"/>
      <c r="Q198" s="75"/>
      <c r="R198" s="55">
        <f t="shared" si="245"/>
        <v>0</v>
      </c>
      <c r="S198" s="56">
        <f t="shared" si="246"/>
        <v>0</v>
      </c>
      <c r="T198" s="57">
        <f t="shared" si="247"/>
        <v>0</v>
      </c>
      <c r="U198" s="57">
        <f t="shared" si="248"/>
        <v>0</v>
      </c>
      <c r="V198" s="58">
        <f t="shared" si="249"/>
        <v>0</v>
      </c>
      <c r="W198" s="59">
        <f t="shared" si="256"/>
        <v>0</v>
      </c>
    </row>
    <row r="199" spans="2:23" ht="26.25" customHeight="1" thickBot="1">
      <c r="B199" s="77">
        <f>COUNTA(B171:B198)</f>
        <v>22</v>
      </c>
      <c r="C199" s="77">
        <f>COUNTA(C171:C198)</f>
        <v>27</v>
      </c>
      <c r="D199" s="111" t="s">
        <v>24</v>
      </c>
      <c r="E199" s="79">
        <f>SUM(E171:E198)</f>
        <v>113</v>
      </c>
      <c r="F199" s="80">
        <f>COUNT(F171:F198)</f>
        <v>27</v>
      </c>
      <c r="G199" s="81">
        <f>SUM(G171:G198)</f>
        <v>35030</v>
      </c>
      <c r="H199" s="100">
        <f t="shared" ref="H199:V199" si="259">SUM(H171:H198)</f>
        <v>0</v>
      </c>
      <c r="I199" s="101">
        <f t="shared" si="259"/>
        <v>0</v>
      </c>
      <c r="J199" s="102">
        <f t="shared" si="259"/>
        <v>0</v>
      </c>
      <c r="K199" s="102">
        <f t="shared" si="259"/>
        <v>0</v>
      </c>
      <c r="L199" s="81">
        <f t="shared" si="259"/>
        <v>113</v>
      </c>
      <c r="M199" s="112">
        <f t="shared" si="259"/>
        <v>113</v>
      </c>
      <c r="N199" s="84">
        <f t="shared" si="259"/>
        <v>0</v>
      </c>
      <c r="O199" s="85">
        <f t="shared" si="259"/>
        <v>0</v>
      </c>
      <c r="P199" s="85">
        <f t="shared" si="259"/>
        <v>0</v>
      </c>
      <c r="Q199" s="86">
        <f t="shared" si="259"/>
        <v>0</v>
      </c>
      <c r="R199" s="105">
        <f t="shared" si="259"/>
        <v>0</v>
      </c>
      <c r="S199" s="106">
        <f t="shared" si="259"/>
        <v>0</v>
      </c>
      <c r="T199" s="89">
        <f t="shared" si="259"/>
        <v>0</v>
      </c>
      <c r="U199" s="89">
        <f t="shared" si="259"/>
        <v>0</v>
      </c>
      <c r="V199" s="107">
        <f t="shared" si="259"/>
        <v>113</v>
      </c>
      <c r="W199" s="91">
        <f>SUM(W171:W198)</f>
        <v>113</v>
      </c>
    </row>
    <row r="200" spans="2:23" ht="33" customHeight="1" thickBot="1">
      <c r="B200" s="115" t="s">
        <v>33</v>
      </c>
      <c r="C200" s="3"/>
      <c r="D200" s="3"/>
      <c r="G200" s="96"/>
      <c r="H200" s="96"/>
      <c r="R200" s="126"/>
      <c r="S200" s="127"/>
      <c r="T200" s="92"/>
      <c r="V200" s="3"/>
      <c r="W200" s="3"/>
    </row>
    <row r="201" spans="2:23" ht="13.5" customHeight="1">
      <c r="B201" s="288" t="s">
        <v>18</v>
      </c>
      <c r="C201" s="291" t="s">
        <v>19</v>
      </c>
      <c r="D201" s="292" t="s">
        <v>20</v>
      </c>
      <c r="E201" s="283" t="s">
        <v>21</v>
      </c>
      <c r="F201" s="251"/>
      <c r="G201" s="251"/>
      <c r="H201" s="251"/>
      <c r="I201" s="251"/>
      <c r="J201" s="251"/>
      <c r="K201" s="251"/>
      <c r="L201" s="251"/>
      <c r="M201" s="251"/>
      <c r="N201" s="277" t="s">
        <v>4</v>
      </c>
      <c r="O201" s="278"/>
      <c r="P201" s="278"/>
      <c r="Q201" s="278"/>
      <c r="R201" s="279"/>
      <c r="S201" s="229" t="s">
        <v>5</v>
      </c>
      <c r="T201" s="230"/>
      <c r="U201" s="230"/>
      <c r="V201" s="230"/>
      <c r="W201" s="231"/>
    </row>
    <row r="202" spans="2:23" ht="13.5" customHeight="1">
      <c r="B202" s="289"/>
      <c r="C202" s="263"/>
      <c r="D202" s="266"/>
      <c r="E202" s="287" t="s">
        <v>6</v>
      </c>
      <c r="F202" s="257"/>
      <c r="G202" s="257"/>
      <c r="H202" s="258"/>
      <c r="I202" s="284" t="s">
        <v>7</v>
      </c>
      <c r="J202" s="285"/>
      <c r="K202" s="285"/>
      <c r="L202" s="285"/>
      <c r="M202" s="286"/>
      <c r="N202" s="239" t="s">
        <v>7</v>
      </c>
      <c r="O202" s="239"/>
      <c r="P202" s="239"/>
      <c r="Q202" s="239"/>
      <c r="R202" s="240"/>
      <c r="S202" s="232"/>
      <c r="T202" s="233"/>
      <c r="U202" s="233"/>
      <c r="V202" s="233"/>
      <c r="W202" s="234"/>
    </row>
    <row r="203" spans="2:23" ht="12.75" thickBot="1">
      <c r="B203" s="290"/>
      <c r="C203" s="264"/>
      <c r="D203" s="267"/>
      <c r="E203" s="40" t="s">
        <v>8</v>
      </c>
      <c r="F203" s="41" t="s">
        <v>22</v>
      </c>
      <c r="G203" s="42" t="s">
        <v>9</v>
      </c>
      <c r="H203" s="40" t="s">
        <v>23</v>
      </c>
      <c r="I203" s="5" t="s">
        <v>11</v>
      </c>
      <c r="J203" s="6" t="s">
        <v>12</v>
      </c>
      <c r="K203" s="6" t="s">
        <v>13</v>
      </c>
      <c r="L203" s="7" t="s">
        <v>14</v>
      </c>
      <c r="M203" s="8" t="s">
        <v>15</v>
      </c>
      <c r="N203" s="9" t="s">
        <v>11</v>
      </c>
      <c r="O203" s="10" t="s">
        <v>12</v>
      </c>
      <c r="P203" s="10" t="s">
        <v>13</v>
      </c>
      <c r="Q203" s="11" t="s">
        <v>14</v>
      </c>
      <c r="R203" s="12" t="s">
        <v>15</v>
      </c>
      <c r="S203" s="13" t="s">
        <v>11</v>
      </c>
      <c r="T203" s="14" t="s">
        <v>12</v>
      </c>
      <c r="U203" s="14" t="s">
        <v>13</v>
      </c>
      <c r="V203" s="15" t="s">
        <v>14</v>
      </c>
      <c r="W203" s="16" t="s">
        <v>15</v>
      </c>
    </row>
    <row r="204" spans="2:23">
      <c r="B204" s="213">
        <v>44219</v>
      </c>
      <c r="C204" s="176">
        <v>1</v>
      </c>
      <c r="D204" s="60" t="s">
        <v>175</v>
      </c>
      <c r="E204" s="173">
        <v>2</v>
      </c>
      <c r="F204" s="69">
        <v>310</v>
      </c>
      <c r="G204" s="163">
        <f t="shared" ref="G204:G209" si="260">F204*E204</f>
        <v>620</v>
      </c>
      <c r="H204" s="61"/>
      <c r="I204" s="70"/>
      <c r="J204" s="71"/>
      <c r="K204" s="71"/>
      <c r="L204" s="72">
        <v>2</v>
      </c>
      <c r="M204" s="51">
        <f t="shared" ref="M204:M221" si="261">SUM(I204:L204)</f>
        <v>2</v>
      </c>
      <c r="N204" s="73"/>
      <c r="O204" s="74"/>
      <c r="P204" s="74"/>
      <c r="Q204" s="75"/>
      <c r="R204" s="55">
        <f t="shared" ref="R204:R221" si="262">SUM(N204:Q204)</f>
        <v>0</v>
      </c>
      <c r="S204" s="56">
        <f t="shared" ref="S204:S221" si="263">I204+N204</f>
        <v>0</v>
      </c>
      <c r="T204" s="57">
        <f t="shared" ref="T204:T221" si="264">J204+O204</f>
        <v>0</v>
      </c>
      <c r="U204" s="57">
        <f t="shared" ref="U204:U221" si="265">K204+P204</f>
        <v>0</v>
      </c>
      <c r="V204" s="58">
        <f t="shared" ref="V204:V221" si="266">L204+Q204</f>
        <v>2</v>
      </c>
      <c r="W204" s="59">
        <f t="shared" ref="W204:W221" si="267">SUM(S204:V204)</f>
        <v>2</v>
      </c>
    </row>
    <row r="205" spans="2:23">
      <c r="B205" s="76">
        <v>44223</v>
      </c>
      <c r="C205" s="212">
        <v>1</v>
      </c>
      <c r="D205" s="217" t="s">
        <v>220</v>
      </c>
      <c r="E205" s="173">
        <v>6</v>
      </c>
      <c r="F205" s="69">
        <v>310</v>
      </c>
      <c r="G205" s="163">
        <f t="shared" si="260"/>
        <v>1860</v>
      </c>
      <c r="H205" s="61"/>
      <c r="I205" s="70"/>
      <c r="J205" s="71"/>
      <c r="K205" s="71"/>
      <c r="L205" s="72">
        <v>6</v>
      </c>
      <c r="M205" s="51">
        <f t="shared" si="261"/>
        <v>6</v>
      </c>
      <c r="N205" s="73"/>
      <c r="O205" s="74"/>
      <c r="P205" s="74"/>
      <c r="Q205" s="75"/>
      <c r="R205" s="55">
        <f t="shared" si="262"/>
        <v>0</v>
      </c>
      <c r="S205" s="56">
        <f t="shared" si="263"/>
        <v>0</v>
      </c>
      <c r="T205" s="57">
        <f t="shared" si="264"/>
        <v>0</v>
      </c>
      <c r="U205" s="57">
        <f t="shared" si="265"/>
        <v>0</v>
      </c>
      <c r="V205" s="58">
        <f t="shared" si="266"/>
        <v>6</v>
      </c>
      <c r="W205" s="59">
        <f t="shared" si="267"/>
        <v>6</v>
      </c>
    </row>
    <row r="206" spans="2:23">
      <c r="B206" s="76"/>
      <c r="C206" s="212"/>
      <c r="D206" s="217"/>
      <c r="E206" s="173"/>
      <c r="F206" s="69"/>
      <c r="G206" s="163">
        <f t="shared" si="260"/>
        <v>0</v>
      </c>
      <c r="H206" s="61"/>
      <c r="I206" s="70"/>
      <c r="J206" s="71"/>
      <c r="K206" s="71"/>
      <c r="L206" s="72"/>
      <c r="M206" s="51">
        <f t="shared" si="261"/>
        <v>0</v>
      </c>
      <c r="N206" s="73"/>
      <c r="O206" s="74"/>
      <c r="P206" s="74"/>
      <c r="Q206" s="75"/>
      <c r="R206" s="55">
        <f t="shared" si="262"/>
        <v>0</v>
      </c>
      <c r="S206" s="56">
        <f t="shared" si="263"/>
        <v>0</v>
      </c>
      <c r="T206" s="57">
        <f t="shared" si="264"/>
        <v>0</v>
      </c>
      <c r="U206" s="57">
        <f t="shared" si="265"/>
        <v>0</v>
      </c>
      <c r="V206" s="58">
        <f t="shared" si="266"/>
        <v>0</v>
      </c>
      <c r="W206" s="59">
        <f t="shared" si="267"/>
        <v>0</v>
      </c>
    </row>
    <row r="207" spans="2:23">
      <c r="B207" s="76"/>
      <c r="C207" s="212"/>
      <c r="D207" s="217"/>
      <c r="E207" s="173"/>
      <c r="F207" s="69"/>
      <c r="G207" s="163">
        <f t="shared" si="260"/>
        <v>0</v>
      </c>
      <c r="H207" s="61"/>
      <c r="I207" s="70"/>
      <c r="J207" s="71"/>
      <c r="K207" s="71"/>
      <c r="L207" s="72"/>
      <c r="M207" s="51">
        <f t="shared" si="261"/>
        <v>0</v>
      </c>
      <c r="N207" s="73"/>
      <c r="O207" s="74"/>
      <c r="P207" s="74"/>
      <c r="Q207" s="75"/>
      <c r="R207" s="55">
        <f t="shared" si="262"/>
        <v>0</v>
      </c>
      <c r="S207" s="56">
        <f t="shared" si="263"/>
        <v>0</v>
      </c>
      <c r="T207" s="57">
        <f t="shared" si="264"/>
        <v>0</v>
      </c>
      <c r="U207" s="57">
        <f t="shared" si="265"/>
        <v>0</v>
      </c>
      <c r="V207" s="58">
        <f t="shared" si="266"/>
        <v>0</v>
      </c>
      <c r="W207" s="59">
        <f t="shared" si="267"/>
        <v>0</v>
      </c>
    </row>
    <row r="208" spans="2:23">
      <c r="B208" s="76"/>
      <c r="C208" s="212"/>
      <c r="D208" s="217"/>
      <c r="E208" s="173"/>
      <c r="F208" s="69"/>
      <c r="G208" s="163">
        <f t="shared" si="260"/>
        <v>0</v>
      </c>
      <c r="H208" s="61"/>
      <c r="I208" s="70"/>
      <c r="J208" s="71"/>
      <c r="K208" s="71"/>
      <c r="L208" s="72"/>
      <c r="M208" s="51">
        <f t="shared" si="261"/>
        <v>0</v>
      </c>
      <c r="N208" s="73"/>
      <c r="O208" s="74"/>
      <c r="P208" s="74"/>
      <c r="Q208" s="75"/>
      <c r="R208" s="55">
        <f t="shared" si="262"/>
        <v>0</v>
      </c>
      <c r="S208" s="56">
        <f t="shared" si="263"/>
        <v>0</v>
      </c>
      <c r="T208" s="57">
        <f t="shared" si="264"/>
        <v>0</v>
      </c>
      <c r="U208" s="57">
        <f t="shared" si="265"/>
        <v>0</v>
      </c>
      <c r="V208" s="58">
        <f t="shared" si="266"/>
        <v>0</v>
      </c>
      <c r="W208" s="59">
        <f t="shared" si="267"/>
        <v>0</v>
      </c>
    </row>
    <row r="209" spans="2:23">
      <c r="B209" s="76"/>
      <c r="C209" s="212"/>
      <c r="D209" s="60"/>
      <c r="E209" s="173"/>
      <c r="F209" s="69"/>
      <c r="G209" s="163">
        <f t="shared" si="260"/>
        <v>0</v>
      </c>
      <c r="H209" s="61"/>
      <c r="I209" s="70"/>
      <c r="J209" s="71"/>
      <c r="K209" s="71"/>
      <c r="L209" s="72"/>
      <c r="M209" s="51">
        <f t="shared" si="261"/>
        <v>0</v>
      </c>
      <c r="N209" s="73"/>
      <c r="O209" s="74"/>
      <c r="P209" s="74"/>
      <c r="Q209" s="75"/>
      <c r="R209" s="55">
        <f t="shared" si="262"/>
        <v>0</v>
      </c>
      <c r="S209" s="56">
        <f t="shared" si="263"/>
        <v>0</v>
      </c>
      <c r="T209" s="57">
        <f t="shared" si="264"/>
        <v>0</v>
      </c>
      <c r="U209" s="57">
        <f t="shared" si="265"/>
        <v>0</v>
      </c>
      <c r="V209" s="58">
        <f t="shared" si="266"/>
        <v>0</v>
      </c>
      <c r="W209" s="59">
        <f t="shared" si="267"/>
        <v>0</v>
      </c>
    </row>
    <row r="210" spans="2:23">
      <c r="B210" s="76"/>
      <c r="C210" s="212"/>
      <c r="D210" s="217"/>
      <c r="E210" s="173"/>
      <c r="F210" s="69"/>
      <c r="G210" s="163">
        <f t="shared" ref="G210:G221" si="268">F210*E210</f>
        <v>0</v>
      </c>
      <c r="H210" s="61"/>
      <c r="I210" s="70"/>
      <c r="J210" s="71"/>
      <c r="K210" s="71"/>
      <c r="L210" s="72"/>
      <c r="M210" s="51">
        <f t="shared" si="261"/>
        <v>0</v>
      </c>
      <c r="N210" s="73"/>
      <c r="O210" s="74"/>
      <c r="P210" s="74"/>
      <c r="Q210" s="75"/>
      <c r="R210" s="55">
        <f t="shared" si="262"/>
        <v>0</v>
      </c>
      <c r="S210" s="56">
        <f t="shared" si="263"/>
        <v>0</v>
      </c>
      <c r="T210" s="57">
        <f t="shared" si="264"/>
        <v>0</v>
      </c>
      <c r="U210" s="57">
        <f t="shared" si="265"/>
        <v>0</v>
      </c>
      <c r="V210" s="58">
        <f t="shared" si="266"/>
        <v>0</v>
      </c>
      <c r="W210" s="59">
        <f t="shared" si="267"/>
        <v>0</v>
      </c>
    </row>
    <row r="211" spans="2:23">
      <c r="B211" s="76"/>
      <c r="C211" s="212"/>
      <c r="D211" s="217"/>
      <c r="E211" s="173"/>
      <c r="F211" s="69"/>
      <c r="G211" s="163">
        <f t="shared" si="268"/>
        <v>0</v>
      </c>
      <c r="H211" s="61"/>
      <c r="I211" s="70"/>
      <c r="J211" s="71"/>
      <c r="K211" s="71"/>
      <c r="L211" s="72"/>
      <c r="M211" s="51">
        <f t="shared" si="261"/>
        <v>0</v>
      </c>
      <c r="N211" s="73"/>
      <c r="O211" s="74"/>
      <c r="P211" s="74"/>
      <c r="Q211" s="75"/>
      <c r="R211" s="55">
        <f t="shared" si="262"/>
        <v>0</v>
      </c>
      <c r="S211" s="56">
        <f t="shared" si="263"/>
        <v>0</v>
      </c>
      <c r="T211" s="57">
        <f t="shared" si="264"/>
        <v>0</v>
      </c>
      <c r="U211" s="57">
        <f t="shared" si="265"/>
        <v>0</v>
      </c>
      <c r="V211" s="58">
        <f t="shared" si="266"/>
        <v>0</v>
      </c>
      <c r="W211" s="59">
        <f t="shared" si="267"/>
        <v>0</v>
      </c>
    </row>
    <row r="212" spans="2:23">
      <c r="B212" s="76"/>
      <c r="C212" s="212"/>
      <c r="D212" s="217"/>
      <c r="E212" s="173"/>
      <c r="F212" s="69"/>
      <c r="G212" s="163">
        <f t="shared" si="268"/>
        <v>0</v>
      </c>
      <c r="H212" s="61"/>
      <c r="I212" s="70"/>
      <c r="J212" s="71"/>
      <c r="K212" s="71"/>
      <c r="L212" s="72"/>
      <c r="M212" s="51">
        <f t="shared" si="261"/>
        <v>0</v>
      </c>
      <c r="N212" s="73"/>
      <c r="O212" s="74"/>
      <c r="P212" s="74"/>
      <c r="Q212" s="75"/>
      <c r="R212" s="55">
        <f t="shared" si="262"/>
        <v>0</v>
      </c>
      <c r="S212" s="56">
        <f t="shared" si="263"/>
        <v>0</v>
      </c>
      <c r="T212" s="57">
        <f t="shared" si="264"/>
        <v>0</v>
      </c>
      <c r="U212" s="57">
        <f t="shared" si="265"/>
        <v>0</v>
      </c>
      <c r="V212" s="58">
        <f t="shared" si="266"/>
        <v>0</v>
      </c>
      <c r="W212" s="59">
        <f t="shared" si="267"/>
        <v>0</v>
      </c>
    </row>
    <row r="213" spans="2:23">
      <c r="B213" s="76"/>
      <c r="C213" s="212"/>
      <c r="D213" s="217"/>
      <c r="E213" s="173"/>
      <c r="F213" s="69"/>
      <c r="G213" s="163">
        <f t="shared" ref="G213" si="269">F213*E213</f>
        <v>0</v>
      </c>
      <c r="H213" s="61"/>
      <c r="I213" s="70"/>
      <c r="J213" s="71"/>
      <c r="K213" s="71"/>
      <c r="L213" s="72"/>
      <c r="M213" s="51">
        <f t="shared" ref="M213" si="270">SUM(I213:L213)</f>
        <v>0</v>
      </c>
      <c r="N213" s="73"/>
      <c r="O213" s="74"/>
      <c r="P213" s="74"/>
      <c r="Q213" s="75"/>
      <c r="R213" s="55">
        <f t="shared" ref="R213" si="271">SUM(N213:Q213)</f>
        <v>0</v>
      </c>
      <c r="S213" s="56">
        <f t="shared" ref="S213" si="272">I213+N213</f>
        <v>0</v>
      </c>
      <c r="T213" s="57">
        <f t="shared" ref="T213" si="273">J213+O213</f>
        <v>0</v>
      </c>
      <c r="U213" s="57">
        <f t="shared" ref="U213" si="274">K213+P213</f>
        <v>0</v>
      </c>
      <c r="V213" s="58">
        <f t="shared" ref="V213" si="275">L213+Q213</f>
        <v>0</v>
      </c>
      <c r="W213" s="59">
        <f t="shared" ref="W213" si="276">SUM(S213:V213)</f>
        <v>0</v>
      </c>
    </row>
    <row r="214" spans="2:23">
      <c r="B214" s="76"/>
      <c r="C214" s="212"/>
      <c r="D214" s="217"/>
      <c r="E214" s="173"/>
      <c r="F214" s="69"/>
      <c r="G214" s="163">
        <f t="shared" si="268"/>
        <v>0</v>
      </c>
      <c r="H214" s="61"/>
      <c r="I214" s="70"/>
      <c r="J214" s="71"/>
      <c r="K214" s="71"/>
      <c r="L214" s="72"/>
      <c r="M214" s="51">
        <f t="shared" si="261"/>
        <v>0</v>
      </c>
      <c r="N214" s="73"/>
      <c r="O214" s="74"/>
      <c r="P214" s="74"/>
      <c r="Q214" s="75"/>
      <c r="R214" s="55">
        <f t="shared" si="262"/>
        <v>0</v>
      </c>
      <c r="S214" s="56">
        <f t="shared" si="263"/>
        <v>0</v>
      </c>
      <c r="T214" s="57">
        <f t="shared" si="264"/>
        <v>0</v>
      </c>
      <c r="U214" s="57">
        <f t="shared" si="265"/>
        <v>0</v>
      </c>
      <c r="V214" s="58">
        <f t="shared" si="266"/>
        <v>0</v>
      </c>
      <c r="W214" s="59">
        <f t="shared" si="267"/>
        <v>0</v>
      </c>
    </row>
    <row r="215" spans="2:23">
      <c r="B215" s="76"/>
      <c r="C215" s="212"/>
      <c r="D215" s="211"/>
      <c r="E215" s="173"/>
      <c r="F215" s="69"/>
      <c r="G215" s="163">
        <f t="shared" ref="G215" si="277">F215*E215</f>
        <v>0</v>
      </c>
      <c r="H215" s="61"/>
      <c r="I215" s="70"/>
      <c r="J215" s="71"/>
      <c r="K215" s="71"/>
      <c r="L215" s="72"/>
      <c r="M215" s="51">
        <f t="shared" ref="M215" si="278">SUM(I215:L215)</f>
        <v>0</v>
      </c>
      <c r="N215" s="73"/>
      <c r="O215" s="74"/>
      <c r="P215" s="74"/>
      <c r="Q215" s="75"/>
      <c r="R215" s="55">
        <f t="shared" ref="R215" si="279">SUM(N215:Q215)</f>
        <v>0</v>
      </c>
      <c r="S215" s="56">
        <f t="shared" ref="S215" si="280">I215+N215</f>
        <v>0</v>
      </c>
      <c r="T215" s="57">
        <f t="shared" ref="T215" si="281">J215+O215</f>
        <v>0</v>
      </c>
      <c r="U215" s="57">
        <f t="shared" ref="U215" si="282">K215+P215</f>
        <v>0</v>
      </c>
      <c r="V215" s="58">
        <f t="shared" ref="V215" si="283">L215+Q215</f>
        <v>0</v>
      </c>
      <c r="W215" s="59">
        <f t="shared" ref="W215" si="284">SUM(S215:V215)</f>
        <v>0</v>
      </c>
    </row>
    <row r="216" spans="2:23">
      <c r="B216" s="76"/>
      <c r="C216" s="212"/>
      <c r="D216" s="217"/>
      <c r="E216" s="173"/>
      <c r="F216" s="69"/>
      <c r="G216" s="163">
        <f t="shared" si="268"/>
        <v>0</v>
      </c>
      <c r="H216" s="61"/>
      <c r="I216" s="70"/>
      <c r="J216" s="71"/>
      <c r="K216" s="71"/>
      <c r="L216" s="72"/>
      <c r="M216" s="51">
        <f t="shared" si="261"/>
        <v>0</v>
      </c>
      <c r="N216" s="73"/>
      <c r="O216" s="74"/>
      <c r="P216" s="74"/>
      <c r="Q216" s="75"/>
      <c r="R216" s="55">
        <f t="shared" si="262"/>
        <v>0</v>
      </c>
      <c r="S216" s="56">
        <f t="shared" si="263"/>
        <v>0</v>
      </c>
      <c r="T216" s="57">
        <f t="shared" si="264"/>
        <v>0</v>
      </c>
      <c r="U216" s="57">
        <f t="shared" si="265"/>
        <v>0</v>
      </c>
      <c r="V216" s="58">
        <f t="shared" si="266"/>
        <v>0</v>
      </c>
      <c r="W216" s="59">
        <f t="shared" si="267"/>
        <v>0</v>
      </c>
    </row>
    <row r="217" spans="2:23">
      <c r="B217" s="76"/>
      <c r="C217" s="212"/>
      <c r="D217" s="217"/>
      <c r="E217" s="173"/>
      <c r="F217" s="69"/>
      <c r="G217" s="163">
        <f t="shared" ref="G217:G219" si="285">F217*E217</f>
        <v>0</v>
      </c>
      <c r="H217" s="61"/>
      <c r="I217" s="70"/>
      <c r="J217" s="71"/>
      <c r="K217" s="71"/>
      <c r="L217" s="72"/>
      <c r="M217" s="51">
        <f t="shared" ref="M217:M219" si="286">SUM(I217:L217)</f>
        <v>0</v>
      </c>
      <c r="N217" s="73"/>
      <c r="O217" s="74"/>
      <c r="P217" s="74"/>
      <c r="Q217" s="75"/>
      <c r="R217" s="55">
        <f t="shared" ref="R217:R219" si="287">SUM(N217:Q217)</f>
        <v>0</v>
      </c>
      <c r="S217" s="56">
        <f t="shared" ref="S217:S219" si="288">I217+N217</f>
        <v>0</v>
      </c>
      <c r="T217" s="57">
        <f t="shared" ref="T217:T219" si="289">J217+O217</f>
        <v>0</v>
      </c>
      <c r="U217" s="57">
        <f t="shared" ref="U217:U219" si="290">K217+P217</f>
        <v>0</v>
      </c>
      <c r="V217" s="58">
        <f t="shared" ref="V217:V219" si="291">L217+Q217</f>
        <v>0</v>
      </c>
      <c r="W217" s="59">
        <f t="shared" ref="W217:W219" si="292">SUM(S217:V217)</f>
        <v>0</v>
      </c>
    </row>
    <row r="218" spans="2:23">
      <c r="B218" s="76"/>
      <c r="C218" s="212"/>
      <c r="D218" s="217"/>
      <c r="E218" s="173"/>
      <c r="F218" s="69"/>
      <c r="G218" s="163">
        <f t="shared" si="285"/>
        <v>0</v>
      </c>
      <c r="H218" s="61"/>
      <c r="I218" s="70"/>
      <c r="J218" s="71"/>
      <c r="K218" s="71"/>
      <c r="L218" s="72"/>
      <c r="M218" s="51">
        <f t="shared" si="286"/>
        <v>0</v>
      </c>
      <c r="N218" s="73"/>
      <c r="O218" s="74"/>
      <c r="P218" s="74"/>
      <c r="Q218" s="75"/>
      <c r="R218" s="55">
        <f t="shared" si="287"/>
        <v>0</v>
      </c>
      <c r="S218" s="56">
        <f t="shared" si="288"/>
        <v>0</v>
      </c>
      <c r="T218" s="57">
        <f t="shared" si="289"/>
        <v>0</v>
      </c>
      <c r="U218" s="57">
        <f t="shared" si="290"/>
        <v>0</v>
      </c>
      <c r="V218" s="58">
        <f t="shared" si="291"/>
        <v>0</v>
      </c>
      <c r="W218" s="59">
        <f t="shared" si="292"/>
        <v>0</v>
      </c>
    </row>
    <row r="219" spans="2:23">
      <c r="B219" s="76"/>
      <c r="C219" s="212"/>
      <c r="D219" s="217"/>
      <c r="E219" s="173"/>
      <c r="F219" s="69"/>
      <c r="G219" s="163">
        <f t="shared" si="285"/>
        <v>0</v>
      </c>
      <c r="H219" s="61"/>
      <c r="I219" s="70"/>
      <c r="J219" s="71"/>
      <c r="K219" s="71"/>
      <c r="L219" s="72"/>
      <c r="M219" s="51">
        <f t="shared" si="286"/>
        <v>0</v>
      </c>
      <c r="N219" s="73"/>
      <c r="O219" s="74"/>
      <c r="P219" s="74"/>
      <c r="Q219" s="75"/>
      <c r="R219" s="55">
        <f t="shared" si="287"/>
        <v>0</v>
      </c>
      <c r="S219" s="56">
        <f t="shared" si="288"/>
        <v>0</v>
      </c>
      <c r="T219" s="57">
        <f t="shared" si="289"/>
        <v>0</v>
      </c>
      <c r="U219" s="57">
        <f t="shared" si="290"/>
        <v>0</v>
      </c>
      <c r="V219" s="58">
        <f t="shared" si="291"/>
        <v>0</v>
      </c>
      <c r="W219" s="59">
        <f t="shared" si="292"/>
        <v>0</v>
      </c>
    </row>
    <row r="220" spans="2:23">
      <c r="B220" s="76"/>
      <c r="C220" s="212"/>
      <c r="D220" s="217"/>
      <c r="E220" s="173"/>
      <c r="F220" s="69"/>
      <c r="G220" s="163">
        <f t="shared" si="268"/>
        <v>0</v>
      </c>
      <c r="H220" s="61"/>
      <c r="I220" s="70"/>
      <c r="J220" s="71"/>
      <c r="K220" s="71"/>
      <c r="L220" s="72"/>
      <c r="M220" s="51">
        <f t="shared" si="261"/>
        <v>0</v>
      </c>
      <c r="N220" s="73"/>
      <c r="O220" s="74"/>
      <c r="P220" s="74"/>
      <c r="Q220" s="75"/>
      <c r="R220" s="55">
        <f t="shared" si="262"/>
        <v>0</v>
      </c>
      <c r="S220" s="56">
        <f t="shared" si="263"/>
        <v>0</v>
      </c>
      <c r="T220" s="57">
        <f t="shared" si="264"/>
        <v>0</v>
      </c>
      <c r="U220" s="57">
        <f t="shared" si="265"/>
        <v>0</v>
      </c>
      <c r="V220" s="58">
        <f t="shared" si="266"/>
        <v>0</v>
      </c>
      <c r="W220" s="59">
        <f t="shared" si="267"/>
        <v>0</v>
      </c>
    </row>
    <row r="221" spans="2:23" ht="12.75" thickBot="1">
      <c r="B221" s="76"/>
      <c r="C221" s="212"/>
      <c r="D221" s="217"/>
      <c r="E221" s="173"/>
      <c r="F221" s="69"/>
      <c r="G221" s="163">
        <f t="shared" si="268"/>
        <v>0</v>
      </c>
      <c r="H221" s="61"/>
      <c r="I221" s="70"/>
      <c r="J221" s="71"/>
      <c r="K221" s="71"/>
      <c r="L221" s="72"/>
      <c r="M221" s="129">
        <f t="shared" si="261"/>
        <v>0</v>
      </c>
      <c r="N221" s="130"/>
      <c r="O221" s="131"/>
      <c r="P221" s="131"/>
      <c r="Q221" s="132"/>
      <c r="R221" s="133">
        <f t="shared" si="262"/>
        <v>0</v>
      </c>
      <c r="S221" s="134">
        <f t="shared" si="263"/>
        <v>0</v>
      </c>
      <c r="T221" s="135">
        <f t="shared" si="264"/>
        <v>0</v>
      </c>
      <c r="U221" s="135">
        <f t="shared" si="265"/>
        <v>0</v>
      </c>
      <c r="V221" s="136">
        <f t="shared" si="266"/>
        <v>0</v>
      </c>
      <c r="W221" s="137">
        <f t="shared" si="267"/>
        <v>0</v>
      </c>
    </row>
    <row r="222" spans="2:23" ht="26.25" customHeight="1" thickBot="1">
      <c r="B222" s="77">
        <f>COUNTA(B204:B221)</f>
        <v>2</v>
      </c>
      <c r="C222" s="77">
        <f>COUNTA(C204:C221)</f>
        <v>2</v>
      </c>
      <c r="D222" s="111" t="s">
        <v>24</v>
      </c>
      <c r="E222" s="79">
        <f>SUM(E204:E221)</f>
        <v>8</v>
      </c>
      <c r="F222" s="80">
        <f>COUNT(F204:F221)</f>
        <v>2</v>
      </c>
      <c r="G222" s="81">
        <f t="shared" ref="G222:W222" si="293">SUM(G204:G221)</f>
        <v>2480</v>
      </c>
      <c r="H222" s="100">
        <f t="shared" si="293"/>
        <v>0</v>
      </c>
      <c r="I222" s="82">
        <f t="shared" si="293"/>
        <v>0</v>
      </c>
      <c r="J222" s="83">
        <f t="shared" si="293"/>
        <v>0</v>
      </c>
      <c r="K222" s="83">
        <f t="shared" si="293"/>
        <v>0</v>
      </c>
      <c r="L222" s="81">
        <f t="shared" si="293"/>
        <v>8</v>
      </c>
      <c r="M222" s="100">
        <f t="shared" si="293"/>
        <v>8</v>
      </c>
      <c r="N222" s="84">
        <f t="shared" si="293"/>
        <v>0</v>
      </c>
      <c r="O222" s="85">
        <f t="shared" si="293"/>
        <v>0</v>
      </c>
      <c r="P222" s="85">
        <f t="shared" si="293"/>
        <v>0</v>
      </c>
      <c r="Q222" s="86">
        <f t="shared" si="293"/>
        <v>0</v>
      </c>
      <c r="R222" s="125">
        <f t="shared" si="293"/>
        <v>0</v>
      </c>
      <c r="S222" s="88">
        <f t="shared" si="293"/>
        <v>0</v>
      </c>
      <c r="T222" s="89">
        <f t="shared" si="293"/>
        <v>0</v>
      </c>
      <c r="U222" s="89">
        <f t="shared" si="293"/>
        <v>0</v>
      </c>
      <c r="V222" s="90">
        <f t="shared" si="293"/>
        <v>8</v>
      </c>
      <c r="W222" s="91">
        <f t="shared" si="293"/>
        <v>8</v>
      </c>
    </row>
    <row r="223" spans="2:23" ht="33" customHeight="1" thickBot="1">
      <c r="B223" s="115" t="s">
        <v>34</v>
      </c>
      <c r="C223" s="3"/>
      <c r="D223" s="3"/>
      <c r="G223" s="96"/>
      <c r="H223" s="96"/>
      <c r="R223" s="126"/>
      <c r="S223" s="127"/>
      <c r="T223" s="92"/>
      <c r="V223" s="3"/>
      <c r="W223" s="3"/>
    </row>
    <row r="224" spans="2:23" ht="13.5" customHeight="1">
      <c r="B224" s="288" t="s">
        <v>18</v>
      </c>
      <c r="C224" s="291" t="s">
        <v>19</v>
      </c>
      <c r="D224" s="292" t="s">
        <v>20</v>
      </c>
      <c r="E224" s="283" t="s">
        <v>21</v>
      </c>
      <c r="F224" s="251"/>
      <c r="G224" s="251"/>
      <c r="H224" s="251"/>
      <c r="I224" s="251"/>
      <c r="J224" s="251"/>
      <c r="K224" s="251"/>
      <c r="L224" s="251"/>
      <c r="M224" s="251"/>
      <c r="N224" s="277" t="s">
        <v>4</v>
      </c>
      <c r="O224" s="278"/>
      <c r="P224" s="278"/>
      <c r="Q224" s="278"/>
      <c r="R224" s="279"/>
      <c r="S224" s="229" t="s">
        <v>5</v>
      </c>
      <c r="T224" s="230"/>
      <c r="U224" s="230"/>
      <c r="V224" s="230"/>
      <c r="W224" s="231"/>
    </row>
    <row r="225" spans="2:23" ht="13.5" customHeight="1">
      <c r="B225" s="289"/>
      <c r="C225" s="263"/>
      <c r="D225" s="266"/>
      <c r="E225" s="287" t="s">
        <v>6</v>
      </c>
      <c r="F225" s="257"/>
      <c r="G225" s="257"/>
      <c r="H225" s="258"/>
      <c r="I225" s="284" t="s">
        <v>7</v>
      </c>
      <c r="J225" s="285"/>
      <c r="K225" s="285"/>
      <c r="L225" s="285"/>
      <c r="M225" s="286"/>
      <c r="N225" s="239" t="s">
        <v>7</v>
      </c>
      <c r="O225" s="239"/>
      <c r="P225" s="239"/>
      <c r="Q225" s="239"/>
      <c r="R225" s="240"/>
      <c r="S225" s="232"/>
      <c r="T225" s="233"/>
      <c r="U225" s="233"/>
      <c r="V225" s="233"/>
      <c r="W225" s="234"/>
    </row>
    <row r="226" spans="2:23" ht="12.75" thickBot="1">
      <c r="B226" s="290"/>
      <c r="C226" s="264"/>
      <c r="D226" s="267"/>
      <c r="E226" s="40" t="s">
        <v>8</v>
      </c>
      <c r="F226" s="41" t="s">
        <v>22</v>
      </c>
      <c r="G226" s="42" t="s">
        <v>9</v>
      </c>
      <c r="H226" s="40" t="s">
        <v>23</v>
      </c>
      <c r="I226" s="5" t="s">
        <v>11</v>
      </c>
      <c r="J226" s="6" t="s">
        <v>12</v>
      </c>
      <c r="K226" s="6" t="s">
        <v>13</v>
      </c>
      <c r="L226" s="7" t="s">
        <v>14</v>
      </c>
      <c r="M226" s="8" t="s">
        <v>15</v>
      </c>
      <c r="N226" s="9" t="s">
        <v>11</v>
      </c>
      <c r="O226" s="10" t="s">
        <v>12</v>
      </c>
      <c r="P226" s="10" t="s">
        <v>13</v>
      </c>
      <c r="Q226" s="11" t="s">
        <v>14</v>
      </c>
      <c r="R226" s="12" t="s">
        <v>15</v>
      </c>
      <c r="S226" s="13" t="s">
        <v>11</v>
      </c>
      <c r="T226" s="14" t="s">
        <v>12</v>
      </c>
      <c r="U226" s="14" t="s">
        <v>13</v>
      </c>
      <c r="V226" s="15" t="s">
        <v>14</v>
      </c>
      <c r="W226" s="16" t="s">
        <v>15</v>
      </c>
    </row>
    <row r="227" spans="2:23">
      <c r="B227" s="213">
        <v>44230</v>
      </c>
      <c r="C227" s="176">
        <v>1</v>
      </c>
      <c r="D227" s="60" t="s">
        <v>221</v>
      </c>
      <c r="E227" s="173">
        <v>2</v>
      </c>
      <c r="F227" s="69">
        <v>310</v>
      </c>
      <c r="G227" s="163">
        <f>F227*E227</f>
        <v>620</v>
      </c>
      <c r="H227" s="61"/>
      <c r="I227" s="70"/>
      <c r="J227" s="71"/>
      <c r="K227" s="71"/>
      <c r="L227" s="72">
        <v>2</v>
      </c>
      <c r="M227" s="51">
        <f>SUM(I227:L227)</f>
        <v>2</v>
      </c>
      <c r="N227" s="73"/>
      <c r="O227" s="74"/>
      <c r="P227" s="74"/>
      <c r="Q227" s="75"/>
      <c r="R227" s="55">
        <f t="shared" ref="R227:R248" si="294">SUM(N227:Q227)</f>
        <v>0</v>
      </c>
      <c r="S227" s="56">
        <f t="shared" ref="S227:S248" si="295">I227+N227</f>
        <v>0</v>
      </c>
      <c r="T227" s="57">
        <f t="shared" ref="T227:T248" si="296">J227+O227</f>
        <v>0</v>
      </c>
      <c r="U227" s="57">
        <f t="shared" ref="U227:U248" si="297">K227+P227</f>
        <v>0</v>
      </c>
      <c r="V227" s="58">
        <f t="shared" ref="V227:V248" si="298">L227+Q227</f>
        <v>2</v>
      </c>
      <c r="W227" s="59">
        <f t="shared" ref="W227:W248" si="299">SUM(S227:V227)</f>
        <v>2</v>
      </c>
    </row>
    <row r="228" spans="2:23">
      <c r="B228" s="213">
        <v>44238</v>
      </c>
      <c r="C228" s="176">
        <v>1</v>
      </c>
      <c r="D228" s="217" t="s">
        <v>222</v>
      </c>
      <c r="E228" s="173">
        <v>6</v>
      </c>
      <c r="F228" s="69">
        <v>310</v>
      </c>
      <c r="G228" s="163">
        <f>F228*E228</f>
        <v>1860</v>
      </c>
      <c r="H228" s="61"/>
      <c r="I228" s="70"/>
      <c r="J228" s="71"/>
      <c r="K228" s="71"/>
      <c r="L228" s="72">
        <v>6</v>
      </c>
      <c r="M228" s="51">
        <f>SUM(I228:L228)</f>
        <v>6</v>
      </c>
      <c r="N228" s="73"/>
      <c r="O228" s="74"/>
      <c r="P228" s="74"/>
      <c r="Q228" s="75"/>
      <c r="R228" s="55">
        <f t="shared" si="294"/>
        <v>0</v>
      </c>
      <c r="S228" s="56">
        <f t="shared" si="295"/>
        <v>0</v>
      </c>
      <c r="T228" s="57">
        <f t="shared" si="296"/>
        <v>0</v>
      </c>
      <c r="U228" s="57">
        <f t="shared" si="297"/>
        <v>0</v>
      </c>
      <c r="V228" s="58">
        <f t="shared" si="298"/>
        <v>6</v>
      </c>
      <c r="W228" s="59">
        <f t="shared" si="299"/>
        <v>6</v>
      </c>
    </row>
    <row r="229" spans="2:23">
      <c r="B229" s="213">
        <v>44241</v>
      </c>
      <c r="C229" s="176">
        <v>1</v>
      </c>
      <c r="D229" s="217" t="s">
        <v>223</v>
      </c>
      <c r="E229" s="173">
        <v>3</v>
      </c>
      <c r="F229" s="69">
        <v>310</v>
      </c>
      <c r="G229" s="163">
        <f>F229*E229</f>
        <v>930</v>
      </c>
      <c r="H229" s="61"/>
      <c r="I229" s="70"/>
      <c r="J229" s="71"/>
      <c r="K229" s="71"/>
      <c r="L229" s="72">
        <v>3</v>
      </c>
      <c r="M229" s="51">
        <f>SUM(I229:L229)</f>
        <v>3</v>
      </c>
      <c r="N229" s="73"/>
      <c r="O229" s="74"/>
      <c r="P229" s="74"/>
      <c r="Q229" s="75"/>
      <c r="R229" s="55">
        <f t="shared" si="294"/>
        <v>0</v>
      </c>
      <c r="S229" s="56">
        <f t="shared" si="295"/>
        <v>0</v>
      </c>
      <c r="T229" s="57">
        <f t="shared" si="296"/>
        <v>0</v>
      </c>
      <c r="U229" s="57">
        <f t="shared" si="297"/>
        <v>0</v>
      </c>
      <c r="V229" s="58">
        <f t="shared" si="298"/>
        <v>3</v>
      </c>
      <c r="W229" s="59">
        <f t="shared" si="299"/>
        <v>3</v>
      </c>
    </row>
    <row r="230" spans="2:23">
      <c r="B230" s="76">
        <v>44244</v>
      </c>
      <c r="C230" s="176">
        <v>1</v>
      </c>
      <c r="D230" s="217" t="s">
        <v>224</v>
      </c>
      <c r="E230" s="173">
        <v>6</v>
      </c>
      <c r="F230" s="69">
        <v>310</v>
      </c>
      <c r="G230" s="163">
        <v>1860</v>
      </c>
      <c r="H230" s="61"/>
      <c r="I230" s="70"/>
      <c r="J230" s="71"/>
      <c r="K230" s="71"/>
      <c r="L230" s="72">
        <v>6</v>
      </c>
      <c r="M230" s="51">
        <f>SUM(I230:L230)</f>
        <v>6</v>
      </c>
      <c r="N230" s="73"/>
      <c r="O230" s="74"/>
      <c r="P230" s="74"/>
      <c r="Q230" s="75"/>
      <c r="R230" s="55">
        <f t="shared" si="294"/>
        <v>0</v>
      </c>
      <c r="S230" s="56">
        <f t="shared" si="295"/>
        <v>0</v>
      </c>
      <c r="T230" s="57">
        <f t="shared" si="296"/>
        <v>0</v>
      </c>
      <c r="U230" s="57">
        <f t="shared" si="297"/>
        <v>0</v>
      </c>
      <c r="V230" s="58">
        <f t="shared" si="298"/>
        <v>6</v>
      </c>
      <c r="W230" s="59">
        <f t="shared" si="299"/>
        <v>6</v>
      </c>
    </row>
    <row r="231" spans="2:23">
      <c r="B231" s="76">
        <v>44245</v>
      </c>
      <c r="C231" s="176">
        <v>1</v>
      </c>
      <c r="D231" s="217" t="s">
        <v>225</v>
      </c>
      <c r="E231" s="173">
        <v>2</v>
      </c>
      <c r="F231" s="69">
        <v>310</v>
      </c>
      <c r="G231" s="163">
        <f t="shared" ref="G231:G248" si="300">F231*E231</f>
        <v>620</v>
      </c>
      <c r="H231" s="61"/>
      <c r="I231" s="70"/>
      <c r="J231" s="71"/>
      <c r="K231" s="71"/>
      <c r="L231" s="72">
        <v>2</v>
      </c>
      <c r="M231" s="51">
        <f t="shared" ref="M231:M248" si="301">SUM(I231:L231)</f>
        <v>2</v>
      </c>
      <c r="N231" s="73"/>
      <c r="O231" s="74"/>
      <c r="P231" s="74"/>
      <c r="Q231" s="75"/>
      <c r="R231" s="55">
        <f t="shared" si="294"/>
        <v>0</v>
      </c>
      <c r="S231" s="56">
        <f t="shared" si="295"/>
        <v>0</v>
      </c>
      <c r="T231" s="57">
        <f t="shared" si="296"/>
        <v>0</v>
      </c>
      <c r="U231" s="57">
        <f t="shared" si="297"/>
        <v>0</v>
      </c>
      <c r="V231" s="58">
        <f t="shared" si="298"/>
        <v>2</v>
      </c>
      <c r="W231" s="59">
        <f t="shared" si="299"/>
        <v>2</v>
      </c>
    </row>
    <row r="232" spans="2:23">
      <c r="B232" s="76">
        <v>44246</v>
      </c>
      <c r="C232" s="176">
        <v>1</v>
      </c>
      <c r="D232" s="217" t="s">
        <v>226</v>
      </c>
      <c r="E232" s="173">
        <v>4</v>
      </c>
      <c r="F232" s="69">
        <v>310</v>
      </c>
      <c r="G232" s="163">
        <f t="shared" si="300"/>
        <v>1240</v>
      </c>
      <c r="H232" s="61"/>
      <c r="I232" s="70"/>
      <c r="J232" s="71"/>
      <c r="K232" s="71"/>
      <c r="L232" s="72">
        <v>4</v>
      </c>
      <c r="M232" s="51">
        <f t="shared" si="301"/>
        <v>4</v>
      </c>
      <c r="N232" s="73"/>
      <c r="O232" s="74"/>
      <c r="P232" s="74"/>
      <c r="Q232" s="75"/>
      <c r="R232" s="55">
        <f t="shared" si="294"/>
        <v>0</v>
      </c>
      <c r="S232" s="56">
        <f t="shared" si="295"/>
        <v>0</v>
      </c>
      <c r="T232" s="57">
        <f t="shared" si="296"/>
        <v>0</v>
      </c>
      <c r="U232" s="57">
        <f t="shared" si="297"/>
        <v>0</v>
      </c>
      <c r="V232" s="58">
        <f t="shared" si="298"/>
        <v>4</v>
      </c>
      <c r="W232" s="59">
        <f t="shared" si="299"/>
        <v>4</v>
      </c>
    </row>
    <row r="233" spans="2:23">
      <c r="B233" s="76">
        <v>44250</v>
      </c>
      <c r="C233" s="176">
        <v>1</v>
      </c>
      <c r="D233" s="217" t="s">
        <v>229</v>
      </c>
      <c r="E233" s="173">
        <v>8</v>
      </c>
      <c r="F233" s="69">
        <v>310</v>
      </c>
      <c r="G233" s="163">
        <f t="shared" si="300"/>
        <v>2480</v>
      </c>
      <c r="H233" s="61"/>
      <c r="I233" s="70"/>
      <c r="J233" s="71"/>
      <c r="K233" s="71"/>
      <c r="L233" s="72">
        <v>8</v>
      </c>
      <c r="M233" s="51">
        <f t="shared" si="301"/>
        <v>8</v>
      </c>
      <c r="N233" s="73"/>
      <c r="O233" s="74"/>
      <c r="P233" s="74"/>
      <c r="Q233" s="75"/>
      <c r="R233" s="55">
        <f t="shared" si="294"/>
        <v>0</v>
      </c>
      <c r="S233" s="56">
        <f t="shared" si="295"/>
        <v>0</v>
      </c>
      <c r="T233" s="57">
        <f t="shared" si="296"/>
        <v>0</v>
      </c>
      <c r="U233" s="57">
        <f t="shared" si="297"/>
        <v>0</v>
      </c>
      <c r="V233" s="58">
        <f t="shared" si="298"/>
        <v>8</v>
      </c>
      <c r="W233" s="59">
        <f t="shared" si="299"/>
        <v>8</v>
      </c>
    </row>
    <row r="234" spans="2:23">
      <c r="B234" s="76">
        <v>44254</v>
      </c>
      <c r="C234" s="176">
        <v>1</v>
      </c>
      <c r="D234" s="217" t="s">
        <v>230</v>
      </c>
      <c r="E234" s="173">
        <v>4</v>
      </c>
      <c r="F234" s="69">
        <v>310</v>
      </c>
      <c r="G234" s="163">
        <f t="shared" si="300"/>
        <v>1240</v>
      </c>
      <c r="H234" s="61"/>
      <c r="I234" s="70"/>
      <c r="J234" s="71"/>
      <c r="K234" s="71"/>
      <c r="L234" s="72">
        <v>4</v>
      </c>
      <c r="M234" s="51">
        <f t="shared" si="301"/>
        <v>4</v>
      </c>
      <c r="N234" s="73"/>
      <c r="O234" s="74"/>
      <c r="P234" s="74"/>
      <c r="Q234" s="75"/>
      <c r="R234" s="55">
        <f t="shared" si="294"/>
        <v>0</v>
      </c>
      <c r="S234" s="56">
        <f t="shared" si="295"/>
        <v>0</v>
      </c>
      <c r="T234" s="57">
        <f t="shared" si="296"/>
        <v>0</v>
      </c>
      <c r="U234" s="57">
        <f t="shared" si="297"/>
        <v>0</v>
      </c>
      <c r="V234" s="58">
        <f t="shared" si="298"/>
        <v>4</v>
      </c>
      <c r="W234" s="59">
        <f t="shared" si="299"/>
        <v>4</v>
      </c>
    </row>
    <row r="235" spans="2:23">
      <c r="B235" s="76">
        <v>44255</v>
      </c>
      <c r="C235" s="176">
        <v>1</v>
      </c>
      <c r="D235" s="217" t="s">
        <v>231</v>
      </c>
      <c r="E235" s="173">
        <v>4</v>
      </c>
      <c r="F235" s="69">
        <v>310</v>
      </c>
      <c r="G235" s="163">
        <f>F235*E235</f>
        <v>1240</v>
      </c>
      <c r="H235" s="61"/>
      <c r="I235" s="70"/>
      <c r="J235" s="71"/>
      <c r="K235" s="71"/>
      <c r="L235" s="72">
        <v>4</v>
      </c>
      <c r="M235" s="51">
        <f t="shared" si="301"/>
        <v>4</v>
      </c>
      <c r="N235" s="73"/>
      <c r="O235" s="74"/>
      <c r="P235" s="74"/>
      <c r="Q235" s="75"/>
      <c r="R235" s="55">
        <f t="shared" si="294"/>
        <v>0</v>
      </c>
      <c r="S235" s="56">
        <f t="shared" si="295"/>
        <v>0</v>
      </c>
      <c r="T235" s="57">
        <f t="shared" si="296"/>
        <v>0</v>
      </c>
      <c r="U235" s="57">
        <f t="shared" si="297"/>
        <v>0</v>
      </c>
      <c r="V235" s="58">
        <f t="shared" si="298"/>
        <v>4</v>
      </c>
      <c r="W235" s="59">
        <f t="shared" si="299"/>
        <v>4</v>
      </c>
    </row>
    <row r="236" spans="2:23">
      <c r="B236" s="213"/>
      <c r="C236" s="176">
        <v>1</v>
      </c>
      <c r="D236" s="217" t="s">
        <v>232</v>
      </c>
      <c r="E236" s="173">
        <v>8</v>
      </c>
      <c r="F236" s="69">
        <v>310</v>
      </c>
      <c r="G236" s="163">
        <f t="shared" si="300"/>
        <v>2480</v>
      </c>
      <c r="H236" s="61"/>
      <c r="I236" s="70"/>
      <c r="J236" s="71"/>
      <c r="K236" s="71"/>
      <c r="L236" s="72">
        <v>8</v>
      </c>
      <c r="M236" s="51">
        <f t="shared" si="301"/>
        <v>8</v>
      </c>
      <c r="N236" s="73"/>
      <c r="O236" s="74"/>
      <c r="P236" s="74"/>
      <c r="Q236" s="75"/>
      <c r="R236" s="55">
        <f t="shared" si="294"/>
        <v>0</v>
      </c>
      <c r="S236" s="56">
        <f t="shared" si="295"/>
        <v>0</v>
      </c>
      <c r="T236" s="57">
        <f t="shared" si="296"/>
        <v>0</v>
      </c>
      <c r="U236" s="57">
        <f t="shared" si="297"/>
        <v>0</v>
      </c>
      <c r="V236" s="58">
        <f t="shared" si="298"/>
        <v>8</v>
      </c>
      <c r="W236" s="59">
        <f t="shared" si="299"/>
        <v>8</v>
      </c>
    </row>
    <row r="237" spans="2:23">
      <c r="B237" s="213"/>
      <c r="C237" s="212"/>
      <c r="D237" s="217"/>
      <c r="E237" s="173"/>
      <c r="F237" s="69"/>
      <c r="G237" s="163">
        <f t="shared" ref="G237:G241" si="302">F237*E237</f>
        <v>0</v>
      </c>
      <c r="H237" s="61"/>
      <c r="I237" s="70"/>
      <c r="J237" s="71"/>
      <c r="K237" s="71"/>
      <c r="L237" s="72"/>
      <c r="M237" s="51">
        <f t="shared" ref="M237:M241" si="303">SUM(I237:L237)</f>
        <v>0</v>
      </c>
      <c r="N237" s="73"/>
      <c r="O237" s="74"/>
      <c r="P237" s="74"/>
      <c r="Q237" s="75"/>
      <c r="R237" s="55">
        <f t="shared" ref="R237:R241" si="304">SUM(N237:Q237)</f>
        <v>0</v>
      </c>
      <c r="S237" s="56">
        <f t="shared" ref="S237:S241" si="305">I237+N237</f>
        <v>0</v>
      </c>
      <c r="T237" s="57">
        <f t="shared" ref="T237:T241" si="306">J237+O237</f>
        <v>0</v>
      </c>
      <c r="U237" s="57">
        <f t="shared" ref="U237:U241" si="307">K237+P237</f>
        <v>0</v>
      </c>
      <c r="V237" s="58">
        <f t="shared" ref="V237:V241" si="308">L237+Q237</f>
        <v>0</v>
      </c>
      <c r="W237" s="59">
        <f t="shared" ref="W237:W241" si="309">SUM(S237:V237)</f>
        <v>0</v>
      </c>
    </row>
    <row r="238" spans="2:23">
      <c r="B238" s="213"/>
      <c r="C238" s="212"/>
      <c r="D238" s="217"/>
      <c r="E238" s="173"/>
      <c r="F238" s="69"/>
      <c r="G238" s="163">
        <f t="shared" si="302"/>
        <v>0</v>
      </c>
      <c r="H238" s="61"/>
      <c r="I238" s="70"/>
      <c r="J238" s="71"/>
      <c r="K238" s="71"/>
      <c r="L238" s="72"/>
      <c r="M238" s="51">
        <f t="shared" si="303"/>
        <v>0</v>
      </c>
      <c r="N238" s="73"/>
      <c r="O238" s="74"/>
      <c r="P238" s="74"/>
      <c r="Q238" s="75"/>
      <c r="R238" s="55">
        <f t="shared" si="304"/>
        <v>0</v>
      </c>
      <c r="S238" s="56">
        <f t="shared" si="305"/>
        <v>0</v>
      </c>
      <c r="T238" s="57">
        <f t="shared" si="306"/>
        <v>0</v>
      </c>
      <c r="U238" s="57">
        <f t="shared" si="307"/>
        <v>0</v>
      </c>
      <c r="V238" s="58">
        <f t="shared" si="308"/>
        <v>0</v>
      </c>
      <c r="W238" s="59">
        <f t="shared" si="309"/>
        <v>0</v>
      </c>
    </row>
    <row r="239" spans="2:23">
      <c r="B239" s="213"/>
      <c r="C239" s="212"/>
      <c r="D239" s="217"/>
      <c r="E239" s="173"/>
      <c r="F239" s="69"/>
      <c r="G239" s="163">
        <f t="shared" si="302"/>
        <v>0</v>
      </c>
      <c r="H239" s="61"/>
      <c r="I239" s="70"/>
      <c r="J239" s="71"/>
      <c r="K239" s="71"/>
      <c r="L239" s="72"/>
      <c r="M239" s="51">
        <f t="shared" si="303"/>
        <v>0</v>
      </c>
      <c r="N239" s="73"/>
      <c r="O239" s="74"/>
      <c r="P239" s="74"/>
      <c r="Q239" s="75"/>
      <c r="R239" s="55">
        <f t="shared" si="304"/>
        <v>0</v>
      </c>
      <c r="S239" s="56">
        <f t="shared" si="305"/>
        <v>0</v>
      </c>
      <c r="T239" s="57">
        <f t="shared" si="306"/>
        <v>0</v>
      </c>
      <c r="U239" s="57">
        <f t="shared" si="307"/>
        <v>0</v>
      </c>
      <c r="V239" s="58">
        <f t="shared" si="308"/>
        <v>0</v>
      </c>
      <c r="W239" s="59">
        <f t="shared" si="309"/>
        <v>0</v>
      </c>
    </row>
    <row r="240" spans="2:23">
      <c r="B240" s="76"/>
      <c r="C240" s="212"/>
      <c r="D240" s="217"/>
      <c r="E240" s="173"/>
      <c r="F240" s="69"/>
      <c r="G240" s="163">
        <f t="shared" si="302"/>
        <v>0</v>
      </c>
      <c r="H240" s="61"/>
      <c r="I240" s="70"/>
      <c r="J240" s="71"/>
      <c r="K240" s="71"/>
      <c r="L240" s="72"/>
      <c r="M240" s="51">
        <f t="shared" si="303"/>
        <v>0</v>
      </c>
      <c r="N240" s="73"/>
      <c r="O240" s="74"/>
      <c r="P240" s="74"/>
      <c r="Q240" s="75"/>
      <c r="R240" s="55">
        <f t="shared" si="304"/>
        <v>0</v>
      </c>
      <c r="S240" s="56">
        <f t="shared" si="305"/>
        <v>0</v>
      </c>
      <c r="T240" s="57">
        <f t="shared" si="306"/>
        <v>0</v>
      </c>
      <c r="U240" s="57">
        <f t="shared" si="307"/>
        <v>0</v>
      </c>
      <c r="V240" s="58">
        <f t="shared" si="308"/>
        <v>0</v>
      </c>
      <c r="W240" s="59">
        <f t="shared" si="309"/>
        <v>0</v>
      </c>
    </row>
    <row r="241" spans="2:23">
      <c r="B241" s="76"/>
      <c r="C241" s="212"/>
      <c r="D241" s="217"/>
      <c r="E241" s="173"/>
      <c r="F241" s="69"/>
      <c r="G241" s="163">
        <f t="shared" si="302"/>
        <v>0</v>
      </c>
      <c r="H241" s="61"/>
      <c r="I241" s="70"/>
      <c r="J241" s="71"/>
      <c r="K241" s="71"/>
      <c r="L241" s="72"/>
      <c r="M241" s="51">
        <f t="shared" si="303"/>
        <v>0</v>
      </c>
      <c r="N241" s="73"/>
      <c r="O241" s="74"/>
      <c r="P241" s="74"/>
      <c r="Q241" s="75"/>
      <c r="R241" s="55">
        <f t="shared" si="304"/>
        <v>0</v>
      </c>
      <c r="S241" s="56">
        <f t="shared" si="305"/>
        <v>0</v>
      </c>
      <c r="T241" s="57">
        <f t="shared" si="306"/>
        <v>0</v>
      </c>
      <c r="U241" s="57">
        <f t="shared" si="307"/>
        <v>0</v>
      </c>
      <c r="V241" s="58">
        <f t="shared" si="308"/>
        <v>0</v>
      </c>
      <c r="W241" s="59">
        <f t="shared" si="309"/>
        <v>0</v>
      </c>
    </row>
    <row r="242" spans="2:23">
      <c r="B242" s="76"/>
      <c r="C242" s="212"/>
      <c r="D242" s="217"/>
      <c r="E242" s="173"/>
      <c r="F242" s="69"/>
      <c r="G242" s="163">
        <f t="shared" si="300"/>
        <v>0</v>
      </c>
      <c r="H242" s="61"/>
      <c r="I242" s="70"/>
      <c r="J242" s="71"/>
      <c r="K242" s="71"/>
      <c r="L242" s="72"/>
      <c r="M242" s="51">
        <f t="shared" si="301"/>
        <v>0</v>
      </c>
      <c r="N242" s="73"/>
      <c r="O242" s="74"/>
      <c r="P242" s="74"/>
      <c r="Q242" s="75"/>
      <c r="R242" s="55">
        <f t="shared" si="294"/>
        <v>0</v>
      </c>
      <c r="S242" s="56">
        <f t="shared" si="295"/>
        <v>0</v>
      </c>
      <c r="T242" s="57">
        <f t="shared" si="296"/>
        <v>0</v>
      </c>
      <c r="U242" s="57">
        <f t="shared" si="297"/>
        <v>0</v>
      </c>
      <c r="V242" s="58">
        <f t="shared" si="298"/>
        <v>0</v>
      </c>
      <c r="W242" s="59">
        <f t="shared" si="299"/>
        <v>0</v>
      </c>
    </row>
    <row r="243" spans="2:23">
      <c r="B243" s="76"/>
      <c r="C243" s="212"/>
      <c r="D243" s="217"/>
      <c r="E243" s="173"/>
      <c r="F243" s="69"/>
      <c r="G243" s="163">
        <f t="shared" si="300"/>
        <v>0</v>
      </c>
      <c r="H243" s="61"/>
      <c r="I243" s="70"/>
      <c r="J243" s="71"/>
      <c r="K243" s="71"/>
      <c r="L243" s="72"/>
      <c r="M243" s="51">
        <f t="shared" si="301"/>
        <v>0</v>
      </c>
      <c r="N243" s="73"/>
      <c r="O243" s="74"/>
      <c r="P243" s="74"/>
      <c r="Q243" s="75"/>
      <c r="R243" s="55">
        <f t="shared" si="294"/>
        <v>0</v>
      </c>
      <c r="S243" s="56">
        <f t="shared" si="295"/>
        <v>0</v>
      </c>
      <c r="T243" s="57">
        <f t="shared" si="296"/>
        <v>0</v>
      </c>
      <c r="U243" s="57">
        <f t="shared" si="297"/>
        <v>0</v>
      </c>
      <c r="V243" s="58">
        <f t="shared" si="298"/>
        <v>0</v>
      </c>
      <c r="W243" s="59">
        <f t="shared" si="299"/>
        <v>0</v>
      </c>
    </row>
    <row r="244" spans="2:23">
      <c r="B244" s="76"/>
      <c r="C244" s="212"/>
      <c r="D244" s="217"/>
      <c r="E244" s="173"/>
      <c r="F244" s="69"/>
      <c r="G244" s="163">
        <f t="shared" si="300"/>
        <v>0</v>
      </c>
      <c r="H244" s="61"/>
      <c r="I244" s="70"/>
      <c r="J244" s="71"/>
      <c r="K244" s="71"/>
      <c r="L244" s="72"/>
      <c r="M244" s="51">
        <f t="shared" si="301"/>
        <v>0</v>
      </c>
      <c r="N244" s="73"/>
      <c r="O244" s="74"/>
      <c r="P244" s="74"/>
      <c r="Q244" s="75"/>
      <c r="R244" s="55">
        <f t="shared" si="294"/>
        <v>0</v>
      </c>
      <c r="S244" s="56">
        <f t="shared" si="295"/>
        <v>0</v>
      </c>
      <c r="T244" s="57">
        <f t="shared" si="296"/>
        <v>0</v>
      </c>
      <c r="U244" s="57">
        <f t="shared" si="297"/>
        <v>0</v>
      </c>
      <c r="V244" s="58">
        <f t="shared" si="298"/>
        <v>0</v>
      </c>
      <c r="W244" s="59">
        <f t="shared" si="299"/>
        <v>0</v>
      </c>
    </row>
    <row r="245" spans="2:23">
      <c r="B245" s="76"/>
      <c r="C245" s="212"/>
      <c r="D245" s="217"/>
      <c r="E245" s="173"/>
      <c r="F245" s="69"/>
      <c r="G245" s="163">
        <f t="shared" ref="G245" si="310">F245*E245</f>
        <v>0</v>
      </c>
      <c r="H245" s="61"/>
      <c r="I245" s="70"/>
      <c r="J245" s="71"/>
      <c r="K245" s="71"/>
      <c r="L245" s="72"/>
      <c r="M245" s="51">
        <f t="shared" ref="M245" si="311">SUM(I245:L245)</f>
        <v>0</v>
      </c>
      <c r="N245" s="73"/>
      <c r="O245" s="74"/>
      <c r="P245" s="74"/>
      <c r="Q245" s="75"/>
      <c r="R245" s="55">
        <f t="shared" ref="R245" si="312">SUM(N245:Q245)</f>
        <v>0</v>
      </c>
      <c r="S245" s="56">
        <f t="shared" ref="S245" si="313">I245+N245</f>
        <v>0</v>
      </c>
      <c r="T245" s="57">
        <f t="shared" ref="T245" si="314">J245+O245</f>
        <v>0</v>
      </c>
      <c r="U245" s="57">
        <f t="shared" ref="U245" si="315">K245+P245</f>
        <v>0</v>
      </c>
      <c r="V245" s="58">
        <f t="shared" ref="V245" si="316">L245+Q245</f>
        <v>0</v>
      </c>
      <c r="W245" s="59">
        <f t="shared" ref="W245" si="317">SUM(S245:V245)</f>
        <v>0</v>
      </c>
    </row>
    <row r="246" spans="2:23">
      <c r="B246" s="76"/>
      <c r="C246" s="212"/>
      <c r="D246" s="217"/>
      <c r="E246" s="173"/>
      <c r="F246" s="69"/>
      <c r="G246" s="163">
        <f t="shared" ref="G246" si="318">F246*E246</f>
        <v>0</v>
      </c>
      <c r="H246" s="61"/>
      <c r="I246" s="70"/>
      <c r="J246" s="71"/>
      <c r="K246" s="71"/>
      <c r="L246" s="72"/>
      <c r="M246" s="51">
        <f t="shared" ref="M246" si="319">SUM(I246:L246)</f>
        <v>0</v>
      </c>
      <c r="N246" s="73"/>
      <c r="O246" s="74"/>
      <c r="P246" s="74"/>
      <c r="Q246" s="75"/>
      <c r="R246" s="55">
        <f t="shared" ref="R246" si="320">SUM(N246:Q246)</f>
        <v>0</v>
      </c>
      <c r="S246" s="56">
        <f t="shared" ref="S246" si="321">I246+N246</f>
        <v>0</v>
      </c>
      <c r="T246" s="57">
        <f t="shared" ref="T246" si="322">J246+O246</f>
        <v>0</v>
      </c>
      <c r="U246" s="57">
        <f t="shared" ref="U246" si="323">K246+P246</f>
        <v>0</v>
      </c>
      <c r="V246" s="58">
        <f t="shared" ref="V246" si="324">L246+Q246</f>
        <v>0</v>
      </c>
      <c r="W246" s="59">
        <f t="shared" ref="W246" si="325">SUM(S246:V246)</f>
        <v>0</v>
      </c>
    </row>
    <row r="247" spans="2:23">
      <c r="B247" s="76"/>
      <c r="C247" s="212"/>
      <c r="D247" s="217"/>
      <c r="E247" s="173"/>
      <c r="F247" s="69"/>
      <c r="G247" s="163">
        <f t="shared" si="300"/>
        <v>0</v>
      </c>
      <c r="H247" s="61"/>
      <c r="I247" s="70"/>
      <c r="J247" s="71"/>
      <c r="K247" s="71"/>
      <c r="L247" s="72"/>
      <c r="M247" s="51">
        <f t="shared" si="301"/>
        <v>0</v>
      </c>
      <c r="N247" s="73"/>
      <c r="O247" s="74"/>
      <c r="P247" s="74"/>
      <c r="Q247" s="75"/>
      <c r="R247" s="55">
        <f t="shared" si="294"/>
        <v>0</v>
      </c>
      <c r="S247" s="56">
        <f t="shared" si="295"/>
        <v>0</v>
      </c>
      <c r="T247" s="57">
        <f t="shared" si="296"/>
        <v>0</v>
      </c>
      <c r="U247" s="57">
        <f t="shared" si="297"/>
        <v>0</v>
      </c>
      <c r="V247" s="58">
        <f t="shared" si="298"/>
        <v>0</v>
      </c>
      <c r="W247" s="59">
        <f t="shared" si="299"/>
        <v>0</v>
      </c>
    </row>
    <row r="248" spans="2:23" ht="12.75" thickBot="1">
      <c r="B248" s="76"/>
      <c r="C248" s="212"/>
      <c r="D248" s="217"/>
      <c r="E248" s="173"/>
      <c r="F248" s="69"/>
      <c r="G248" s="163">
        <f t="shared" si="300"/>
        <v>0</v>
      </c>
      <c r="H248" s="61"/>
      <c r="I248" s="70"/>
      <c r="J248" s="71"/>
      <c r="K248" s="71"/>
      <c r="L248" s="72"/>
      <c r="M248" s="51">
        <f t="shared" si="301"/>
        <v>0</v>
      </c>
      <c r="N248" s="73"/>
      <c r="O248" s="74"/>
      <c r="P248" s="74"/>
      <c r="Q248" s="75"/>
      <c r="R248" s="55">
        <f t="shared" si="294"/>
        <v>0</v>
      </c>
      <c r="S248" s="56">
        <f t="shared" si="295"/>
        <v>0</v>
      </c>
      <c r="T248" s="57">
        <f t="shared" si="296"/>
        <v>0</v>
      </c>
      <c r="U248" s="57">
        <f t="shared" si="297"/>
        <v>0</v>
      </c>
      <c r="V248" s="58">
        <f t="shared" si="298"/>
        <v>0</v>
      </c>
      <c r="W248" s="59">
        <f t="shared" si="299"/>
        <v>0</v>
      </c>
    </row>
    <row r="249" spans="2:23" ht="26.25" customHeight="1" thickBot="1">
      <c r="B249" s="77">
        <f>COUNTA(B227:B248)</f>
        <v>9</v>
      </c>
      <c r="C249" s="77">
        <f>COUNTA(C227:C248)</f>
        <v>10</v>
      </c>
      <c r="D249" s="111" t="s">
        <v>24</v>
      </c>
      <c r="E249" s="79">
        <f>SUM(E227:E248)</f>
        <v>47</v>
      </c>
      <c r="F249" s="80">
        <f>COUNT(F227:F248)</f>
        <v>10</v>
      </c>
      <c r="G249" s="81">
        <f t="shared" ref="G249:W249" si="326">SUM(G227:G248)</f>
        <v>14570</v>
      </c>
      <c r="H249" s="79">
        <f t="shared" si="326"/>
        <v>0</v>
      </c>
      <c r="I249" s="82">
        <f t="shared" si="326"/>
        <v>0</v>
      </c>
      <c r="J249" s="83">
        <f t="shared" si="326"/>
        <v>0</v>
      </c>
      <c r="K249" s="83">
        <f t="shared" si="326"/>
        <v>0</v>
      </c>
      <c r="L249" s="81">
        <f t="shared" si="326"/>
        <v>47</v>
      </c>
      <c r="M249" s="79">
        <f t="shared" si="326"/>
        <v>47</v>
      </c>
      <c r="N249" s="84">
        <f t="shared" si="326"/>
        <v>0</v>
      </c>
      <c r="O249" s="85">
        <f t="shared" si="326"/>
        <v>0</v>
      </c>
      <c r="P249" s="85">
        <f t="shared" si="326"/>
        <v>0</v>
      </c>
      <c r="Q249" s="86">
        <f t="shared" si="326"/>
        <v>0</v>
      </c>
      <c r="R249" s="125">
        <f t="shared" si="326"/>
        <v>0</v>
      </c>
      <c r="S249" s="88">
        <f t="shared" si="326"/>
        <v>0</v>
      </c>
      <c r="T249" s="89">
        <f t="shared" si="326"/>
        <v>0</v>
      </c>
      <c r="U249" s="89">
        <f t="shared" si="326"/>
        <v>0</v>
      </c>
      <c r="V249" s="90">
        <f t="shared" si="326"/>
        <v>47</v>
      </c>
      <c r="W249" s="91">
        <f t="shared" si="326"/>
        <v>47</v>
      </c>
    </row>
    <row r="250" spans="2:23" ht="33" customHeight="1" thickBot="1">
      <c r="B250" s="115" t="s">
        <v>35</v>
      </c>
      <c r="C250" s="3"/>
      <c r="D250" s="3"/>
      <c r="G250" s="96"/>
      <c r="H250" s="96"/>
      <c r="S250" s="138"/>
      <c r="T250" s="92"/>
      <c r="V250" s="3"/>
      <c r="W250" s="3"/>
    </row>
    <row r="251" spans="2:23" ht="13.5" customHeight="1">
      <c r="B251" s="288" t="s">
        <v>18</v>
      </c>
      <c r="C251" s="291" t="s">
        <v>19</v>
      </c>
      <c r="D251" s="292" t="s">
        <v>20</v>
      </c>
      <c r="E251" s="283" t="s">
        <v>21</v>
      </c>
      <c r="F251" s="251"/>
      <c r="G251" s="251"/>
      <c r="H251" s="251"/>
      <c r="I251" s="251"/>
      <c r="J251" s="251"/>
      <c r="K251" s="251"/>
      <c r="L251" s="251"/>
      <c r="M251" s="251"/>
      <c r="N251" s="277" t="s">
        <v>4</v>
      </c>
      <c r="O251" s="278"/>
      <c r="P251" s="278"/>
      <c r="Q251" s="278"/>
      <c r="R251" s="279"/>
      <c r="S251" s="229" t="s">
        <v>5</v>
      </c>
      <c r="T251" s="230"/>
      <c r="U251" s="230"/>
      <c r="V251" s="230"/>
      <c r="W251" s="231"/>
    </row>
    <row r="252" spans="2:23" ht="13.5" customHeight="1">
      <c r="B252" s="289"/>
      <c r="C252" s="263"/>
      <c r="D252" s="266"/>
      <c r="E252" s="287" t="s">
        <v>6</v>
      </c>
      <c r="F252" s="257"/>
      <c r="G252" s="257"/>
      <c r="H252" s="258"/>
      <c r="I252" s="284" t="s">
        <v>7</v>
      </c>
      <c r="J252" s="285"/>
      <c r="K252" s="285"/>
      <c r="L252" s="285"/>
      <c r="M252" s="286"/>
      <c r="N252" s="239" t="s">
        <v>7</v>
      </c>
      <c r="O252" s="239"/>
      <c r="P252" s="239"/>
      <c r="Q252" s="239"/>
      <c r="R252" s="240"/>
      <c r="S252" s="232"/>
      <c r="T252" s="233"/>
      <c r="U252" s="233"/>
      <c r="V252" s="233"/>
      <c r="W252" s="234"/>
    </row>
    <row r="253" spans="2:23" ht="12.75" thickBot="1">
      <c r="B253" s="290"/>
      <c r="C253" s="264"/>
      <c r="D253" s="267"/>
      <c r="E253" s="40" t="s">
        <v>8</v>
      </c>
      <c r="F253" s="41" t="s">
        <v>22</v>
      </c>
      <c r="G253" s="42" t="s">
        <v>9</v>
      </c>
      <c r="H253" s="40" t="s">
        <v>23</v>
      </c>
      <c r="I253" s="5" t="s">
        <v>11</v>
      </c>
      <c r="J253" s="6" t="s">
        <v>12</v>
      </c>
      <c r="K253" s="6" t="s">
        <v>13</v>
      </c>
      <c r="L253" s="7" t="s">
        <v>14</v>
      </c>
      <c r="M253" s="8" t="s">
        <v>15</v>
      </c>
      <c r="N253" s="9" t="s">
        <v>11</v>
      </c>
      <c r="O253" s="10" t="s">
        <v>12</v>
      </c>
      <c r="P253" s="10" t="s">
        <v>13</v>
      </c>
      <c r="Q253" s="11" t="s">
        <v>14</v>
      </c>
      <c r="R253" s="12" t="s">
        <v>15</v>
      </c>
      <c r="S253" s="13" t="s">
        <v>11</v>
      </c>
      <c r="T253" s="14" t="s">
        <v>12</v>
      </c>
      <c r="U253" s="14" t="s">
        <v>13</v>
      </c>
      <c r="V253" s="15" t="s">
        <v>14</v>
      </c>
      <c r="W253" s="16" t="s">
        <v>15</v>
      </c>
    </row>
    <row r="254" spans="2:23">
      <c r="B254" s="213">
        <v>44262</v>
      </c>
      <c r="C254" s="176">
        <v>1</v>
      </c>
      <c r="D254" s="60" t="s">
        <v>97</v>
      </c>
      <c r="E254" s="173">
        <v>3</v>
      </c>
      <c r="F254" s="69">
        <v>310</v>
      </c>
      <c r="G254" s="163">
        <f t="shared" ref="G254:G259" si="327">F254*E254</f>
        <v>930</v>
      </c>
      <c r="H254" s="61"/>
      <c r="I254" s="70"/>
      <c r="J254" s="71"/>
      <c r="K254" s="71"/>
      <c r="L254" s="72">
        <v>3</v>
      </c>
      <c r="M254" s="51">
        <f>SUM(I254:L254)</f>
        <v>3</v>
      </c>
      <c r="N254" s="73"/>
      <c r="O254" s="74"/>
      <c r="P254" s="74"/>
      <c r="Q254" s="75"/>
      <c r="R254" s="223">
        <f>SUM(N254:Q254)</f>
        <v>0</v>
      </c>
      <c r="S254" s="224">
        <f>I254+N254</f>
        <v>0</v>
      </c>
      <c r="T254" s="225">
        <f>J254+O254</f>
        <v>0</v>
      </c>
      <c r="U254" s="225">
        <f>K254+P254</f>
        <v>0</v>
      </c>
      <c r="V254" s="226">
        <f>L254+Q254</f>
        <v>3</v>
      </c>
      <c r="W254" s="227">
        <f>SUM(S254:V254)</f>
        <v>3</v>
      </c>
    </row>
    <row r="255" spans="2:23">
      <c r="B255" s="213">
        <v>44265</v>
      </c>
      <c r="C255" s="176">
        <v>1</v>
      </c>
      <c r="D255" s="217" t="s">
        <v>236</v>
      </c>
      <c r="E255" s="173">
        <v>4</v>
      </c>
      <c r="F255" s="69">
        <v>310</v>
      </c>
      <c r="G255" s="163">
        <f t="shared" si="327"/>
        <v>1240</v>
      </c>
      <c r="H255" s="61"/>
      <c r="I255" s="70"/>
      <c r="J255" s="71"/>
      <c r="K255" s="71"/>
      <c r="L255" s="72">
        <v>4</v>
      </c>
      <c r="M255" s="51">
        <f>SUM(I255:L255)</f>
        <v>4</v>
      </c>
      <c r="N255" s="73"/>
      <c r="O255" s="74"/>
      <c r="P255" s="74"/>
      <c r="Q255" s="75"/>
      <c r="R255" s="133">
        <f t="shared" ref="R255:R272" si="328">SUM(N255:Q255)</f>
        <v>0</v>
      </c>
      <c r="S255" s="134">
        <f t="shared" ref="S255:S272" si="329">I255+N255</f>
        <v>0</v>
      </c>
      <c r="T255" s="135">
        <f t="shared" ref="T255:T272" si="330">J255+O255</f>
        <v>0</v>
      </c>
      <c r="U255" s="135">
        <f t="shared" ref="U255:U272" si="331">K255+P255</f>
        <v>0</v>
      </c>
      <c r="V255" s="136">
        <f t="shared" ref="V255:V272" si="332">L255+Q255</f>
        <v>4</v>
      </c>
      <c r="W255" s="137">
        <f t="shared" ref="W255:W272" si="333">SUM(S255:V255)</f>
        <v>4</v>
      </c>
    </row>
    <row r="256" spans="2:23">
      <c r="B256" s="213">
        <v>44267</v>
      </c>
      <c r="C256" s="176">
        <v>1</v>
      </c>
      <c r="D256" s="217" t="s">
        <v>234</v>
      </c>
      <c r="E256" s="173">
        <v>4</v>
      </c>
      <c r="F256" s="69">
        <v>310</v>
      </c>
      <c r="G256" s="163">
        <f t="shared" si="327"/>
        <v>1240</v>
      </c>
      <c r="H256" s="61"/>
      <c r="I256" s="70"/>
      <c r="J256" s="71"/>
      <c r="K256" s="71"/>
      <c r="L256" s="72">
        <v>4</v>
      </c>
      <c r="M256" s="51">
        <f>SUM(I256:L256)</f>
        <v>4</v>
      </c>
      <c r="N256" s="73"/>
      <c r="O256" s="74"/>
      <c r="P256" s="74"/>
      <c r="Q256" s="75"/>
      <c r="R256" s="55">
        <f t="shared" si="328"/>
        <v>0</v>
      </c>
      <c r="S256" s="56">
        <f t="shared" si="329"/>
        <v>0</v>
      </c>
      <c r="T256" s="57">
        <f t="shared" si="330"/>
        <v>0</v>
      </c>
      <c r="U256" s="57">
        <f t="shared" si="331"/>
        <v>0</v>
      </c>
      <c r="V256" s="58">
        <f t="shared" si="332"/>
        <v>4</v>
      </c>
      <c r="W256" s="59">
        <f t="shared" si="333"/>
        <v>4</v>
      </c>
    </row>
    <row r="257" spans="2:23">
      <c r="B257" s="76">
        <v>44268</v>
      </c>
      <c r="C257" s="176">
        <v>1</v>
      </c>
      <c r="D257" s="217" t="s">
        <v>233</v>
      </c>
      <c r="E257" s="173"/>
      <c r="F257" s="69"/>
      <c r="G257" s="163">
        <f t="shared" si="327"/>
        <v>0</v>
      </c>
      <c r="H257" s="61"/>
      <c r="I257" s="70"/>
      <c r="J257" s="71"/>
      <c r="K257" s="71"/>
      <c r="L257" s="72"/>
      <c r="M257" s="51">
        <f>SUM(I257:L257)</f>
        <v>0</v>
      </c>
      <c r="N257" s="73"/>
      <c r="O257" s="74"/>
      <c r="P257" s="74"/>
      <c r="Q257" s="75">
        <v>10</v>
      </c>
      <c r="R257" s="55">
        <f t="shared" si="328"/>
        <v>10</v>
      </c>
      <c r="S257" s="56">
        <f t="shared" si="329"/>
        <v>0</v>
      </c>
      <c r="T257" s="57">
        <f t="shared" si="330"/>
        <v>0</v>
      </c>
      <c r="U257" s="57">
        <f t="shared" si="331"/>
        <v>0</v>
      </c>
      <c r="V257" s="58">
        <f t="shared" si="332"/>
        <v>10</v>
      </c>
      <c r="W257" s="59">
        <f t="shared" si="333"/>
        <v>10</v>
      </c>
    </row>
    <row r="258" spans="2:23">
      <c r="B258" s="76">
        <v>44271</v>
      </c>
      <c r="C258" s="176">
        <v>1</v>
      </c>
      <c r="D258" s="217" t="s">
        <v>235</v>
      </c>
      <c r="E258" s="173">
        <v>4</v>
      </c>
      <c r="F258" s="69">
        <v>310</v>
      </c>
      <c r="G258" s="163">
        <f t="shared" si="327"/>
        <v>1240</v>
      </c>
      <c r="H258" s="61"/>
      <c r="I258" s="70"/>
      <c r="J258" s="71"/>
      <c r="K258" s="71"/>
      <c r="L258" s="72">
        <v>4</v>
      </c>
      <c r="M258" s="51">
        <f>SUM(I258:L258)</f>
        <v>4</v>
      </c>
      <c r="N258" s="73"/>
      <c r="O258" s="74"/>
      <c r="P258" s="74"/>
      <c r="Q258" s="75"/>
      <c r="R258" s="55">
        <f t="shared" si="328"/>
        <v>0</v>
      </c>
      <c r="S258" s="56">
        <f t="shared" si="329"/>
        <v>0</v>
      </c>
      <c r="T258" s="57">
        <f t="shared" si="330"/>
        <v>0</v>
      </c>
      <c r="U258" s="57">
        <f t="shared" si="331"/>
        <v>0</v>
      </c>
      <c r="V258" s="58">
        <f t="shared" si="332"/>
        <v>4</v>
      </c>
      <c r="W258" s="59">
        <f t="shared" si="333"/>
        <v>4</v>
      </c>
    </row>
    <row r="259" spans="2:23">
      <c r="B259" s="76">
        <v>44272</v>
      </c>
      <c r="C259" s="176">
        <v>1</v>
      </c>
      <c r="D259" s="217" t="s">
        <v>168</v>
      </c>
      <c r="E259" s="173">
        <v>1</v>
      </c>
      <c r="F259" s="69">
        <v>310</v>
      </c>
      <c r="G259" s="163">
        <f t="shared" si="327"/>
        <v>310</v>
      </c>
      <c r="H259" s="61"/>
      <c r="I259" s="70"/>
      <c r="J259" s="71"/>
      <c r="K259" s="71"/>
      <c r="L259" s="72">
        <v>1</v>
      </c>
      <c r="M259" s="51">
        <f t="shared" ref="M259:M272" si="334">SUM(I259:L259)</f>
        <v>1</v>
      </c>
      <c r="N259" s="73"/>
      <c r="O259" s="74"/>
      <c r="P259" s="74"/>
      <c r="Q259" s="75"/>
      <c r="R259" s="55">
        <f t="shared" si="328"/>
        <v>0</v>
      </c>
      <c r="S259" s="56">
        <f t="shared" si="329"/>
        <v>0</v>
      </c>
      <c r="T259" s="57">
        <f t="shared" si="330"/>
        <v>0</v>
      </c>
      <c r="U259" s="57">
        <f t="shared" si="331"/>
        <v>0</v>
      </c>
      <c r="V259" s="58">
        <f t="shared" si="332"/>
        <v>1</v>
      </c>
      <c r="W259" s="59">
        <f t="shared" si="333"/>
        <v>1</v>
      </c>
    </row>
    <row r="260" spans="2:23">
      <c r="B260" s="76">
        <v>44273</v>
      </c>
      <c r="C260" s="176">
        <v>1</v>
      </c>
      <c r="D260" s="217" t="s">
        <v>185</v>
      </c>
      <c r="E260" s="173"/>
      <c r="F260" s="69"/>
      <c r="G260" s="163">
        <f t="shared" ref="G260:G272" si="335">F260*E260</f>
        <v>0</v>
      </c>
      <c r="H260" s="61"/>
      <c r="I260" s="70"/>
      <c r="J260" s="71"/>
      <c r="K260" s="71"/>
      <c r="L260" s="72"/>
      <c r="M260" s="51">
        <f t="shared" si="334"/>
        <v>0</v>
      </c>
      <c r="N260" s="73"/>
      <c r="O260" s="74">
        <v>2</v>
      </c>
      <c r="P260" s="74"/>
      <c r="Q260" s="75">
        <v>1</v>
      </c>
      <c r="R260" s="55">
        <f t="shared" si="328"/>
        <v>3</v>
      </c>
      <c r="S260" s="56">
        <f t="shared" si="329"/>
        <v>0</v>
      </c>
      <c r="T260" s="57">
        <f t="shared" si="330"/>
        <v>2</v>
      </c>
      <c r="U260" s="57">
        <f t="shared" si="331"/>
        <v>0</v>
      </c>
      <c r="V260" s="58">
        <f t="shared" si="332"/>
        <v>1</v>
      </c>
      <c r="W260" s="59">
        <f t="shared" si="333"/>
        <v>3</v>
      </c>
    </row>
    <row r="261" spans="2:23">
      <c r="B261" s="76">
        <v>44274</v>
      </c>
      <c r="C261" s="176">
        <v>1</v>
      </c>
      <c r="D261" s="217" t="s">
        <v>237</v>
      </c>
      <c r="E261" s="173">
        <v>5</v>
      </c>
      <c r="F261" s="69">
        <v>310</v>
      </c>
      <c r="G261" s="163">
        <f>F261*E261</f>
        <v>1550</v>
      </c>
      <c r="H261" s="61"/>
      <c r="I261" s="70"/>
      <c r="J261" s="71"/>
      <c r="K261" s="71"/>
      <c r="L261" s="72">
        <v>5</v>
      </c>
      <c r="M261" s="51">
        <f t="shared" si="334"/>
        <v>5</v>
      </c>
      <c r="N261" s="73"/>
      <c r="O261" s="74"/>
      <c r="P261" s="74"/>
      <c r="Q261" s="75"/>
      <c r="R261" s="55">
        <f t="shared" si="328"/>
        <v>0</v>
      </c>
      <c r="S261" s="56">
        <f t="shared" si="329"/>
        <v>0</v>
      </c>
      <c r="T261" s="57">
        <f t="shared" si="330"/>
        <v>0</v>
      </c>
      <c r="U261" s="57">
        <f t="shared" si="331"/>
        <v>0</v>
      </c>
      <c r="V261" s="58">
        <f t="shared" si="332"/>
        <v>5</v>
      </c>
      <c r="W261" s="59">
        <f t="shared" si="333"/>
        <v>5</v>
      </c>
    </row>
    <row r="262" spans="2:23">
      <c r="B262" s="76">
        <v>44275</v>
      </c>
      <c r="C262" s="176">
        <v>1</v>
      </c>
      <c r="D262" s="217" t="s">
        <v>238</v>
      </c>
      <c r="E262" s="173">
        <v>3</v>
      </c>
      <c r="F262" s="69">
        <v>310</v>
      </c>
      <c r="G262" s="163">
        <f>F262*E262</f>
        <v>930</v>
      </c>
      <c r="H262" s="61"/>
      <c r="I262" s="70"/>
      <c r="J262" s="71"/>
      <c r="K262" s="71"/>
      <c r="L262" s="72">
        <v>3</v>
      </c>
      <c r="M262" s="51">
        <f t="shared" si="334"/>
        <v>3</v>
      </c>
      <c r="N262" s="73"/>
      <c r="O262" s="74"/>
      <c r="P262" s="74"/>
      <c r="Q262" s="75"/>
      <c r="R262" s="55">
        <f t="shared" si="328"/>
        <v>0</v>
      </c>
      <c r="S262" s="56">
        <f t="shared" si="329"/>
        <v>0</v>
      </c>
      <c r="T262" s="57">
        <f t="shared" si="330"/>
        <v>0</v>
      </c>
      <c r="U262" s="57">
        <f t="shared" si="331"/>
        <v>0</v>
      </c>
      <c r="V262" s="58">
        <f t="shared" si="332"/>
        <v>3</v>
      </c>
      <c r="W262" s="59">
        <f t="shared" si="333"/>
        <v>3</v>
      </c>
    </row>
    <row r="263" spans="2:23">
      <c r="B263" s="76">
        <v>44276</v>
      </c>
      <c r="C263" s="176">
        <v>1</v>
      </c>
      <c r="D263" s="217" t="s">
        <v>239</v>
      </c>
      <c r="E263" s="173">
        <v>3</v>
      </c>
      <c r="F263" s="69">
        <v>310</v>
      </c>
      <c r="G263" s="163">
        <f>F263*E263</f>
        <v>930</v>
      </c>
      <c r="H263" s="61"/>
      <c r="I263" s="70"/>
      <c r="J263" s="71"/>
      <c r="K263" s="71"/>
      <c r="L263" s="72">
        <v>3</v>
      </c>
      <c r="M263" s="51">
        <f t="shared" si="334"/>
        <v>3</v>
      </c>
      <c r="N263" s="73"/>
      <c r="O263" s="74"/>
      <c r="P263" s="74"/>
      <c r="Q263" s="75"/>
      <c r="R263" s="55">
        <f t="shared" si="328"/>
        <v>0</v>
      </c>
      <c r="S263" s="56">
        <f t="shared" si="329"/>
        <v>0</v>
      </c>
      <c r="T263" s="57">
        <f t="shared" si="330"/>
        <v>0</v>
      </c>
      <c r="U263" s="57">
        <f t="shared" si="331"/>
        <v>0</v>
      </c>
      <c r="V263" s="58">
        <f t="shared" si="332"/>
        <v>3</v>
      </c>
      <c r="W263" s="59">
        <f t="shared" si="333"/>
        <v>3</v>
      </c>
    </row>
    <row r="264" spans="2:23">
      <c r="B264" s="76">
        <v>44279</v>
      </c>
      <c r="C264" s="176">
        <v>1</v>
      </c>
      <c r="D264" s="217" t="s">
        <v>240</v>
      </c>
      <c r="E264" s="173">
        <v>7</v>
      </c>
      <c r="F264" s="69">
        <v>310</v>
      </c>
      <c r="G264" s="163">
        <v>2170</v>
      </c>
      <c r="H264" s="61"/>
      <c r="I264" s="70"/>
      <c r="J264" s="71"/>
      <c r="K264" s="71"/>
      <c r="L264" s="72">
        <v>7</v>
      </c>
      <c r="M264" s="51">
        <f t="shared" si="334"/>
        <v>7</v>
      </c>
      <c r="N264" s="73"/>
      <c r="O264" s="74"/>
      <c r="P264" s="74"/>
      <c r="Q264" s="75"/>
      <c r="R264" s="55">
        <f t="shared" si="328"/>
        <v>0</v>
      </c>
      <c r="S264" s="56">
        <f t="shared" si="329"/>
        <v>0</v>
      </c>
      <c r="T264" s="57">
        <f t="shared" si="330"/>
        <v>0</v>
      </c>
      <c r="U264" s="57">
        <f t="shared" si="331"/>
        <v>0</v>
      </c>
      <c r="V264" s="58">
        <f t="shared" si="332"/>
        <v>7</v>
      </c>
      <c r="W264" s="59">
        <f t="shared" si="333"/>
        <v>7</v>
      </c>
    </row>
    <row r="265" spans="2:23">
      <c r="B265" s="76">
        <v>44280</v>
      </c>
      <c r="C265" s="176">
        <v>1</v>
      </c>
      <c r="D265" s="217" t="s">
        <v>241</v>
      </c>
      <c r="E265" s="173">
        <v>3</v>
      </c>
      <c r="F265" s="69">
        <v>310</v>
      </c>
      <c r="G265" s="163">
        <v>930</v>
      </c>
      <c r="H265" s="61"/>
      <c r="I265" s="70"/>
      <c r="J265" s="71"/>
      <c r="K265" s="71"/>
      <c r="L265" s="72">
        <v>3</v>
      </c>
      <c r="M265" s="51">
        <f t="shared" si="334"/>
        <v>3</v>
      </c>
      <c r="N265" s="73"/>
      <c r="O265" s="74"/>
      <c r="P265" s="74"/>
      <c r="Q265" s="75"/>
      <c r="R265" s="55">
        <f t="shared" si="328"/>
        <v>0</v>
      </c>
      <c r="S265" s="56">
        <f t="shared" si="329"/>
        <v>0</v>
      </c>
      <c r="T265" s="57">
        <f t="shared" si="330"/>
        <v>0</v>
      </c>
      <c r="U265" s="57">
        <f t="shared" si="331"/>
        <v>0</v>
      </c>
      <c r="V265" s="58">
        <f t="shared" si="332"/>
        <v>3</v>
      </c>
      <c r="W265" s="59">
        <f t="shared" si="333"/>
        <v>3</v>
      </c>
    </row>
    <row r="266" spans="2:23">
      <c r="B266" s="76">
        <v>44281</v>
      </c>
      <c r="C266" s="176">
        <v>1</v>
      </c>
      <c r="D266" s="214" t="s">
        <v>242</v>
      </c>
      <c r="E266" s="173">
        <v>3</v>
      </c>
      <c r="F266" s="69">
        <v>310</v>
      </c>
      <c r="G266" s="163">
        <v>930</v>
      </c>
      <c r="H266" s="61"/>
      <c r="I266" s="70"/>
      <c r="J266" s="71"/>
      <c r="K266" s="71"/>
      <c r="L266" s="72">
        <v>3</v>
      </c>
      <c r="M266" s="51">
        <f t="shared" si="334"/>
        <v>3</v>
      </c>
      <c r="N266" s="73"/>
      <c r="O266" s="74"/>
      <c r="P266" s="74"/>
      <c r="Q266" s="75"/>
      <c r="R266" s="55">
        <f t="shared" si="328"/>
        <v>0</v>
      </c>
      <c r="S266" s="56">
        <f t="shared" si="329"/>
        <v>0</v>
      </c>
      <c r="T266" s="57">
        <f t="shared" si="330"/>
        <v>0</v>
      </c>
      <c r="U266" s="57">
        <f t="shared" si="331"/>
        <v>0</v>
      </c>
      <c r="V266" s="58">
        <f t="shared" si="332"/>
        <v>3</v>
      </c>
      <c r="W266" s="59">
        <f t="shared" si="333"/>
        <v>3</v>
      </c>
    </row>
    <row r="267" spans="2:23">
      <c r="B267" s="76">
        <v>44285</v>
      </c>
      <c r="C267" s="176">
        <v>1</v>
      </c>
      <c r="D267" s="217" t="s">
        <v>243</v>
      </c>
      <c r="E267" s="173">
        <v>3</v>
      </c>
      <c r="F267" s="69">
        <v>310</v>
      </c>
      <c r="G267" s="163">
        <f t="shared" ref="G267:G270" si="336">F267*E267</f>
        <v>930</v>
      </c>
      <c r="H267" s="61"/>
      <c r="I267" s="70"/>
      <c r="J267" s="71"/>
      <c r="K267" s="71"/>
      <c r="L267" s="72">
        <v>3</v>
      </c>
      <c r="M267" s="51">
        <f t="shared" ref="M267:M270" si="337">SUM(I267:L267)</f>
        <v>3</v>
      </c>
      <c r="N267" s="73"/>
      <c r="O267" s="74"/>
      <c r="P267" s="74"/>
      <c r="Q267" s="75"/>
      <c r="R267" s="55">
        <f t="shared" ref="R267:R270" si="338">SUM(N267:Q267)</f>
        <v>0</v>
      </c>
      <c r="S267" s="56">
        <f t="shared" ref="S267:S270" si="339">I267+N267</f>
        <v>0</v>
      </c>
      <c r="T267" s="57">
        <f t="shared" ref="T267:T270" si="340">J267+O267</f>
        <v>0</v>
      </c>
      <c r="U267" s="57">
        <f t="shared" ref="U267:U270" si="341">K267+P267</f>
        <v>0</v>
      </c>
      <c r="V267" s="58">
        <f t="shared" ref="V267:V270" si="342">L267+Q267</f>
        <v>3</v>
      </c>
      <c r="W267" s="59">
        <f t="shared" ref="W267:W270" si="343">SUM(S267:V267)</f>
        <v>3</v>
      </c>
    </row>
    <row r="268" spans="2:23">
      <c r="B268" s="76"/>
      <c r="C268" s="43"/>
      <c r="D268" s="214"/>
      <c r="E268" s="173"/>
      <c r="F268" s="69"/>
      <c r="G268" s="163">
        <f t="shared" si="336"/>
        <v>0</v>
      </c>
      <c r="H268" s="61"/>
      <c r="I268" s="70"/>
      <c r="J268" s="71"/>
      <c r="K268" s="71"/>
      <c r="L268" s="72"/>
      <c r="M268" s="51">
        <f t="shared" si="337"/>
        <v>0</v>
      </c>
      <c r="N268" s="73"/>
      <c r="O268" s="74"/>
      <c r="P268" s="74"/>
      <c r="Q268" s="75"/>
      <c r="R268" s="55">
        <f t="shared" si="338"/>
        <v>0</v>
      </c>
      <c r="S268" s="56">
        <f t="shared" si="339"/>
        <v>0</v>
      </c>
      <c r="T268" s="57">
        <f t="shared" si="340"/>
        <v>0</v>
      </c>
      <c r="U268" s="57">
        <f t="shared" si="341"/>
        <v>0</v>
      </c>
      <c r="V268" s="58">
        <f t="shared" si="342"/>
        <v>0</v>
      </c>
      <c r="W268" s="59">
        <f t="shared" si="343"/>
        <v>0</v>
      </c>
    </row>
    <row r="269" spans="2:23">
      <c r="B269" s="76"/>
      <c r="C269" s="43"/>
      <c r="D269" s="214"/>
      <c r="E269" s="173"/>
      <c r="F269" s="69"/>
      <c r="G269" s="163">
        <f t="shared" si="336"/>
        <v>0</v>
      </c>
      <c r="H269" s="61"/>
      <c r="I269" s="70"/>
      <c r="J269" s="71"/>
      <c r="K269" s="71"/>
      <c r="L269" s="72"/>
      <c r="M269" s="51">
        <f t="shared" si="337"/>
        <v>0</v>
      </c>
      <c r="N269" s="73"/>
      <c r="O269" s="74"/>
      <c r="P269" s="74"/>
      <c r="Q269" s="75"/>
      <c r="R269" s="55">
        <f t="shared" si="338"/>
        <v>0</v>
      </c>
      <c r="S269" s="56">
        <f t="shared" si="339"/>
        <v>0</v>
      </c>
      <c r="T269" s="57">
        <f t="shared" si="340"/>
        <v>0</v>
      </c>
      <c r="U269" s="57">
        <f t="shared" si="341"/>
        <v>0</v>
      </c>
      <c r="V269" s="58">
        <f t="shared" si="342"/>
        <v>0</v>
      </c>
      <c r="W269" s="59">
        <f t="shared" si="343"/>
        <v>0</v>
      </c>
    </row>
    <row r="270" spans="2:23">
      <c r="B270" s="76"/>
      <c r="C270" s="43"/>
      <c r="D270" s="214"/>
      <c r="E270" s="173"/>
      <c r="F270" s="69"/>
      <c r="G270" s="163">
        <f t="shared" si="336"/>
        <v>0</v>
      </c>
      <c r="H270" s="61"/>
      <c r="I270" s="70"/>
      <c r="J270" s="71"/>
      <c r="K270" s="71"/>
      <c r="L270" s="72"/>
      <c r="M270" s="51">
        <f t="shared" si="337"/>
        <v>0</v>
      </c>
      <c r="N270" s="73"/>
      <c r="O270" s="74"/>
      <c r="P270" s="74"/>
      <c r="Q270" s="75"/>
      <c r="R270" s="55">
        <f t="shared" si="338"/>
        <v>0</v>
      </c>
      <c r="S270" s="56">
        <f t="shared" si="339"/>
        <v>0</v>
      </c>
      <c r="T270" s="57">
        <f t="shared" si="340"/>
        <v>0</v>
      </c>
      <c r="U270" s="57">
        <f t="shared" si="341"/>
        <v>0</v>
      </c>
      <c r="V270" s="58">
        <f t="shared" si="342"/>
        <v>0</v>
      </c>
      <c r="W270" s="59">
        <f t="shared" si="343"/>
        <v>0</v>
      </c>
    </row>
    <row r="271" spans="2:23">
      <c r="B271" s="76"/>
      <c r="C271" s="43"/>
      <c r="D271" s="214"/>
      <c r="E271" s="173"/>
      <c r="F271" s="69"/>
      <c r="G271" s="163">
        <f t="shared" si="335"/>
        <v>0</v>
      </c>
      <c r="H271" s="61"/>
      <c r="I271" s="70"/>
      <c r="J271" s="71"/>
      <c r="K271" s="71"/>
      <c r="L271" s="72"/>
      <c r="M271" s="51">
        <f t="shared" si="334"/>
        <v>0</v>
      </c>
      <c r="N271" s="73"/>
      <c r="O271" s="74"/>
      <c r="P271" s="74"/>
      <c r="Q271" s="75"/>
      <c r="R271" s="55">
        <f t="shared" si="328"/>
        <v>0</v>
      </c>
      <c r="S271" s="56">
        <f t="shared" si="329"/>
        <v>0</v>
      </c>
      <c r="T271" s="57">
        <f t="shared" si="330"/>
        <v>0</v>
      </c>
      <c r="U271" s="57">
        <f t="shared" si="331"/>
        <v>0</v>
      </c>
      <c r="V271" s="58">
        <f t="shared" si="332"/>
        <v>0</v>
      </c>
      <c r="W271" s="59">
        <f t="shared" si="333"/>
        <v>0</v>
      </c>
    </row>
    <row r="272" spans="2:23" ht="12.75" thickBot="1">
      <c r="B272" s="76"/>
      <c r="C272" s="212"/>
      <c r="D272" s="217"/>
      <c r="E272" s="173"/>
      <c r="F272" s="69"/>
      <c r="G272" s="163">
        <f t="shared" si="335"/>
        <v>0</v>
      </c>
      <c r="H272" s="61"/>
      <c r="I272" s="70"/>
      <c r="J272" s="71"/>
      <c r="K272" s="71"/>
      <c r="L272" s="72"/>
      <c r="M272" s="51">
        <f t="shared" si="334"/>
        <v>0</v>
      </c>
      <c r="N272" s="73"/>
      <c r="O272" s="74"/>
      <c r="P272" s="74"/>
      <c r="Q272" s="75"/>
      <c r="R272" s="55">
        <f t="shared" si="328"/>
        <v>0</v>
      </c>
      <c r="S272" s="56">
        <f t="shared" si="329"/>
        <v>0</v>
      </c>
      <c r="T272" s="57">
        <f t="shared" si="330"/>
        <v>0</v>
      </c>
      <c r="U272" s="57">
        <f t="shared" si="331"/>
        <v>0</v>
      </c>
      <c r="V272" s="58">
        <f t="shared" si="332"/>
        <v>0</v>
      </c>
      <c r="W272" s="59">
        <f t="shared" si="333"/>
        <v>0</v>
      </c>
    </row>
    <row r="273" spans="2:23" ht="26.25" customHeight="1" thickBot="1">
      <c r="B273" s="77">
        <f>COUNTA(B255:B272)</f>
        <v>13</v>
      </c>
      <c r="C273" s="77">
        <f>COUNTA(C255:C272)</f>
        <v>13</v>
      </c>
      <c r="D273" s="111" t="s">
        <v>24</v>
      </c>
      <c r="E273" s="79">
        <f>SUM(E255:E272)</f>
        <v>40</v>
      </c>
      <c r="F273" s="80">
        <f>COUNT(F254:F272)</f>
        <v>12</v>
      </c>
      <c r="G273" s="81">
        <f t="shared" ref="G273:W273" si="344">SUM(G255:G272)</f>
        <v>12400</v>
      </c>
      <c r="H273" s="100">
        <f t="shared" si="344"/>
        <v>0</v>
      </c>
      <c r="I273" s="101">
        <f t="shared" si="344"/>
        <v>0</v>
      </c>
      <c r="J273" s="102">
        <f t="shared" si="344"/>
        <v>0</v>
      </c>
      <c r="K273" s="102">
        <f t="shared" si="344"/>
        <v>0</v>
      </c>
      <c r="L273" s="81">
        <f t="shared" si="344"/>
        <v>40</v>
      </c>
      <c r="M273" s="112">
        <f t="shared" si="344"/>
        <v>40</v>
      </c>
      <c r="N273" s="84">
        <f t="shared" si="344"/>
        <v>0</v>
      </c>
      <c r="O273" s="85">
        <f t="shared" si="344"/>
        <v>2</v>
      </c>
      <c r="P273" s="85">
        <f t="shared" si="344"/>
        <v>0</v>
      </c>
      <c r="Q273" s="86">
        <f t="shared" si="344"/>
        <v>11</v>
      </c>
      <c r="R273" s="105">
        <f t="shared" si="344"/>
        <v>13</v>
      </c>
      <c r="S273" s="106">
        <f t="shared" si="344"/>
        <v>0</v>
      </c>
      <c r="T273" s="89">
        <f t="shared" si="344"/>
        <v>2</v>
      </c>
      <c r="U273" s="89">
        <f t="shared" si="344"/>
        <v>0</v>
      </c>
      <c r="V273" s="107">
        <f t="shared" si="344"/>
        <v>51</v>
      </c>
      <c r="W273" s="91">
        <f t="shared" si="344"/>
        <v>53</v>
      </c>
    </row>
    <row r="276" spans="2:23" ht="12.75" thickBot="1"/>
    <row r="277" spans="2:23" ht="26.25" customHeight="1" thickBot="1">
      <c r="B277" s="142">
        <f>SUM(B24,B37,B54,B70,B93,B112,B135,B166,B199,B222,B249,B273)</f>
        <v>96</v>
      </c>
      <c r="C277" s="142">
        <f>SUM(C24,C37,C54,C70,C93,C112,C135,C166,C199,C222,C249,C273)</f>
        <v>111</v>
      </c>
      <c r="D277" s="143"/>
      <c r="E277" s="144">
        <f t="shared" ref="E277:Q277" si="345">SUM(E24,E37,E54,E70,E93,E112,E135,E166,E199,E222,E249,E273)</f>
        <v>356</v>
      </c>
      <c r="F277" s="145">
        <f t="shared" si="345"/>
        <v>96</v>
      </c>
      <c r="G277" s="146">
        <f t="shared" si="345"/>
        <v>111410</v>
      </c>
      <c r="H277" s="147">
        <f t="shared" si="345"/>
        <v>5</v>
      </c>
      <c r="I277" s="148">
        <f t="shared" si="345"/>
        <v>0</v>
      </c>
      <c r="J277" s="149">
        <f t="shared" si="345"/>
        <v>0</v>
      </c>
      <c r="K277" s="149">
        <f t="shared" si="345"/>
        <v>0</v>
      </c>
      <c r="L277" s="150">
        <f t="shared" si="345"/>
        <v>356</v>
      </c>
      <c r="M277" s="151">
        <f>SUM(M24,M37,M54,M70,M93,M112,M135,M166,M199,M222,M249,M273)</f>
        <v>356</v>
      </c>
      <c r="N277" s="152">
        <f t="shared" si="345"/>
        <v>0</v>
      </c>
      <c r="O277" s="153">
        <f t="shared" si="345"/>
        <v>2</v>
      </c>
      <c r="P277" s="153">
        <f t="shared" si="345"/>
        <v>26</v>
      </c>
      <c r="Q277" s="154">
        <f t="shared" si="345"/>
        <v>17</v>
      </c>
      <c r="R277" s="155">
        <f t="shared" ref="R277:W277" si="346">SUM(R24,R37,R54,R70,R93,R112,R135,R166,R199,R222,R249,R273)</f>
        <v>45</v>
      </c>
      <c r="S277" s="156">
        <f t="shared" si="346"/>
        <v>0</v>
      </c>
      <c r="T277" s="157">
        <f t="shared" si="346"/>
        <v>2</v>
      </c>
      <c r="U277" s="157">
        <f t="shared" si="346"/>
        <v>26</v>
      </c>
      <c r="V277" s="158">
        <f t="shared" si="346"/>
        <v>373</v>
      </c>
      <c r="W277" s="159">
        <f t="shared" si="346"/>
        <v>401</v>
      </c>
    </row>
  </sheetData>
  <mergeCells count="108">
    <mergeCell ref="S95:W96"/>
    <mergeCell ref="N201:R201"/>
    <mergeCell ref="I202:M202"/>
    <mergeCell ref="N251:R251"/>
    <mergeCell ref="I252:M252"/>
    <mergeCell ref="N224:R224"/>
    <mergeCell ref="N225:R225"/>
    <mergeCell ref="N202:R202"/>
    <mergeCell ref="N252:R252"/>
    <mergeCell ref="S224:W225"/>
    <mergeCell ref="S251:W252"/>
    <mergeCell ref="C201:C203"/>
    <mergeCell ref="D201:D203"/>
    <mergeCell ref="E201:M201"/>
    <mergeCell ref="E202:H202"/>
    <mergeCell ref="S114:W115"/>
    <mergeCell ref="S137:W138"/>
    <mergeCell ref="S168:W169"/>
    <mergeCell ref="S201:W202"/>
    <mergeCell ref="D137:D139"/>
    <mergeCell ref="N114:R114"/>
    <mergeCell ref="C137:C139"/>
    <mergeCell ref="B251:B253"/>
    <mergeCell ref="C251:C253"/>
    <mergeCell ref="D251:D253"/>
    <mergeCell ref="E251:M251"/>
    <mergeCell ref="E252:H252"/>
    <mergeCell ref="B201:B203"/>
    <mergeCell ref="S3:W4"/>
    <mergeCell ref="S26:W27"/>
    <mergeCell ref="B114:B116"/>
    <mergeCell ref="E137:M137"/>
    <mergeCell ref="N137:R137"/>
    <mergeCell ref="I96:M96"/>
    <mergeCell ref="N96:R96"/>
    <mergeCell ref="S39:W40"/>
    <mergeCell ref="S56:W57"/>
    <mergeCell ref="S73:W74"/>
    <mergeCell ref="E138:H138"/>
    <mergeCell ref="B224:B226"/>
    <mergeCell ref="C224:C226"/>
    <mergeCell ref="D224:D226"/>
    <mergeCell ref="E224:M224"/>
    <mergeCell ref="E225:H225"/>
    <mergeCell ref="I225:M225"/>
    <mergeCell ref="B137:B139"/>
    <mergeCell ref="B168:B170"/>
    <mergeCell ref="C168:C170"/>
    <mergeCell ref="D168:D170"/>
    <mergeCell ref="E168:M168"/>
    <mergeCell ref="E169:H169"/>
    <mergeCell ref="I169:M169"/>
    <mergeCell ref="N115:R115"/>
    <mergeCell ref="N138:R138"/>
    <mergeCell ref="N168:R168"/>
    <mergeCell ref="N169:R169"/>
    <mergeCell ref="I138:M138"/>
    <mergeCell ref="C114:C116"/>
    <mergeCell ref="D114:D116"/>
    <mergeCell ref="E114:M114"/>
    <mergeCell ref="E115:H115"/>
    <mergeCell ref="I115:M115"/>
    <mergeCell ref="N40:R40"/>
    <mergeCell ref="E26:M26"/>
    <mergeCell ref="I27:M27"/>
    <mergeCell ref="E27:H27"/>
    <mergeCell ref="E39:M39"/>
    <mergeCell ref="B95:B97"/>
    <mergeCell ref="C95:C97"/>
    <mergeCell ref="D95:D97"/>
    <mergeCell ref="B73:B75"/>
    <mergeCell ref="E95:M95"/>
    <mergeCell ref="B39:B41"/>
    <mergeCell ref="C39:C41"/>
    <mergeCell ref="D39:D41"/>
    <mergeCell ref="E96:H96"/>
    <mergeCell ref="N95:R95"/>
    <mergeCell ref="C73:C75"/>
    <mergeCell ref="D73:D75"/>
    <mergeCell ref="N73:R73"/>
    <mergeCell ref="I74:M74"/>
    <mergeCell ref="N74:R74"/>
    <mergeCell ref="E73:M73"/>
    <mergeCell ref="E74:H74"/>
    <mergeCell ref="B3:B5"/>
    <mergeCell ref="C3:C5"/>
    <mergeCell ref="D3:D5"/>
    <mergeCell ref="B26:B28"/>
    <mergeCell ref="C26:C28"/>
    <mergeCell ref="D26:D28"/>
    <mergeCell ref="N56:R56"/>
    <mergeCell ref="N57:R57"/>
    <mergeCell ref="B56:B58"/>
    <mergeCell ref="C56:C58"/>
    <mergeCell ref="D56:D58"/>
    <mergeCell ref="E56:M56"/>
    <mergeCell ref="I57:M57"/>
    <mergeCell ref="E57:H57"/>
    <mergeCell ref="N3:R3"/>
    <mergeCell ref="I4:M4"/>
    <mergeCell ref="N4:R4"/>
    <mergeCell ref="E3:M3"/>
    <mergeCell ref="E4:H4"/>
    <mergeCell ref="I40:M40"/>
    <mergeCell ref="E40:H40"/>
    <mergeCell ref="N26:R26"/>
    <mergeCell ref="N27:R27"/>
    <mergeCell ref="N39:R39"/>
  </mergeCells>
  <phoneticPr fontId="2"/>
  <conditionalFormatting sqref="D93 R93 D166 D135 D112 D249 R273 D24:D25 M141:W143 D70 R54 R37:R38 C25 R25 M104:W104 R50:W50 D76 D54 R144:W144 R171:W190 D199 D222 I6:W12 I30:W33 B30:D31 R59:W61 I76:W77 R98:W101 R117:W120 M145:W154 M176:Q190 M204:W211 R227:W230 M231:W236 R255:W258 M259:W265 I19:W19 B35:C35 R67:W67 B76:B77 M125:W128 R123:W124 M198:Q198 R199 S198:W198 D273 B36:D36 D37 B161:D161 I161:W161 D189 I35:L36 M35:W35 R69:W69 B80 I80:W80 I83:W83 B83 B91:B92 I92:W92 M91:W91 M107:W107 I121:W122 B117:B128 I163:W163 B163:D163 M216:W216 M214:W214 M220:W221 M242:W242 M247:W248 M271:W272 B32:B34 M111:W111 B165 I165:W165 I42:Q42 R42:W46 B42:D42 M43:Q45 I43:L43 B43:B50 D43 C43:C47">
    <cfRule type="cellIs" dxfId="320" priority="411" stopIfTrue="1" operator="equal">
      <formula>"半面"</formula>
    </cfRule>
  </conditionalFormatting>
  <conditionalFormatting sqref="C19 C22:D22 C12:D12 D6:D11">
    <cfRule type="cellIs" dxfId="319" priority="410" stopIfTrue="1" operator="equal">
      <formula>"半面"</formula>
    </cfRule>
  </conditionalFormatting>
  <conditionalFormatting sqref="M36:W36">
    <cfRule type="cellIs" dxfId="318" priority="407" stopIfTrue="1" operator="equal">
      <formula>"半面"</formula>
    </cfRule>
  </conditionalFormatting>
  <conditionalFormatting sqref="R47:W47">
    <cfRule type="cellIs" dxfId="317" priority="398" stopIfTrue="1" operator="equal">
      <formula>"半面"</formula>
    </cfRule>
  </conditionalFormatting>
  <conditionalFormatting sqref="R53:W53">
    <cfRule type="cellIs" dxfId="316" priority="395" stopIfTrue="1" operator="equal">
      <formula>"半面"</formula>
    </cfRule>
  </conditionalFormatting>
  <conditionalFormatting sqref="D77 C83:D83 C92:D92">
    <cfRule type="cellIs" dxfId="315" priority="391" stopIfTrue="1" operator="equal">
      <formula>"半面"</formula>
    </cfRule>
  </conditionalFormatting>
  <conditionalFormatting sqref="C76:C78">
    <cfRule type="cellIs" dxfId="314" priority="390" stopIfTrue="1" operator="equal">
      <formula>"半面"</formula>
    </cfRule>
  </conditionalFormatting>
  <conditionalFormatting sqref="M140:W140">
    <cfRule type="cellIs" dxfId="313" priority="389" stopIfTrue="1" operator="equal">
      <formula>"半面"</formula>
    </cfRule>
  </conditionalFormatting>
  <conditionalFormatting sqref="M144:Q144">
    <cfRule type="cellIs" dxfId="312" priority="388" stopIfTrue="1" operator="equal">
      <formula>"半面"</formula>
    </cfRule>
  </conditionalFormatting>
  <conditionalFormatting sqref="R254:W254">
    <cfRule type="cellIs" dxfId="311" priority="379" stopIfTrue="1" operator="equal">
      <formula>"半面"</formula>
    </cfRule>
  </conditionalFormatting>
  <conditionalFormatting sqref="I45:L46 B46 I50:Q50 B50:D50 I53:L53 C51 D43:D44 D46">
    <cfRule type="cellIs" dxfId="310" priority="377" stopIfTrue="1" operator="equal">
      <formula>"半面"</formula>
    </cfRule>
  </conditionalFormatting>
  <conditionalFormatting sqref="M46:Q46">
    <cfRule type="cellIs" dxfId="309" priority="374" stopIfTrue="1" operator="equal">
      <formula>"半面"</formula>
    </cfRule>
  </conditionalFormatting>
  <conditionalFormatting sqref="M53:Q53">
    <cfRule type="cellIs" dxfId="308" priority="373" stopIfTrue="1" operator="equal">
      <formula>"半面"</formula>
    </cfRule>
  </conditionalFormatting>
  <conditionalFormatting sqref="M47:Q47">
    <cfRule type="cellIs" dxfId="307" priority="372" stopIfTrue="1" operator="equal">
      <formula>"半面"</formula>
    </cfRule>
  </conditionalFormatting>
  <conditionalFormatting sqref="I59:Q59 I61:Q61 M60:Q60 B69 D67 I67:Q67 B59:B61 I69:Q69 D69">
    <cfRule type="cellIs" dxfId="306" priority="371" stopIfTrue="1" operator="equal">
      <formula>"半面"</formula>
    </cfRule>
  </conditionalFormatting>
  <conditionalFormatting sqref="I100:Q101 I111:L111 M98:Q99 B98:B101 B104 B107 B111">
    <cfRule type="cellIs" dxfId="305" priority="370" stopIfTrue="1" operator="equal">
      <formula>"半面"</formula>
    </cfRule>
  </conditionalFormatting>
  <conditionalFormatting sqref="D100 C111:D111">
    <cfRule type="cellIs" dxfId="304" priority="369" stopIfTrue="1" operator="equal">
      <formula>"半面"</formula>
    </cfRule>
  </conditionalFormatting>
  <conditionalFormatting sqref="D117 I117:Q120 I125:L126">
    <cfRule type="cellIs" dxfId="303" priority="367" stopIfTrue="1" operator="equal">
      <formula>"半面"</formula>
    </cfRule>
  </conditionalFormatting>
  <conditionalFormatting sqref="D118:D122">
    <cfRule type="cellIs" dxfId="302" priority="366" stopIfTrue="1" operator="equal">
      <formula>"半面"</formula>
    </cfRule>
  </conditionalFormatting>
  <conditionalFormatting sqref="C117:C129">
    <cfRule type="cellIs" dxfId="301" priority="365" stopIfTrue="1" operator="equal">
      <formula>"半面"</formula>
    </cfRule>
  </conditionalFormatting>
  <conditionalFormatting sqref="D140 I140:L154 B140:B154">
    <cfRule type="cellIs" dxfId="300" priority="364" stopIfTrue="1" operator="equal">
      <formula>"半面"</formula>
    </cfRule>
  </conditionalFormatting>
  <conditionalFormatting sqref="C165:D165 D141:D154">
    <cfRule type="cellIs" dxfId="299" priority="363" stopIfTrue="1" operator="equal">
      <formula>"半面"</formula>
    </cfRule>
  </conditionalFormatting>
  <conditionalFormatting sqref="C140:C154">
    <cfRule type="cellIs" dxfId="298" priority="362" stopIfTrue="1" operator="equal">
      <formula>"半面"</formula>
    </cfRule>
  </conditionalFormatting>
  <conditionalFormatting sqref="M172:Q174">
    <cfRule type="cellIs" dxfId="297" priority="361" stopIfTrue="1" operator="equal">
      <formula>"半面"</formula>
    </cfRule>
  </conditionalFormatting>
  <conditionalFormatting sqref="M171:Q171">
    <cfRule type="cellIs" dxfId="296" priority="360" stopIfTrue="1" operator="equal">
      <formula>"半面"</formula>
    </cfRule>
  </conditionalFormatting>
  <conditionalFormatting sqref="M175:Q175">
    <cfRule type="cellIs" dxfId="295" priority="359" stopIfTrue="1" operator="equal">
      <formula>"半面"</formula>
    </cfRule>
  </conditionalFormatting>
  <conditionalFormatting sqref="I188:L190 B171:B190 I198:L198 D171:D172 I171:L186">
    <cfRule type="cellIs" dxfId="294" priority="358" stopIfTrue="1" operator="equal">
      <formula>"半面"</formula>
    </cfRule>
  </conditionalFormatting>
  <conditionalFormatting sqref="C198:D198 D190 D173:D188">
    <cfRule type="cellIs" dxfId="293" priority="357" stopIfTrue="1" operator="equal">
      <formula>"半面"</formula>
    </cfRule>
  </conditionalFormatting>
  <conditionalFormatting sqref="C171:C197">
    <cfRule type="cellIs" dxfId="292" priority="356" stopIfTrue="1" operator="equal">
      <formula>"半面"</formula>
    </cfRule>
  </conditionalFormatting>
  <conditionalFormatting sqref="D204 I204:L211 B204:B211 B216 I216:L216 B214 I214:L214 I220:L220">
    <cfRule type="cellIs" dxfId="291" priority="355" stopIfTrue="1" operator="equal">
      <formula>"半面"</formula>
    </cfRule>
  </conditionalFormatting>
  <conditionalFormatting sqref="C205:D208 C210:D211 C209 C216:D216 C214:D214">
    <cfRule type="cellIs" dxfId="290" priority="354" stopIfTrue="1" operator="equal">
      <formula>"半面"</formula>
    </cfRule>
  </conditionalFormatting>
  <conditionalFormatting sqref="C204">
    <cfRule type="cellIs" dxfId="289" priority="353" stopIfTrue="1" operator="equal">
      <formula>"半面"</formula>
    </cfRule>
  </conditionalFormatting>
  <conditionalFormatting sqref="M227:Q230">
    <cfRule type="cellIs" dxfId="288" priority="352" stopIfTrue="1" operator="equal">
      <formula>"半面"</formula>
    </cfRule>
  </conditionalFormatting>
  <conditionalFormatting sqref="D227 I227:L234 I236:L236 B227:B236 B242 I242:L242 I247:L248 B248">
    <cfRule type="cellIs" dxfId="287" priority="351" stopIfTrue="1" operator="equal">
      <formula>"半面"</formula>
    </cfRule>
  </conditionalFormatting>
  <conditionalFormatting sqref="D228:D229 D236 D248 D231:D234">
    <cfRule type="cellIs" dxfId="286" priority="350" stopIfTrue="1" operator="equal">
      <formula>"半面"</formula>
    </cfRule>
  </conditionalFormatting>
  <conditionalFormatting sqref="C227:C236">
    <cfRule type="cellIs" dxfId="285" priority="349" stopIfTrue="1" operator="equal">
      <formula>"半面"</formula>
    </cfRule>
  </conditionalFormatting>
  <conditionalFormatting sqref="M258:Q258">
    <cfRule type="cellIs" dxfId="284" priority="348" stopIfTrue="1" operator="equal">
      <formula>"半面"</formula>
    </cfRule>
  </conditionalFormatting>
  <conditionalFormatting sqref="M254:Q257">
    <cfRule type="cellIs" dxfId="283" priority="347" stopIfTrue="1" operator="equal">
      <formula>"半面"</formula>
    </cfRule>
  </conditionalFormatting>
  <conditionalFormatting sqref="D254 I254:L265 B254:B265 B271:B272 I271:L272">
    <cfRule type="cellIs" dxfId="282" priority="346" stopIfTrue="1" operator="equal">
      <formula>"半面"</formula>
    </cfRule>
  </conditionalFormatting>
  <conditionalFormatting sqref="C272:D272 D271 D255:D265">
    <cfRule type="cellIs" dxfId="281" priority="345" stopIfTrue="1" operator="equal">
      <formula>"半面"</formula>
    </cfRule>
  </conditionalFormatting>
  <conditionalFormatting sqref="C254:C267">
    <cfRule type="cellIs" dxfId="280" priority="344" stopIfTrue="1" operator="equal">
      <formula>"半面"</formula>
    </cfRule>
  </conditionalFormatting>
  <conditionalFormatting sqref="I16:W16">
    <cfRule type="cellIs" dxfId="279" priority="343" stopIfTrue="1" operator="equal">
      <formula>"半面"</formula>
    </cfRule>
  </conditionalFormatting>
  <conditionalFormatting sqref="C16">
    <cfRule type="cellIs" dxfId="278" priority="342" stopIfTrue="1" operator="equal">
      <formula>"半面"</formula>
    </cfRule>
  </conditionalFormatting>
  <conditionalFormatting sqref="I22:W22">
    <cfRule type="cellIs" dxfId="277" priority="340" stopIfTrue="1" operator="equal">
      <formula>"半面"</formula>
    </cfRule>
  </conditionalFormatting>
  <conditionalFormatting sqref="I23:W23">
    <cfRule type="cellIs" dxfId="276" priority="336" stopIfTrue="1" operator="equal">
      <formula>"半面"</formula>
    </cfRule>
  </conditionalFormatting>
  <conditionalFormatting sqref="C23:D23">
    <cfRule type="cellIs" dxfId="275" priority="335" stopIfTrue="1" operator="equal">
      <formula>"半面"</formula>
    </cfRule>
  </conditionalFormatting>
  <conditionalFormatting sqref="C32:D32">
    <cfRule type="cellIs" dxfId="274" priority="331" stopIfTrue="1" operator="equal">
      <formula>"半面"</formula>
    </cfRule>
  </conditionalFormatting>
  <conditionalFormatting sqref="D35">
    <cfRule type="cellIs" dxfId="273" priority="330" stopIfTrue="1" operator="equal">
      <formula>"半面"</formula>
    </cfRule>
  </conditionalFormatting>
  <conditionalFormatting sqref="I44:L44">
    <cfRule type="cellIs" dxfId="271" priority="326" stopIfTrue="1" operator="equal">
      <formula>"半面"</formula>
    </cfRule>
  </conditionalFormatting>
  <conditionalFormatting sqref="I47:L47">
    <cfRule type="cellIs" dxfId="269" priority="322" stopIfTrue="1" operator="equal">
      <formula>"半面"</formula>
    </cfRule>
  </conditionalFormatting>
  <conditionalFormatting sqref="D47">
    <cfRule type="cellIs" dxfId="268" priority="321" stopIfTrue="1" operator="equal">
      <formula>"半面"</formula>
    </cfRule>
  </conditionalFormatting>
  <conditionalFormatting sqref="I60:L60 D60">
    <cfRule type="cellIs" dxfId="267" priority="320" stopIfTrue="1" operator="equal">
      <formula>"半面"</formula>
    </cfRule>
  </conditionalFormatting>
  <conditionalFormatting sqref="C67">
    <cfRule type="cellIs" dxfId="266" priority="319" stopIfTrue="1" operator="equal">
      <formula>"半面"</formula>
    </cfRule>
  </conditionalFormatting>
  <conditionalFormatting sqref="C69">
    <cfRule type="cellIs" dxfId="265" priority="318" stopIfTrue="1" operator="equal">
      <formula>"半面"</formula>
    </cfRule>
  </conditionalFormatting>
  <conditionalFormatting sqref="M62:W62">
    <cfRule type="cellIs" dxfId="264" priority="315" stopIfTrue="1" operator="equal">
      <formula>"半面"</formula>
    </cfRule>
  </conditionalFormatting>
  <conditionalFormatting sqref="B62 I62:L62 D62">
    <cfRule type="cellIs" dxfId="263" priority="314" stopIfTrue="1" operator="equal">
      <formula>"半面"</formula>
    </cfRule>
  </conditionalFormatting>
  <conditionalFormatting sqref="C98:C108">
    <cfRule type="cellIs" dxfId="262" priority="308" stopIfTrue="1" operator="equal">
      <formula>"半面"</formula>
    </cfRule>
  </conditionalFormatting>
  <conditionalFormatting sqref="I98:L98">
    <cfRule type="cellIs" dxfId="261" priority="307" stopIfTrue="1" operator="equal">
      <formula>"半面"</formula>
    </cfRule>
  </conditionalFormatting>
  <conditionalFormatting sqref="D98">
    <cfRule type="cellIs" dxfId="260" priority="306" stopIfTrue="1" operator="equal">
      <formula>"半面"</formula>
    </cfRule>
  </conditionalFormatting>
  <conditionalFormatting sqref="I99:L99">
    <cfRule type="cellIs" dxfId="259" priority="305" stopIfTrue="1" operator="equal">
      <formula>"半面"</formula>
    </cfRule>
  </conditionalFormatting>
  <conditionalFormatting sqref="I104:L104 D104">
    <cfRule type="cellIs" dxfId="257" priority="303" stopIfTrue="1" operator="equal">
      <formula>"半面"</formula>
    </cfRule>
  </conditionalFormatting>
  <conditionalFormatting sqref="I107:L107">
    <cfRule type="cellIs" dxfId="255" priority="301" stopIfTrue="1" operator="equal">
      <formula>"半面"</formula>
    </cfRule>
  </conditionalFormatting>
  <conditionalFormatting sqref="D107">
    <cfRule type="cellIs" dxfId="254" priority="300" stopIfTrue="1" operator="equal">
      <formula>"半面"</formula>
    </cfRule>
  </conditionalFormatting>
  <conditionalFormatting sqref="M123:Q123">
    <cfRule type="cellIs" dxfId="253" priority="299" stopIfTrue="1" operator="equal">
      <formula>"半面"</formula>
    </cfRule>
  </conditionalFormatting>
  <conditionalFormatting sqref="I123:L123">
    <cfRule type="cellIs" dxfId="252" priority="298" stopIfTrue="1" operator="equal">
      <formula>"半面"</formula>
    </cfRule>
  </conditionalFormatting>
  <conditionalFormatting sqref="D123">
    <cfRule type="cellIs" dxfId="251" priority="297" stopIfTrue="1" operator="equal">
      <formula>"半面"</formula>
    </cfRule>
  </conditionalFormatting>
  <conditionalFormatting sqref="M124:Q124">
    <cfRule type="cellIs" dxfId="250" priority="296" stopIfTrue="1" operator="equal">
      <formula>"半面"</formula>
    </cfRule>
  </conditionalFormatting>
  <conditionalFormatting sqref="I124:L124">
    <cfRule type="cellIs" dxfId="249" priority="295" stopIfTrue="1" operator="equal">
      <formula>"半面"</formula>
    </cfRule>
  </conditionalFormatting>
  <conditionalFormatting sqref="D124">
    <cfRule type="cellIs" dxfId="248" priority="294" stopIfTrue="1" operator="equal">
      <formula>"半面"</formula>
    </cfRule>
  </conditionalFormatting>
  <conditionalFormatting sqref="D125">
    <cfRule type="cellIs" dxfId="247" priority="293" stopIfTrue="1" operator="equal">
      <formula>"半面"</formula>
    </cfRule>
  </conditionalFormatting>
  <conditionalFormatting sqref="D127">
    <cfRule type="cellIs" dxfId="246" priority="292" stopIfTrue="1" operator="equal">
      <formula>"半面"</formula>
    </cfRule>
  </conditionalFormatting>
  <conditionalFormatting sqref="D128:D129">
    <cfRule type="cellIs" dxfId="245" priority="289" stopIfTrue="1" operator="equal">
      <formula>"半面"</formula>
    </cfRule>
  </conditionalFormatting>
  <conditionalFormatting sqref="I127:L127">
    <cfRule type="cellIs" dxfId="244" priority="291" stopIfTrue="1" operator="equal">
      <formula>"半面"</formula>
    </cfRule>
  </conditionalFormatting>
  <conditionalFormatting sqref="I128:L128">
    <cfRule type="cellIs" dxfId="243" priority="290" stopIfTrue="1" operator="equal">
      <formula>"半面"</formula>
    </cfRule>
  </conditionalFormatting>
  <conditionalFormatting sqref="M134:W134">
    <cfRule type="cellIs" dxfId="242" priority="288" stopIfTrue="1" operator="equal">
      <formula>"半面"</formula>
    </cfRule>
  </conditionalFormatting>
  <conditionalFormatting sqref="I134:L134">
    <cfRule type="cellIs" dxfId="241" priority="287" stopIfTrue="1" operator="equal">
      <formula>"半面"</formula>
    </cfRule>
  </conditionalFormatting>
  <conditionalFormatting sqref="M130:W130">
    <cfRule type="cellIs" dxfId="240" priority="285" stopIfTrue="1" operator="equal">
      <formula>"半面"</formula>
    </cfRule>
  </conditionalFormatting>
  <conditionalFormatting sqref="I130:L130">
    <cfRule type="cellIs" dxfId="239" priority="284" stopIfTrue="1" operator="equal">
      <formula>"半面"</formula>
    </cfRule>
  </conditionalFormatting>
  <conditionalFormatting sqref="C130:D130 C134:D134">
    <cfRule type="cellIs" dxfId="238" priority="283" stopIfTrue="1" operator="equal">
      <formula>"半面"</formula>
    </cfRule>
  </conditionalFormatting>
  <conditionalFormatting sqref="M129:W129">
    <cfRule type="cellIs" dxfId="237" priority="282" stopIfTrue="1" operator="equal">
      <formula>"半面"</formula>
    </cfRule>
  </conditionalFormatting>
  <conditionalFormatting sqref="I129:L129 B129:B130 B134">
    <cfRule type="cellIs" dxfId="236" priority="281" stopIfTrue="1" operator="equal">
      <formula>"半面"</formula>
    </cfRule>
  </conditionalFormatting>
  <conditionalFormatting sqref="I187:L187">
    <cfRule type="cellIs" dxfId="233" priority="262" stopIfTrue="1" operator="equal">
      <formula>"半面"</formula>
    </cfRule>
  </conditionalFormatting>
  <conditionalFormatting sqref="M193:Q197">
    <cfRule type="cellIs" dxfId="231" priority="260" stopIfTrue="1" operator="equal">
      <formula>"半面"</formula>
    </cfRule>
  </conditionalFormatting>
  <conditionalFormatting sqref="I193:L197">
    <cfRule type="cellIs" dxfId="230" priority="259" stopIfTrue="1" operator="equal">
      <formula>"半面"</formula>
    </cfRule>
  </conditionalFormatting>
  <conditionalFormatting sqref="D193:D197">
    <cfRule type="cellIs" dxfId="229" priority="258" stopIfTrue="1" operator="equal">
      <formula>"半面"</formula>
    </cfRule>
  </conditionalFormatting>
  <conditionalFormatting sqref="M191:W191 M192:Q192 R192:R198 S192:W197">
    <cfRule type="cellIs" dxfId="228" priority="257" stopIfTrue="1" operator="equal">
      <formula>"半面"</formula>
    </cfRule>
  </conditionalFormatting>
  <conditionalFormatting sqref="I191:L192 B191:B198">
    <cfRule type="cellIs" dxfId="227" priority="256" stopIfTrue="1" operator="equal">
      <formula>"半面"</formula>
    </cfRule>
  </conditionalFormatting>
  <conditionalFormatting sqref="D191:D192">
    <cfRule type="cellIs" dxfId="226" priority="255" stopIfTrue="1" operator="equal">
      <formula>"半面"</formula>
    </cfRule>
  </conditionalFormatting>
  <conditionalFormatting sqref="I235:L235">
    <cfRule type="cellIs" dxfId="224" priority="252" stopIfTrue="1" operator="equal">
      <formula>"半面"</formula>
    </cfRule>
  </conditionalFormatting>
  <conditionalFormatting sqref="C248">
    <cfRule type="cellIs" dxfId="223" priority="250" stopIfTrue="1" operator="equal">
      <formula>"半面"</formula>
    </cfRule>
  </conditionalFormatting>
  <conditionalFormatting sqref="C271">
    <cfRule type="cellIs" dxfId="222" priority="249" stopIfTrue="1" operator="equal">
      <formula>"半面"</formula>
    </cfRule>
  </conditionalFormatting>
  <conditionalFormatting sqref="C6:C11">
    <cfRule type="cellIs" dxfId="221" priority="248" stopIfTrue="1" operator="equal">
      <formula>"半面"</formula>
    </cfRule>
  </conditionalFormatting>
  <conditionalFormatting sqref="D16 D19">
    <cfRule type="cellIs" dxfId="220" priority="247" stopIfTrue="1" operator="equal">
      <formula>"半面"</formula>
    </cfRule>
  </conditionalFormatting>
  <conditionalFormatting sqref="C80:D80">
    <cfRule type="cellIs" dxfId="219" priority="246" stopIfTrue="1" operator="equal">
      <formula>"半面"</formula>
    </cfRule>
  </conditionalFormatting>
  <conditionalFormatting sqref="M159:W160">
    <cfRule type="cellIs" dxfId="217" priority="244" stopIfTrue="1" operator="equal">
      <formula>"半面"</formula>
    </cfRule>
  </conditionalFormatting>
  <conditionalFormatting sqref="I159:L160 B159:B160">
    <cfRule type="cellIs" dxfId="216" priority="243" stopIfTrue="1" operator="equal">
      <formula>"半面"</formula>
    </cfRule>
  </conditionalFormatting>
  <conditionalFormatting sqref="C160:D160 C159">
    <cfRule type="cellIs" dxfId="215" priority="242" stopIfTrue="1" operator="equal">
      <formula>"半面"</formula>
    </cfRule>
  </conditionalFormatting>
  <conditionalFormatting sqref="D159">
    <cfRule type="cellIs" dxfId="214" priority="241" stopIfTrue="1" operator="equal">
      <formula>"半面"</formula>
    </cfRule>
  </conditionalFormatting>
  <conditionalFormatting sqref="M157:W158">
    <cfRule type="cellIs" dxfId="213" priority="240" stopIfTrue="1" operator="equal">
      <formula>"半面"</formula>
    </cfRule>
  </conditionalFormatting>
  <conditionalFormatting sqref="I157:L158 B157:B158">
    <cfRule type="cellIs" dxfId="212" priority="239" stopIfTrue="1" operator="equal">
      <formula>"半面"</formula>
    </cfRule>
  </conditionalFormatting>
  <conditionalFormatting sqref="C158:D158 C157">
    <cfRule type="cellIs" dxfId="211" priority="238" stopIfTrue="1" operator="equal">
      <formula>"半面"</formula>
    </cfRule>
  </conditionalFormatting>
  <conditionalFormatting sqref="D157">
    <cfRule type="cellIs" dxfId="210" priority="237" stopIfTrue="1" operator="equal">
      <formula>"半面"</formula>
    </cfRule>
  </conditionalFormatting>
  <conditionalFormatting sqref="M155:W156">
    <cfRule type="cellIs" dxfId="209" priority="236" stopIfTrue="1" operator="equal">
      <formula>"半面"</formula>
    </cfRule>
  </conditionalFormatting>
  <conditionalFormatting sqref="B155:B156 I155:L156">
    <cfRule type="cellIs" dxfId="208" priority="235" stopIfTrue="1" operator="equal">
      <formula>"半面"</formula>
    </cfRule>
  </conditionalFormatting>
  <conditionalFormatting sqref="C156:D156 C155">
    <cfRule type="cellIs" dxfId="207" priority="234" stopIfTrue="1" operator="equal">
      <formula>"半面"</formula>
    </cfRule>
  </conditionalFormatting>
  <conditionalFormatting sqref="D155">
    <cfRule type="cellIs" dxfId="206" priority="233" stopIfTrue="1" operator="equal">
      <formula>"半面"</formula>
    </cfRule>
  </conditionalFormatting>
  <conditionalFormatting sqref="B6">
    <cfRule type="cellIs" dxfId="205" priority="232" stopIfTrue="1" operator="equal">
      <formula>"半面"</formula>
    </cfRule>
  </conditionalFormatting>
  <conditionalFormatting sqref="I14:W14">
    <cfRule type="cellIs" dxfId="204" priority="231" stopIfTrue="1" operator="equal">
      <formula>"半面"</formula>
    </cfRule>
  </conditionalFormatting>
  <conditionalFormatting sqref="C14 C15:D15">
    <cfRule type="cellIs" dxfId="203" priority="230" stopIfTrue="1" operator="equal">
      <formula>"半面"</formula>
    </cfRule>
  </conditionalFormatting>
  <conditionalFormatting sqref="I13:W13">
    <cfRule type="cellIs" dxfId="202" priority="229" stopIfTrue="1" operator="equal">
      <formula>"半面"</formula>
    </cfRule>
  </conditionalFormatting>
  <conditionalFormatting sqref="C13">
    <cfRule type="cellIs" dxfId="201" priority="228" stopIfTrue="1" operator="equal">
      <formula>"半面"</formula>
    </cfRule>
  </conditionalFormatting>
  <conditionalFormatting sqref="I15:W15">
    <cfRule type="cellIs" dxfId="200" priority="227" stopIfTrue="1" operator="equal">
      <formula>"半面"</formula>
    </cfRule>
  </conditionalFormatting>
  <conditionalFormatting sqref="D13:D14">
    <cfRule type="cellIs" dxfId="199" priority="226" stopIfTrue="1" operator="equal">
      <formula>"半面"</formula>
    </cfRule>
  </conditionalFormatting>
  <conditionalFormatting sqref="I17:W17">
    <cfRule type="cellIs" dxfId="198" priority="225" stopIfTrue="1" operator="equal">
      <formula>"半面"</formula>
    </cfRule>
  </conditionalFormatting>
  <conditionalFormatting sqref="C17 C18:D18">
    <cfRule type="cellIs" dxfId="197" priority="224" stopIfTrue="1" operator="equal">
      <formula>"半面"</formula>
    </cfRule>
  </conditionalFormatting>
  <conditionalFormatting sqref="I18:W18">
    <cfRule type="cellIs" dxfId="196" priority="223" stopIfTrue="1" operator="equal">
      <formula>"半面"</formula>
    </cfRule>
  </conditionalFormatting>
  <conditionalFormatting sqref="D17">
    <cfRule type="cellIs" dxfId="195" priority="222" stopIfTrue="1" operator="equal">
      <formula>"半面"</formula>
    </cfRule>
  </conditionalFormatting>
  <conditionalFormatting sqref="C21:D21">
    <cfRule type="cellIs" dxfId="194" priority="221" stopIfTrue="1" operator="equal">
      <formula>"半面"</formula>
    </cfRule>
  </conditionalFormatting>
  <conditionalFormatting sqref="I21:W21">
    <cfRule type="cellIs" dxfId="193" priority="220" stopIfTrue="1" operator="equal">
      <formula>"半面"</formula>
    </cfRule>
  </conditionalFormatting>
  <conditionalFormatting sqref="I20:W20">
    <cfRule type="cellIs" dxfId="192" priority="218" stopIfTrue="1" operator="equal">
      <formula>"半面"</formula>
    </cfRule>
  </conditionalFormatting>
  <conditionalFormatting sqref="C20:D20">
    <cfRule type="cellIs" dxfId="191" priority="217" stopIfTrue="1" operator="equal">
      <formula>"半面"</formula>
    </cfRule>
  </conditionalFormatting>
  <conditionalFormatting sqref="C34 I34:W34">
    <cfRule type="cellIs" dxfId="190" priority="214" stopIfTrue="1" operator="equal">
      <formula>"半面"</formula>
    </cfRule>
  </conditionalFormatting>
  <conditionalFormatting sqref="D34">
    <cfRule type="cellIs" dxfId="189" priority="213" stopIfTrue="1" operator="equal">
      <formula>"半面"</formula>
    </cfRule>
  </conditionalFormatting>
  <conditionalFormatting sqref="D44">
    <cfRule type="cellIs" dxfId="188" priority="212" stopIfTrue="1" operator="equal">
      <formula>"半面"</formula>
    </cfRule>
  </conditionalFormatting>
  <conditionalFormatting sqref="D45">
    <cfRule type="cellIs" dxfId="186" priority="210" stopIfTrue="1" operator="equal">
      <formula>"半面"</formula>
    </cfRule>
  </conditionalFormatting>
  <conditionalFormatting sqref="R48:W48">
    <cfRule type="cellIs" dxfId="185" priority="209" stopIfTrue="1" operator="equal">
      <formula>"半面"</formula>
    </cfRule>
  </conditionalFormatting>
  <conditionalFormatting sqref="I48:Q48 C48:D48">
    <cfRule type="cellIs" dxfId="184" priority="208" stopIfTrue="1" operator="equal">
      <formula>"半面"</formula>
    </cfRule>
  </conditionalFormatting>
  <conditionalFormatting sqref="R49:W49">
    <cfRule type="cellIs" dxfId="183" priority="207" stopIfTrue="1" operator="equal">
      <formula>"半面"</formula>
    </cfRule>
  </conditionalFormatting>
  <conditionalFormatting sqref="I49:Q49 C49:D49">
    <cfRule type="cellIs" dxfId="182" priority="206" stopIfTrue="1" operator="equal">
      <formula>"半面"</formula>
    </cfRule>
  </conditionalFormatting>
  <conditionalFormatting sqref="R51:W51">
    <cfRule type="cellIs" dxfId="181" priority="205" stopIfTrue="1" operator="equal">
      <formula>"半面"</formula>
    </cfRule>
  </conditionalFormatting>
  <conditionalFormatting sqref="I51:L51 B51:B53">
    <cfRule type="cellIs" dxfId="180" priority="204" stopIfTrue="1" operator="equal">
      <formula>"半面"</formula>
    </cfRule>
  </conditionalFormatting>
  <conditionalFormatting sqref="M51:Q51">
    <cfRule type="cellIs" dxfId="179" priority="203" stopIfTrue="1" operator="equal">
      <formula>"半面"</formula>
    </cfRule>
  </conditionalFormatting>
  <conditionalFormatting sqref="D51">
    <cfRule type="cellIs" dxfId="178" priority="202" stopIfTrue="1" operator="equal">
      <formula>"半面"</formula>
    </cfRule>
  </conditionalFormatting>
  <conditionalFormatting sqref="R52:W52">
    <cfRule type="cellIs" dxfId="177" priority="201" stopIfTrue="1" operator="equal">
      <formula>"半面"</formula>
    </cfRule>
  </conditionalFormatting>
  <conditionalFormatting sqref="C52:D52 I52:L52">
    <cfRule type="cellIs" dxfId="176" priority="200" stopIfTrue="1" operator="equal">
      <formula>"半面"</formula>
    </cfRule>
  </conditionalFormatting>
  <conditionalFormatting sqref="M52:Q52">
    <cfRule type="cellIs" dxfId="175" priority="199" stopIfTrue="1" operator="equal">
      <formula>"半面"</formula>
    </cfRule>
  </conditionalFormatting>
  <conditionalFormatting sqref="C53">
    <cfRule type="cellIs" dxfId="174" priority="198" stopIfTrue="1" operator="equal">
      <formula>"半面"</formula>
    </cfRule>
  </conditionalFormatting>
  <conditionalFormatting sqref="D53">
    <cfRule type="cellIs" dxfId="173" priority="197" stopIfTrue="1" operator="equal">
      <formula>"半面"</formula>
    </cfRule>
  </conditionalFormatting>
  <conditionalFormatting sqref="C59:C64">
    <cfRule type="cellIs" dxfId="172" priority="196" stopIfTrue="1" operator="equal">
      <formula>"半面"</formula>
    </cfRule>
  </conditionalFormatting>
  <conditionalFormatting sqref="D59">
    <cfRule type="cellIs" dxfId="171" priority="195" stopIfTrue="1" operator="equal">
      <formula>"半面"</formula>
    </cfRule>
  </conditionalFormatting>
  <conditionalFormatting sqref="D61">
    <cfRule type="cellIs" dxfId="170" priority="194" stopIfTrue="1" operator="equal">
      <formula>"半面"</formula>
    </cfRule>
  </conditionalFormatting>
  <conditionalFormatting sqref="R63:W63">
    <cfRule type="cellIs" dxfId="169" priority="193" stopIfTrue="1" operator="equal">
      <formula>"半面"</formula>
    </cfRule>
  </conditionalFormatting>
  <conditionalFormatting sqref="B63 D63 I63:Q63">
    <cfRule type="cellIs" dxfId="168" priority="192" stopIfTrue="1" operator="equal">
      <formula>"半面"</formula>
    </cfRule>
  </conditionalFormatting>
  <conditionalFormatting sqref="R66:W66">
    <cfRule type="cellIs" dxfId="166" priority="189" stopIfTrue="1" operator="equal">
      <formula>"半面"</formula>
    </cfRule>
  </conditionalFormatting>
  <conditionalFormatting sqref="M66:Q66">
    <cfRule type="cellIs" dxfId="165" priority="188" stopIfTrue="1" operator="equal">
      <formula>"半面"</formula>
    </cfRule>
  </conditionalFormatting>
  <conditionalFormatting sqref="R65:W65">
    <cfRule type="cellIs" dxfId="164" priority="180" stopIfTrue="1" operator="equal">
      <formula>"半面"</formula>
    </cfRule>
  </conditionalFormatting>
  <conditionalFormatting sqref="D65 I65:Q65 B65:B67">
    <cfRule type="cellIs" dxfId="163" priority="179" stopIfTrue="1" operator="equal">
      <formula>"半面"</formula>
    </cfRule>
  </conditionalFormatting>
  <conditionalFormatting sqref="C65">
    <cfRule type="cellIs" dxfId="162" priority="178" stopIfTrue="1" operator="equal">
      <formula>"半面"</formula>
    </cfRule>
  </conditionalFormatting>
  <conditionalFormatting sqref="R64:W64">
    <cfRule type="cellIs" dxfId="161" priority="177" stopIfTrue="1" operator="equal">
      <formula>"半面"</formula>
    </cfRule>
  </conditionalFormatting>
  <conditionalFormatting sqref="B64 D64 I64:Q64">
    <cfRule type="cellIs" dxfId="160" priority="176" stopIfTrue="1" operator="equal">
      <formula>"半面"</formula>
    </cfRule>
  </conditionalFormatting>
  <conditionalFormatting sqref="C66">
    <cfRule type="cellIs" dxfId="159" priority="172" stopIfTrue="1" operator="equal">
      <formula>"半面"</formula>
    </cfRule>
  </conditionalFormatting>
  <conditionalFormatting sqref="D66 I66:L66">
    <cfRule type="cellIs" dxfId="158" priority="171" stopIfTrue="1" operator="equal">
      <formula>"半面"</formula>
    </cfRule>
  </conditionalFormatting>
  <conditionalFormatting sqref="R68:W68">
    <cfRule type="cellIs" dxfId="157" priority="170" stopIfTrue="1" operator="equal">
      <formula>"半面"</formula>
    </cfRule>
  </conditionalFormatting>
  <conditionalFormatting sqref="B68 I68:Q68 D68">
    <cfRule type="cellIs" dxfId="156" priority="169" stopIfTrue="1" operator="equal">
      <formula>"半面"</formula>
    </cfRule>
  </conditionalFormatting>
  <conditionalFormatting sqref="C68">
    <cfRule type="cellIs" dxfId="155" priority="168" stopIfTrue="1" operator="equal">
      <formula>"半面"</formula>
    </cfRule>
  </conditionalFormatting>
  <conditionalFormatting sqref="B78:B79 I78:W79">
    <cfRule type="cellIs" dxfId="154" priority="167" stopIfTrue="1" operator="equal">
      <formula>"半面"</formula>
    </cfRule>
  </conditionalFormatting>
  <conditionalFormatting sqref="C79:D79">
    <cfRule type="cellIs" dxfId="153" priority="166" stopIfTrue="1" operator="equal">
      <formula>"半面"</formula>
    </cfRule>
  </conditionalFormatting>
  <conditionalFormatting sqref="D78">
    <cfRule type="cellIs" dxfId="151" priority="163" stopIfTrue="1" operator="equal">
      <formula>"半面"</formula>
    </cfRule>
  </conditionalFormatting>
  <conditionalFormatting sqref="I81:W82 B81:B82">
    <cfRule type="cellIs" dxfId="150" priority="162" stopIfTrue="1" operator="equal">
      <formula>"半面"</formula>
    </cfRule>
  </conditionalFormatting>
  <conditionalFormatting sqref="C81:D82">
    <cfRule type="cellIs" dxfId="149" priority="161" stopIfTrue="1" operator="equal">
      <formula>"半面"</formula>
    </cfRule>
  </conditionalFormatting>
  <conditionalFormatting sqref="B85 M85:W85">
    <cfRule type="cellIs" dxfId="148" priority="160" stopIfTrue="1" operator="equal">
      <formula>"半面"</formula>
    </cfRule>
  </conditionalFormatting>
  <conditionalFormatting sqref="C85">
    <cfRule type="cellIs" dxfId="147" priority="159" stopIfTrue="1" operator="equal">
      <formula>"半面"</formula>
    </cfRule>
  </conditionalFormatting>
  <conditionalFormatting sqref="B84 I84:W84">
    <cfRule type="cellIs" dxfId="146" priority="158" stopIfTrue="1" operator="equal">
      <formula>"半面"</formula>
    </cfRule>
  </conditionalFormatting>
  <conditionalFormatting sqref="C84:D84">
    <cfRule type="cellIs" dxfId="145" priority="157" stopIfTrue="1" operator="equal">
      <formula>"半面"</formula>
    </cfRule>
  </conditionalFormatting>
  <conditionalFormatting sqref="B86 I86:W86">
    <cfRule type="cellIs" dxfId="144" priority="156" stopIfTrue="1" operator="equal">
      <formula>"半面"</formula>
    </cfRule>
  </conditionalFormatting>
  <conditionalFormatting sqref="C86:D86">
    <cfRule type="cellIs" dxfId="143" priority="155" stopIfTrue="1" operator="equal">
      <formula>"半面"</formula>
    </cfRule>
  </conditionalFormatting>
  <conditionalFormatting sqref="D85">
    <cfRule type="cellIs" dxfId="142" priority="154" stopIfTrue="1" operator="equal">
      <formula>"半面"</formula>
    </cfRule>
  </conditionalFormatting>
  <conditionalFormatting sqref="I85:L85">
    <cfRule type="cellIs" dxfId="141" priority="153" stopIfTrue="1" operator="equal">
      <formula>"半面"</formula>
    </cfRule>
  </conditionalFormatting>
  <conditionalFormatting sqref="B90 I90:W90">
    <cfRule type="cellIs" dxfId="140" priority="152" stopIfTrue="1" operator="equal">
      <formula>"半面"</formula>
    </cfRule>
  </conditionalFormatting>
  <conditionalFormatting sqref="C90:D90">
    <cfRule type="cellIs" dxfId="139" priority="151" stopIfTrue="1" operator="equal">
      <formula>"半面"</formula>
    </cfRule>
  </conditionalFormatting>
  <conditionalFormatting sqref="B89 I89:W89">
    <cfRule type="cellIs" dxfId="138" priority="146" stopIfTrue="1" operator="equal">
      <formula>"半面"</formula>
    </cfRule>
  </conditionalFormatting>
  <conditionalFormatting sqref="C89:D89">
    <cfRule type="cellIs" dxfId="137" priority="145" stopIfTrue="1" operator="equal">
      <formula>"半面"</formula>
    </cfRule>
  </conditionalFormatting>
  <conditionalFormatting sqref="B87 I87:W87">
    <cfRule type="cellIs" dxfId="136" priority="144" stopIfTrue="1" operator="equal">
      <formula>"半面"</formula>
    </cfRule>
  </conditionalFormatting>
  <conditionalFormatting sqref="C87:D87">
    <cfRule type="cellIs" dxfId="135" priority="143" stopIfTrue="1" operator="equal">
      <formula>"半面"</formula>
    </cfRule>
  </conditionalFormatting>
  <conditionalFormatting sqref="B88 I88:W88">
    <cfRule type="cellIs" dxfId="134" priority="142" stopIfTrue="1" operator="equal">
      <formula>"半面"</formula>
    </cfRule>
  </conditionalFormatting>
  <conditionalFormatting sqref="C88:D88">
    <cfRule type="cellIs" dxfId="133" priority="141" stopIfTrue="1" operator="equal">
      <formula>"半面"</formula>
    </cfRule>
  </conditionalFormatting>
  <conditionalFormatting sqref="I91:L91 D91">
    <cfRule type="cellIs" dxfId="132" priority="140" stopIfTrue="1" operator="equal">
      <formula>"半面"</formula>
    </cfRule>
  </conditionalFormatting>
  <conditionalFormatting sqref="C91">
    <cfRule type="cellIs" dxfId="131" priority="139" stopIfTrue="1" operator="equal">
      <formula>"半面"</formula>
    </cfRule>
  </conditionalFormatting>
  <conditionalFormatting sqref="D99">
    <cfRule type="cellIs" dxfId="129" priority="137" stopIfTrue="1" operator="equal">
      <formula>"半面"</formula>
    </cfRule>
  </conditionalFormatting>
  <conditionalFormatting sqref="D101">
    <cfRule type="cellIs" dxfId="128" priority="136" stopIfTrue="1" operator="equal">
      <formula>"半面"</formula>
    </cfRule>
  </conditionalFormatting>
  <conditionalFormatting sqref="M102:W103">
    <cfRule type="cellIs" dxfId="127" priority="135" stopIfTrue="1" operator="equal">
      <formula>"半面"</formula>
    </cfRule>
  </conditionalFormatting>
  <conditionalFormatting sqref="B102:B103">
    <cfRule type="cellIs" dxfId="126" priority="134" stopIfTrue="1" operator="equal">
      <formula>"半面"</formula>
    </cfRule>
  </conditionalFormatting>
  <conditionalFormatting sqref="I102:L102 D102">
    <cfRule type="cellIs" dxfId="124" priority="132" stopIfTrue="1" operator="equal">
      <formula>"半面"</formula>
    </cfRule>
  </conditionalFormatting>
  <conditionalFormatting sqref="D103">
    <cfRule type="cellIs" dxfId="123" priority="128" stopIfTrue="1" operator="equal">
      <formula>"半面"</formula>
    </cfRule>
  </conditionalFormatting>
  <conditionalFormatting sqref="I103:L103">
    <cfRule type="cellIs" dxfId="122" priority="127" stopIfTrue="1" operator="equal">
      <formula>"半面"</formula>
    </cfRule>
  </conditionalFormatting>
  <conditionalFormatting sqref="M105:W105">
    <cfRule type="cellIs" dxfId="121" priority="126" stopIfTrue="1" operator="equal">
      <formula>"半面"</formula>
    </cfRule>
  </conditionalFormatting>
  <conditionalFormatting sqref="B105">
    <cfRule type="cellIs" dxfId="120" priority="125" stopIfTrue="1" operator="equal">
      <formula>"半面"</formula>
    </cfRule>
  </conditionalFormatting>
  <conditionalFormatting sqref="I105:L105">
    <cfRule type="cellIs" dxfId="118" priority="123" stopIfTrue="1" operator="equal">
      <formula>"半面"</formula>
    </cfRule>
  </conditionalFormatting>
  <conditionalFormatting sqref="D105">
    <cfRule type="cellIs" dxfId="117" priority="122" stopIfTrue="1" operator="equal">
      <formula>"半面"</formula>
    </cfRule>
  </conditionalFormatting>
  <conditionalFormatting sqref="M106:W106">
    <cfRule type="cellIs" dxfId="116" priority="121" stopIfTrue="1" operator="equal">
      <formula>"半面"</formula>
    </cfRule>
  </conditionalFormatting>
  <conditionalFormatting sqref="B106">
    <cfRule type="cellIs" dxfId="115" priority="120" stopIfTrue="1" operator="equal">
      <formula>"半面"</formula>
    </cfRule>
  </conditionalFormatting>
  <conditionalFormatting sqref="I106:L106">
    <cfRule type="cellIs" dxfId="113" priority="118" stopIfTrue="1" operator="equal">
      <formula>"半面"</formula>
    </cfRule>
  </conditionalFormatting>
  <conditionalFormatting sqref="D106">
    <cfRule type="cellIs" dxfId="112" priority="117" stopIfTrue="1" operator="equal">
      <formula>"半面"</formula>
    </cfRule>
  </conditionalFormatting>
  <conditionalFormatting sqref="D126">
    <cfRule type="cellIs" dxfId="111" priority="116" stopIfTrue="1" operator="equal">
      <formula>"半面"</formula>
    </cfRule>
  </conditionalFormatting>
  <conditionalFormatting sqref="M162:W162 B162">
    <cfRule type="cellIs" dxfId="110" priority="115" stopIfTrue="1" operator="equal">
      <formula>"半面"</formula>
    </cfRule>
  </conditionalFormatting>
  <conditionalFormatting sqref="C162:D162 I162:L162">
    <cfRule type="cellIs" dxfId="109" priority="114" stopIfTrue="1" operator="equal">
      <formula>"半面"</formula>
    </cfRule>
  </conditionalFormatting>
  <conditionalFormatting sqref="D209">
    <cfRule type="cellIs" dxfId="108" priority="113" stopIfTrue="1" operator="equal">
      <formula>"半面"</formula>
    </cfRule>
  </conditionalFormatting>
  <conditionalFormatting sqref="M215:W215">
    <cfRule type="cellIs" dxfId="107" priority="112" stopIfTrue="1" operator="equal">
      <formula>"半面"</formula>
    </cfRule>
  </conditionalFormatting>
  <conditionalFormatting sqref="B215 I215:L215">
    <cfRule type="cellIs" dxfId="106" priority="111" stopIfTrue="1" operator="equal">
      <formula>"半面"</formula>
    </cfRule>
  </conditionalFormatting>
  <conditionalFormatting sqref="M213:W213">
    <cfRule type="cellIs" dxfId="105" priority="109" stopIfTrue="1" operator="equal">
      <formula>"半面"</formula>
    </cfRule>
  </conditionalFormatting>
  <conditionalFormatting sqref="B213 I213:L213">
    <cfRule type="cellIs" dxfId="104" priority="108" stopIfTrue="1" operator="equal">
      <formula>"半面"</formula>
    </cfRule>
  </conditionalFormatting>
  <conditionalFormatting sqref="C213:D213">
    <cfRule type="cellIs" dxfId="103" priority="107" stopIfTrue="1" operator="equal">
      <formula>"半面"</formula>
    </cfRule>
  </conditionalFormatting>
  <conditionalFormatting sqref="M212:W212">
    <cfRule type="cellIs" dxfId="102" priority="106" stopIfTrue="1" operator="equal">
      <formula>"半面"</formula>
    </cfRule>
  </conditionalFormatting>
  <conditionalFormatting sqref="B212 I212:L212">
    <cfRule type="cellIs" dxfId="101" priority="105" stopIfTrue="1" operator="equal">
      <formula>"半面"</formula>
    </cfRule>
  </conditionalFormatting>
  <conditionalFormatting sqref="C212:D212">
    <cfRule type="cellIs" dxfId="100" priority="104" stopIfTrue="1" operator="equal">
      <formula>"半面"</formula>
    </cfRule>
  </conditionalFormatting>
  <conditionalFormatting sqref="C215:D215">
    <cfRule type="cellIs" dxfId="99" priority="103" stopIfTrue="1" operator="equal">
      <formula>"半面"</formula>
    </cfRule>
  </conditionalFormatting>
  <conditionalFormatting sqref="M217:W217">
    <cfRule type="cellIs" dxfId="98" priority="102" stopIfTrue="1" operator="equal">
      <formula>"半面"</formula>
    </cfRule>
  </conditionalFormatting>
  <conditionalFormatting sqref="I217:L217 B217">
    <cfRule type="cellIs" dxfId="97" priority="101" stopIfTrue="1" operator="equal">
      <formula>"半面"</formula>
    </cfRule>
  </conditionalFormatting>
  <conditionalFormatting sqref="D217">
    <cfRule type="cellIs" dxfId="96" priority="100" stopIfTrue="1" operator="equal">
      <formula>"半面"</formula>
    </cfRule>
  </conditionalFormatting>
  <conditionalFormatting sqref="C217">
    <cfRule type="cellIs" dxfId="95" priority="99" stopIfTrue="1" operator="equal">
      <formula>"半面"</formula>
    </cfRule>
  </conditionalFormatting>
  <conditionalFormatting sqref="M218:W218">
    <cfRule type="cellIs" dxfId="94" priority="98" stopIfTrue="1" operator="equal">
      <formula>"半面"</formula>
    </cfRule>
  </conditionalFormatting>
  <conditionalFormatting sqref="I218:L218 B218">
    <cfRule type="cellIs" dxfId="93" priority="97" stopIfTrue="1" operator="equal">
      <formula>"半面"</formula>
    </cfRule>
  </conditionalFormatting>
  <conditionalFormatting sqref="C218:D218">
    <cfRule type="cellIs" dxfId="92" priority="95" stopIfTrue="1" operator="equal">
      <formula>"半面"</formula>
    </cfRule>
  </conditionalFormatting>
  <conditionalFormatting sqref="M219:W219">
    <cfRule type="cellIs" dxfId="91" priority="94" stopIfTrue="1" operator="equal">
      <formula>"半面"</formula>
    </cfRule>
  </conditionalFormatting>
  <conditionalFormatting sqref="I219:L219 B219:B221">
    <cfRule type="cellIs" dxfId="90" priority="93" stopIfTrue="1" operator="equal">
      <formula>"半面"</formula>
    </cfRule>
  </conditionalFormatting>
  <conditionalFormatting sqref="C219:D219">
    <cfRule type="cellIs" dxfId="89" priority="92" stopIfTrue="1" operator="equal">
      <formula>"半面"</formula>
    </cfRule>
  </conditionalFormatting>
  <conditionalFormatting sqref="C220:D220">
    <cfRule type="cellIs" dxfId="88" priority="91" stopIfTrue="1" operator="equal">
      <formula>"半面"</formula>
    </cfRule>
  </conditionalFormatting>
  <conditionalFormatting sqref="I221:L221">
    <cfRule type="cellIs" dxfId="87" priority="90" stopIfTrue="1" operator="equal">
      <formula>"半面"</formula>
    </cfRule>
  </conditionalFormatting>
  <conditionalFormatting sqref="D221">
    <cfRule type="cellIs" dxfId="86" priority="89" stopIfTrue="1" operator="equal">
      <formula>"半面"</formula>
    </cfRule>
  </conditionalFormatting>
  <conditionalFormatting sqref="C221">
    <cfRule type="cellIs" dxfId="85" priority="88" stopIfTrue="1" operator="equal">
      <formula>"半面"</formula>
    </cfRule>
  </conditionalFormatting>
  <conditionalFormatting sqref="D230">
    <cfRule type="cellIs" dxfId="84" priority="87" stopIfTrue="1" operator="equal">
      <formula>"半面"</formula>
    </cfRule>
  </conditionalFormatting>
  <conditionalFormatting sqref="D235">
    <cfRule type="cellIs" dxfId="83" priority="85" stopIfTrue="1" operator="equal">
      <formula>"半面"</formula>
    </cfRule>
  </conditionalFormatting>
  <conditionalFormatting sqref="M237:W239">
    <cfRule type="cellIs" dxfId="81" priority="83" stopIfTrue="1" operator="equal">
      <formula>"半面"</formula>
    </cfRule>
  </conditionalFormatting>
  <conditionalFormatting sqref="B237:B239 I237:L239">
    <cfRule type="cellIs" dxfId="80" priority="82" stopIfTrue="1" operator="equal">
      <formula>"半面"</formula>
    </cfRule>
  </conditionalFormatting>
  <conditionalFormatting sqref="C238:D238">
    <cfRule type="cellIs" dxfId="79" priority="81" stopIfTrue="1" operator="equal">
      <formula>"半面"</formula>
    </cfRule>
  </conditionalFormatting>
  <conditionalFormatting sqref="C237:D237">
    <cfRule type="cellIs" dxfId="78" priority="79" stopIfTrue="1" operator="equal">
      <formula>"半面"</formula>
    </cfRule>
  </conditionalFormatting>
  <conditionalFormatting sqref="D239">
    <cfRule type="cellIs" dxfId="77" priority="78" stopIfTrue="1" operator="equal">
      <formula>"半面"</formula>
    </cfRule>
  </conditionalFormatting>
  <conditionalFormatting sqref="C239">
    <cfRule type="cellIs" dxfId="76" priority="77" stopIfTrue="1" operator="equal">
      <formula>"半面"</formula>
    </cfRule>
  </conditionalFormatting>
  <conditionalFormatting sqref="M240:W241">
    <cfRule type="cellIs" dxfId="75" priority="76" stopIfTrue="1" operator="equal">
      <formula>"半面"</formula>
    </cfRule>
  </conditionalFormatting>
  <conditionalFormatting sqref="B240:B241 I240:L240">
    <cfRule type="cellIs" dxfId="74" priority="75" stopIfTrue="1" operator="equal">
      <formula>"半面"</formula>
    </cfRule>
  </conditionalFormatting>
  <conditionalFormatting sqref="C240:D240">
    <cfRule type="cellIs" dxfId="73" priority="74" stopIfTrue="1" operator="equal">
      <formula>"半面"</formula>
    </cfRule>
  </conditionalFormatting>
  <conditionalFormatting sqref="C241">
    <cfRule type="cellIs" dxfId="72" priority="73" stopIfTrue="1" operator="equal">
      <formula>"半面"</formula>
    </cfRule>
  </conditionalFormatting>
  <conditionalFormatting sqref="I241:L241">
    <cfRule type="cellIs" dxfId="71" priority="72" stopIfTrue="1" operator="equal">
      <formula>"半面"</formula>
    </cfRule>
  </conditionalFormatting>
  <conditionalFormatting sqref="D241">
    <cfRule type="cellIs" dxfId="70" priority="71" stopIfTrue="1" operator="equal">
      <formula>"半面"</formula>
    </cfRule>
  </conditionalFormatting>
  <conditionalFormatting sqref="M246:W246">
    <cfRule type="cellIs" dxfId="69" priority="70" stopIfTrue="1" operator="equal">
      <formula>"半面"</formula>
    </cfRule>
  </conditionalFormatting>
  <conditionalFormatting sqref="B246:B247">
    <cfRule type="cellIs" dxfId="68" priority="69" stopIfTrue="1" operator="equal">
      <formula>"半面"</formula>
    </cfRule>
  </conditionalFormatting>
  <conditionalFormatting sqref="M243:W243">
    <cfRule type="cellIs" dxfId="67" priority="67" stopIfTrue="1" operator="equal">
      <formula>"半面"</formula>
    </cfRule>
  </conditionalFormatting>
  <conditionalFormatting sqref="I243:L243 B243">
    <cfRule type="cellIs" dxfId="66" priority="66" stopIfTrue="1" operator="equal">
      <formula>"半面"</formula>
    </cfRule>
  </conditionalFormatting>
  <conditionalFormatting sqref="D243">
    <cfRule type="cellIs" dxfId="65" priority="65" stopIfTrue="1" operator="equal">
      <formula>"半面"</formula>
    </cfRule>
  </conditionalFormatting>
  <conditionalFormatting sqref="D242">
    <cfRule type="cellIs" dxfId="64" priority="64" stopIfTrue="1" operator="equal">
      <formula>"半面"</formula>
    </cfRule>
  </conditionalFormatting>
  <conditionalFormatting sqref="C242">
    <cfRule type="cellIs" dxfId="63" priority="63" stopIfTrue="1" operator="equal">
      <formula>"半面"</formula>
    </cfRule>
  </conditionalFormatting>
  <conditionalFormatting sqref="M245:W245">
    <cfRule type="cellIs" dxfId="62" priority="62" stopIfTrue="1" operator="equal">
      <formula>"半面"</formula>
    </cfRule>
  </conditionalFormatting>
  <conditionalFormatting sqref="I245:L245 B245">
    <cfRule type="cellIs" dxfId="61" priority="61" stopIfTrue="1" operator="equal">
      <formula>"半面"</formula>
    </cfRule>
  </conditionalFormatting>
  <conditionalFormatting sqref="C245:D245">
    <cfRule type="cellIs" dxfId="60" priority="60" stopIfTrue="1" operator="equal">
      <formula>"半面"</formula>
    </cfRule>
  </conditionalFormatting>
  <conditionalFormatting sqref="M244:W244">
    <cfRule type="cellIs" dxfId="59" priority="59" stopIfTrue="1" operator="equal">
      <formula>"半面"</formula>
    </cfRule>
  </conditionalFormatting>
  <conditionalFormatting sqref="I244:L244 B244">
    <cfRule type="cellIs" dxfId="58" priority="58" stopIfTrue="1" operator="equal">
      <formula>"半面"</formula>
    </cfRule>
  </conditionalFormatting>
  <conditionalFormatting sqref="C243">
    <cfRule type="cellIs" dxfId="57" priority="56" stopIfTrue="1" operator="equal">
      <formula>"半面"</formula>
    </cfRule>
  </conditionalFormatting>
  <conditionalFormatting sqref="C244:D244">
    <cfRule type="cellIs" dxfId="56" priority="55" stopIfTrue="1" operator="equal">
      <formula>"半面"</formula>
    </cfRule>
  </conditionalFormatting>
  <conditionalFormatting sqref="C246:C247">
    <cfRule type="cellIs" dxfId="55" priority="54" stopIfTrue="1" operator="equal">
      <formula>"半面"</formula>
    </cfRule>
  </conditionalFormatting>
  <conditionalFormatting sqref="D246:D247">
    <cfRule type="cellIs" dxfId="54" priority="53" stopIfTrue="1" operator="equal">
      <formula>"半面"</formula>
    </cfRule>
  </conditionalFormatting>
  <conditionalFormatting sqref="I246:L246">
    <cfRule type="cellIs" dxfId="53" priority="52" stopIfTrue="1" operator="equal">
      <formula>"半面"</formula>
    </cfRule>
  </conditionalFormatting>
  <conditionalFormatting sqref="M267:W267">
    <cfRule type="cellIs" dxfId="51" priority="50" stopIfTrue="1" operator="equal">
      <formula>"半面"</formula>
    </cfRule>
  </conditionalFormatting>
  <conditionalFormatting sqref="B267 I267:L267">
    <cfRule type="cellIs" dxfId="50" priority="49" stopIfTrue="1" operator="equal">
      <formula>"半面"</formula>
    </cfRule>
  </conditionalFormatting>
  <conditionalFormatting sqref="M266:W266">
    <cfRule type="cellIs" dxfId="49" priority="46" stopIfTrue="1" operator="equal">
      <formula>"半面"</formula>
    </cfRule>
  </conditionalFormatting>
  <conditionalFormatting sqref="B266 I266:L266">
    <cfRule type="cellIs" dxfId="48" priority="45" stopIfTrue="1" operator="equal">
      <formula>"半面"</formula>
    </cfRule>
  </conditionalFormatting>
  <conditionalFormatting sqref="D266">
    <cfRule type="cellIs" dxfId="47" priority="44" stopIfTrue="1" operator="equal">
      <formula>"半面"</formula>
    </cfRule>
  </conditionalFormatting>
  <conditionalFormatting sqref="M268:W268">
    <cfRule type="cellIs" dxfId="45" priority="42" stopIfTrue="1" operator="equal">
      <formula>"半面"</formula>
    </cfRule>
  </conditionalFormatting>
  <conditionalFormatting sqref="B268 I268:L268">
    <cfRule type="cellIs" dxfId="44" priority="41" stopIfTrue="1" operator="equal">
      <formula>"半面"</formula>
    </cfRule>
  </conditionalFormatting>
  <conditionalFormatting sqref="D268">
    <cfRule type="cellIs" dxfId="43" priority="40" stopIfTrue="1" operator="equal">
      <formula>"半面"</formula>
    </cfRule>
  </conditionalFormatting>
  <conditionalFormatting sqref="C268">
    <cfRule type="cellIs" dxfId="42" priority="39" stopIfTrue="1" operator="equal">
      <formula>"半面"</formula>
    </cfRule>
  </conditionalFormatting>
  <conditionalFormatting sqref="M269:W269">
    <cfRule type="cellIs" dxfId="41" priority="38" stopIfTrue="1" operator="equal">
      <formula>"半面"</formula>
    </cfRule>
  </conditionalFormatting>
  <conditionalFormatting sqref="B269 I269:L269">
    <cfRule type="cellIs" dxfId="40" priority="37" stopIfTrue="1" operator="equal">
      <formula>"半面"</formula>
    </cfRule>
  </conditionalFormatting>
  <conditionalFormatting sqref="D269">
    <cfRule type="cellIs" dxfId="39" priority="36" stopIfTrue="1" operator="equal">
      <formula>"半面"</formula>
    </cfRule>
  </conditionalFormatting>
  <conditionalFormatting sqref="C269">
    <cfRule type="cellIs" dxfId="38" priority="35" stopIfTrue="1" operator="equal">
      <formula>"半面"</formula>
    </cfRule>
  </conditionalFormatting>
  <conditionalFormatting sqref="M270:W270">
    <cfRule type="cellIs" dxfId="37" priority="34" stopIfTrue="1" operator="equal">
      <formula>"半面"</formula>
    </cfRule>
  </conditionalFormatting>
  <conditionalFormatting sqref="B270 I270:L270">
    <cfRule type="cellIs" dxfId="36" priority="33" stopIfTrue="1" operator="equal">
      <formula>"半面"</formula>
    </cfRule>
  </conditionalFormatting>
  <conditionalFormatting sqref="D270">
    <cfRule type="cellIs" dxfId="35" priority="32" stopIfTrue="1" operator="equal">
      <formula>"半面"</formula>
    </cfRule>
  </conditionalFormatting>
  <conditionalFormatting sqref="C270">
    <cfRule type="cellIs" dxfId="34" priority="31" stopIfTrue="1" operator="equal">
      <formula>"半面"</formula>
    </cfRule>
  </conditionalFormatting>
  <conditionalFormatting sqref="D267">
    <cfRule type="cellIs" dxfId="33" priority="30" stopIfTrue="1" operator="equal">
      <formula>"半面"</formula>
    </cfRule>
  </conditionalFormatting>
  <conditionalFormatting sqref="C33:D33">
    <cfRule type="cellIs" dxfId="32" priority="29" stopIfTrue="1" operator="equal">
      <formula>"半面"</formula>
    </cfRule>
  </conditionalFormatting>
  <conditionalFormatting sqref="D45">
    <cfRule type="cellIs" dxfId="30" priority="27" stopIfTrue="1" operator="equal">
      <formula>"半面"</formula>
    </cfRule>
  </conditionalFormatting>
  <conditionalFormatting sqref="M108:W108">
    <cfRule type="cellIs" dxfId="29" priority="26" stopIfTrue="1" operator="equal">
      <formula>"半面"</formula>
    </cfRule>
  </conditionalFormatting>
  <conditionalFormatting sqref="I108:L108 B108">
    <cfRule type="cellIs" dxfId="28" priority="25" stopIfTrue="1" operator="equal">
      <formula>"半面"</formula>
    </cfRule>
  </conditionalFormatting>
  <conditionalFormatting sqref="D108">
    <cfRule type="cellIs" dxfId="27" priority="24" stopIfTrue="1" operator="equal">
      <formula>"半面"</formula>
    </cfRule>
  </conditionalFormatting>
  <conditionalFormatting sqref="M109:W109">
    <cfRule type="cellIs" dxfId="26" priority="23" stopIfTrue="1" operator="equal">
      <formula>"半面"</formula>
    </cfRule>
  </conditionalFormatting>
  <conditionalFormatting sqref="I109:L109 B109">
    <cfRule type="cellIs" dxfId="25" priority="22" stopIfTrue="1" operator="equal">
      <formula>"半面"</formula>
    </cfRule>
  </conditionalFormatting>
  <conditionalFormatting sqref="C109:D109">
    <cfRule type="cellIs" dxfId="24" priority="21" stopIfTrue="1" operator="equal">
      <formula>"半面"</formula>
    </cfRule>
  </conditionalFormatting>
  <conditionalFormatting sqref="M110:W110">
    <cfRule type="cellIs" dxfId="23" priority="20" stopIfTrue="1" operator="equal">
      <formula>"半面"</formula>
    </cfRule>
  </conditionalFormatting>
  <conditionalFormatting sqref="I110:L110 B110">
    <cfRule type="cellIs" dxfId="22" priority="19" stopIfTrue="1" operator="equal">
      <formula>"半面"</formula>
    </cfRule>
  </conditionalFormatting>
  <conditionalFormatting sqref="C110:D110">
    <cfRule type="cellIs" dxfId="21" priority="18" stopIfTrue="1" operator="equal">
      <formula>"半面"</formula>
    </cfRule>
  </conditionalFormatting>
  <conditionalFormatting sqref="M131:W131">
    <cfRule type="cellIs" dxfId="20" priority="17" stopIfTrue="1" operator="equal">
      <formula>"半面"</formula>
    </cfRule>
  </conditionalFormatting>
  <conditionalFormatting sqref="I131:L131">
    <cfRule type="cellIs" dxfId="19" priority="16" stopIfTrue="1" operator="equal">
      <formula>"半面"</formula>
    </cfRule>
  </conditionalFormatting>
  <conditionalFormatting sqref="C131:D131">
    <cfRule type="cellIs" dxfId="18" priority="15" stopIfTrue="1" operator="equal">
      <formula>"半面"</formula>
    </cfRule>
  </conditionalFormatting>
  <conditionalFormatting sqref="B131">
    <cfRule type="cellIs" dxfId="17" priority="14" stopIfTrue="1" operator="equal">
      <formula>"半面"</formula>
    </cfRule>
  </conditionalFormatting>
  <conditionalFormatting sqref="M132:W132">
    <cfRule type="cellIs" dxfId="16" priority="13" stopIfTrue="1" operator="equal">
      <formula>"半面"</formula>
    </cfRule>
  </conditionalFormatting>
  <conditionalFormatting sqref="I132:L132">
    <cfRule type="cellIs" dxfId="15" priority="12" stopIfTrue="1" operator="equal">
      <formula>"半面"</formula>
    </cfRule>
  </conditionalFormatting>
  <conditionalFormatting sqref="C132:D132">
    <cfRule type="cellIs" dxfId="14" priority="11" stopIfTrue="1" operator="equal">
      <formula>"半面"</formula>
    </cfRule>
  </conditionalFormatting>
  <conditionalFormatting sqref="B132">
    <cfRule type="cellIs" dxfId="13" priority="10" stopIfTrue="1" operator="equal">
      <formula>"半面"</formula>
    </cfRule>
  </conditionalFormatting>
  <conditionalFormatting sqref="M133:W133">
    <cfRule type="cellIs" dxfId="12" priority="9" stopIfTrue="1" operator="equal">
      <formula>"半面"</formula>
    </cfRule>
  </conditionalFormatting>
  <conditionalFormatting sqref="I133:L133">
    <cfRule type="cellIs" dxfId="11" priority="8" stopIfTrue="1" operator="equal">
      <formula>"半面"</formula>
    </cfRule>
  </conditionalFormatting>
  <conditionalFormatting sqref="C133:D133">
    <cfRule type="cellIs" dxfId="10" priority="7" stopIfTrue="1" operator="equal">
      <formula>"半面"</formula>
    </cfRule>
  </conditionalFormatting>
  <conditionalFormatting sqref="B133">
    <cfRule type="cellIs" dxfId="9" priority="6" stopIfTrue="1" operator="equal">
      <formula>"半面"</formula>
    </cfRule>
  </conditionalFormatting>
  <conditionalFormatting sqref="B164 I164:W164">
    <cfRule type="cellIs" dxfId="8" priority="5" stopIfTrue="1" operator="equal">
      <formula>"半面"</formula>
    </cfRule>
  </conditionalFormatting>
  <conditionalFormatting sqref="C164:D164">
    <cfRule type="cellIs" dxfId="7" priority="4" stopIfTrue="1" operator="equal">
      <formula>"半面"</formula>
    </cfRule>
  </conditionalFormatting>
  <conditionalFormatting sqref="R29:W29">
    <cfRule type="cellIs" dxfId="6" priority="3" stopIfTrue="1" operator="equal">
      <formula>"半面"</formula>
    </cfRule>
  </conditionalFormatting>
  <conditionalFormatting sqref="I29:Q29 B29:D29">
    <cfRule type="cellIs" dxfId="5" priority="2" stopIfTrue="1" operator="equal">
      <formula>"半面"</formula>
    </cfRule>
  </conditionalFormatting>
  <dataValidations count="2">
    <dataValidation imeMode="hiragana" allowBlank="1" showInputMessage="1" showErrorMessage="1" sqref="G274:H276 T274:W276 T94:W94 F278:H65593 F275:F276 T278:W65593 G1:H2 G25:H25 T71:W72 F170:F199 G171:H198 G227:H248 G204:H221 G59:H69 G6:H23 F5:F24 G140:H165 F58:F70 F75:F93 G76:H92 G98:H111 F116:F135 F203:F222 F226:F249 F253:F273 F97:F112 G117:H134 F139:F166 F28:F37 G29:H36 F41:F54 G42:H53 G254:H272"/>
    <dataValidation imeMode="off" allowBlank="1" showInputMessage="1" showErrorMessage="1" sqref="X250:AG250 I250:M250 I278:R65593 C273 C277 E277:W277 I274:R276 C166 I136:M136 X136:AG136 I113:M113 X113:AG113 X94:AG94 I94:M94 B93:C93 B135:C135 B112:C112 I167:R167 O113:R113 O136:R136 O223:R223 N249:R250 S199:W199 C199 C222 X223:AG223 I200:M200 X200:AG200 I223:M223 O199:R200 X167:AG167 C249 S93:W93 S249:W249 O93:R94 X274:AG65593 B1:B6 I1:R2 I25:R25 B24:C24 O37:R38 S37:W37 B37:C37 B54:C54 X56:AG58 O71:R72 X71:AG72 I71:M72 C70 J253:M272 N169:N200 O139:W166 I169:I198 N4:N24 I74:I92 J170:M198 J5:M23 I4:I23 O5:W24 J41:M53 I57:I69 J58:M69 O58:W70 N57:N72 B55:B92 N74:N94 O75:W92 J75:M92 N96:N113 N202:N223 I202:I221 J203:M221 O203:W222 N225:N248 I225:I248 O226:W248 J226:M248 N115:N136 O253:W273 N252:N273 I252:I272 I96:I111 J97:M111 B94:B111 O97:W112 I115:I134 J116:M134 B113:B134 O116:W135 B136:B65593 I138:I165 J139:M165 N138:N166 O28:W36 J28:M36 I27:I36 N27:N38 B25:B36 B38:B53 N40:N54 O41:W54 I40:I53 O170:W198"/>
  </dataValidations>
  <pageMargins left="0.59055118110236227" right="0.15748031496062992" top="0.78740157480314965" bottom="0.78740157480314965" header="0.51181102362204722" footer="0.51181102362204722"/>
  <pageSetup paperSize="9" scale="63" orientation="landscape" r:id="rId1"/>
  <headerFooter alignWithMargins="0"/>
  <rowBreaks count="5" manualBreakCount="5">
    <brk id="54" max="22" man="1"/>
    <brk id="112" max="22" man="1"/>
    <brk id="166" max="22" man="1"/>
    <brk id="199" max="22" man="1"/>
    <brk id="249" max="2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zoomScale="85" workbookViewId="0">
      <pane xSplit="2" ySplit="3" topLeftCell="C4" activePane="bottomRight" state="frozen"/>
      <selection activeCell="E7" sqref="E7"/>
      <selection pane="topRight" activeCell="E7" sqref="E7"/>
      <selection pane="bottomLeft" activeCell="E7" sqref="E7"/>
      <selection pane="bottomRight" activeCell="E2" sqref="E2"/>
    </sheetView>
  </sheetViews>
  <sheetFormatPr defaultRowHeight="13.5"/>
  <cols>
    <col min="2" max="2" width="10.625" customWidth="1"/>
    <col min="3" max="14" width="6.5" customWidth="1"/>
  </cols>
  <sheetData>
    <row r="1" spans="1:15" ht="17.25">
      <c r="A1" s="302"/>
      <c r="B1" s="302"/>
      <c r="E1" s="300" t="s">
        <v>171</v>
      </c>
      <c r="F1" s="300"/>
      <c r="G1" s="300"/>
      <c r="H1" s="300"/>
      <c r="I1" s="300"/>
      <c r="J1" s="300"/>
      <c r="K1" s="300"/>
      <c r="L1" s="300"/>
    </row>
    <row r="2" spans="1:15">
      <c r="A2" s="302"/>
      <c r="B2" s="302"/>
    </row>
    <row r="3" spans="1:15">
      <c r="A3" s="301"/>
      <c r="B3" s="301"/>
      <c r="C3" s="160" t="s">
        <v>47</v>
      </c>
      <c r="D3" s="160" t="s">
        <v>36</v>
      </c>
      <c r="E3" s="160" t="s">
        <v>37</v>
      </c>
      <c r="F3" s="160" t="s">
        <v>38</v>
      </c>
      <c r="G3" s="160" t="s">
        <v>39</v>
      </c>
      <c r="H3" s="160" t="s">
        <v>40</v>
      </c>
      <c r="I3" s="160" t="s">
        <v>41</v>
      </c>
      <c r="J3" s="160" t="s">
        <v>42</v>
      </c>
      <c r="K3" s="160" t="s">
        <v>43</v>
      </c>
      <c r="L3" s="160" t="s">
        <v>44</v>
      </c>
      <c r="M3" s="160" t="s">
        <v>45</v>
      </c>
      <c r="N3" s="160" t="s">
        <v>46</v>
      </c>
      <c r="O3" s="160" t="s">
        <v>15</v>
      </c>
    </row>
    <row r="4" spans="1:15">
      <c r="A4" s="295" t="s">
        <v>48</v>
      </c>
      <c r="B4" s="295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>
        <f t="shared" ref="O4:O40" si="0">SUM(C4:N4)</f>
        <v>0</v>
      </c>
    </row>
    <row r="5" spans="1:15">
      <c r="A5" s="295" t="s">
        <v>49</v>
      </c>
      <c r="B5" s="295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>
        <f t="shared" si="0"/>
        <v>0</v>
      </c>
    </row>
    <row r="6" spans="1:15">
      <c r="A6" s="299" t="s">
        <v>50</v>
      </c>
      <c r="B6" s="299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>
        <f t="shared" si="0"/>
        <v>0</v>
      </c>
    </row>
    <row r="7" spans="1:15">
      <c r="A7" s="299" t="s">
        <v>51</v>
      </c>
      <c r="B7" s="299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>
        <f t="shared" si="0"/>
        <v>0</v>
      </c>
    </row>
    <row r="8" spans="1:15">
      <c r="A8" s="295" t="s">
        <v>129</v>
      </c>
      <c r="B8" s="295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>
        <f>SUM(C8:N8)</f>
        <v>0</v>
      </c>
    </row>
    <row r="9" spans="1:15">
      <c r="A9" s="295" t="s">
        <v>52</v>
      </c>
      <c r="B9" s="295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>
        <f t="shared" si="0"/>
        <v>0</v>
      </c>
    </row>
    <row r="10" spans="1:15">
      <c r="A10" s="295" t="s">
        <v>122</v>
      </c>
      <c r="B10" s="295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>
        <f t="shared" si="0"/>
        <v>0</v>
      </c>
    </row>
    <row r="11" spans="1:15">
      <c r="A11" s="295" t="s">
        <v>107</v>
      </c>
      <c r="B11" s="295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>
        <f t="shared" si="0"/>
        <v>0</v>
      </c>
    </row>
    <row r="12" spans="1:15">
      <c r="A12" s="295" t="s">
        <v>53</v>
      </c>
      <c r="B12" s="295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>
        <f t="shared" si="0"/>
        <v>0</v>
      </c>
    </row>
    <row r="13" spans="1:15">
      <c r="A13" s="295" t="s">
        <v>54</v>
      </c>
      <c r="B13" s="295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>
        <f t="shared" si="0"/>
        <v>0</v>
      </c>
    </row>
    <row r="14" spans="1:15">
      <c r="A14" s="299" t="s">
        <v>55</v>
      </c>
      <c r="B14" s="299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>
        <f t="shared" si="0"/>
        <v>0</v>
      </c>
    </row>
    <row r="15" spans="1:15">
      <c r="A15" s="295" t="s">
        <v>56</v>
      </c>
      <c r="B15" s="295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>
        <f t="shared" si="0"/>
        <v>0</v>
      </c>
    </row>
    <row r="16" spans="1:15">
      <c r="A16" s="295" t="s">
        <v>57</v>
      </c>
      <c r="B16" s="295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>
        <f t="shared" si="0"/>
        <v>0</v>
      </c>
    </row>
    <row r="17" spans="1:15">
      <c r="A17" s="299" t="s">
        <v>58</v>
      </c>
      <c r="B17" s="299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>
        <f t="shared" si="0"/>
        <v>0</v>
      </c>
    </row>
    <row r="18" spans="1:15">
      <c r="A18" s="295" t="s">
        <v>59</v>
      </c>
      <c r="B18" s="295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>
        <f t="shared" si="0"/>
        <v>0</v>
      </c>
    </row>
    <row r="19" spans="1:15">
      <c r="A19" s="299" t="s">
        <v>60</v>
      </c>
      <c r="B19" s="299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>
        <f t="shared" si="0"/>
        <v>0</v>
      </c>
    </row>
    <row r="20" spans="1:15">
      <c r="A20" s="299" t="s">
        <v>61</v>
      </c>
      <c r="B20" s="299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>
        <f t="shared" si="0"/>
        <v>0</v>
      </c>
    </row>
    <row r="21" spans="1:15">
      <c r="A21" s="299" t="s">
        <v>127</v>
      </c>
      <c r="B21" s="299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>
        <f t="shared" si="0"/>
        <v>0</v>
      </c>
    </row>
    <row r="22" spans="1:15">
      <c r="A22" s="299" t="s">
        <v>62</v>
      </c>
      <c r="B22" s="299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>
        <f t="shared" si="0"/>
        <v>0</v>
      </c>
    </row>
    <row r="23" spans="1:15">
      <c r="A23" s="295" t="s">
        <v>63</v>
      </c>
      <c r="B23" s="295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>
        <f t="shared" si="0"/>
        <v>0</v>
      </c>
    </row>
    <row r="24" spans="1:15">
      <c r="A24" s="295" t="s">
        <v>64</v>
      </c>
      <c r="B24" s="295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>
        <f t="shared" si="0"/>
        <v>0</v>
      </c>
    </row>
    <row r="25" spans="1:15">
      <c r="A25" s="295" t="s">
        <v>65</v>
      </c>
      <c r="B25" s="295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>
        <f t="shared" si="0"/>
        <v>0</v>
      </c>
    </row>
    <row r="26" spans="1:15">
      <c r="A26" s="295" t="s">
        <v>66</v>
      </c>
      <c r="B26" s="295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>
        <f t="shared" si="0"/>
        <v>0</v>
      </c>
    </row>
    <row r="27" spans="1:15">
      <c r="A27" s="296" t="s">
        <v>109</v>
      </c>
      <c r="B27" s="297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>
        <f t="shared" si="0"/>
        <v>0</v>
      </c>
    </row>
    <row r="28" spans="1:15">
      <c r="A28" s="296" t="s">
        <v>110</v>
      </c>
      <c r="B28" s="297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>
        <f t="shared" si="0"/>
        <v>0</v>
      </c>
    </row>
    <row r="29" spans="1:15">
      <c r="A29" s="293" t="s">
        <v>148</v>
      </c>
      <c r="B29" s="294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>
        <f t="shared" si="0"/>
        <v>0</v>
      </c>
    </row>
    <row r="30" spans="1:15">
      <c r="A30" s="293" t="s">
        <v>115</v>
      </c>
      <c r="B30" s="294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>
        <f t="shared" si="0"/>
        <v>0</v>
      </c>
    </row>
    <row r="31" spans="1:15">
      <c r="A31" s="295" t="s">
        <v>67</v>
      </c>
      <c r="B31" s="295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>
        <f t="shared" si="0"/>
        <v>0</v>
      </c>
    </row>
    <row r="32" spans="1:15">
      <c r="A32" s="299" t="s">
        <v>68</v>
      </c>
      <c r="B32" s="299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>
        <f t="shared" si="0"/>
        <v>0</v>
      </c>
    </row>
    <row r="33" spans="1:15">
      <c r="A33" s="299" t="s">
        <v>69</v>
      </c>
      <c r="B33" s="299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>
        <f t="shared" si="0"/>
        <v>0</v>
      </c>
    </row>
    <row r="34" spans="1:15">
      <c r="A34" s="299" t="s">
        <v>70</v>
      </c>
      <c r="B34" s="299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>
        <f t="shared" si="0"/>
        <v>0</v>
      </c>
    </row>
    <row r="35" spans="1:15">
      <c r="A35" s="299" t="s">
        <v>166</v>
      </c>
      <c r="B35" s="299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>
        <f t="shared" si="0"/>
        <v>0</v>
      </c>
    </row>
    <row r="36" spans="1:15">
      <c r="A36" s="295" t="s">
        <v>71</v>
      </c>
      <c r="B36" s="295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>
        <f t="shared" si="0"/>
        <v>0</v>
      </c>
    </row>
    <row r="37" spans="1:15">
      <c r="A37" s="295" t="s">
        <v>72</v>
      </c>
      <c r="B37" s="295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>
        <f t="shared" si="0"/>
        <v>0</v>
      </c>
    </row>
    <row r="38" spans="1:15">
      <c r="A38" s="293" t="s">
        <v>141</v>
      </c>
      <c r="B38" s="294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>
        <f t="shared" si="0"/>
        <v>0</v>
      </c>
    </row>
    <row r="39" spans="1:15">
      <c r="A39" s="221" t="s">
        <v>164</v>
      </c>
      <c r="B39" s="222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>
        <f t="shared" si="0"/>
        <v>0</v>
      </c>
    </row>
    <row r="40" spans="1:15">
      <c r="A40" s="295" t="s">
        <v>73</v>
      </c>
      <c r="B40" s="295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>
        <f t="shared" si="0"/>
        <v>0</v>
      </c>
    </row>
    <row r="41" spans="1:15">
      <c r="A41" s="299" t="s">
        <v>74</v>
      </c>
      <c r="B41" s="299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>
        <f t="shared" ref="O41:O90" si="1">SUM(C41:N41)</f>
        <v>0</v>
      </c>
    </row>
    <row r="42" spans="1:15">
      <c r="A42" s="295" t="s">
        <v>75</v>
      </c>
      <c r="B42" s="295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>
        <f t="shared" si="1"/>
        <v>0</v>
      </c>
    </row>
    <row r="43" spans="1:15">
      <c r="A43" s="295" t="s">
        <v>76</v>
      </c>
      <c r="B43" s="295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>
        <f t="shared" si="1"/>
        <v>0</v>
      </c>
    </row>
    <row r="44" spans="1:15">
      <c r="A44" s="295" t="s">
        <v>77</v>
      </c>
      <c r="B44" s="295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>
        <f t="shared" si="1"/>
        <v>0</v>
      </c>
    </row>
    <row r="45" spans="1:15">
      <c r="A45" s="295" t="s">
        <v>114</v>
      </c>
      <c r="B45" s="295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>
        <f t="shared" si="1"/>
        <v>0</v>
      </c>
    </row>
    <row r="46" spans="1:15">
      <c r="A46" s="295" t="s">
        <v>78</v>
      </c>
      <c r="B46" s="295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>
        <f t="shared" si="1"/>
        <v>0</v>
      </c>
    </row>
    <row r="47" spans="1:15">
      <c r="A47" s="295" t="s">
        <v>79</v>
      </c>
      <c r="B47" s="295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>
        <f t="shared" si="1"/>
        <v>0</v>
      </c>
    </row>
    <row r="48" spans="1:15">
      <c r="A48" s="295" t="s">
        <v>80</v>
      </c>
      <c r="B48" s="295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>
        <f t="shared" si="1"/>
        <v>0</v>
      </c>
    </row>
    <row r="49" spans="1:15">
      <c r="A49" s="295" t="s">
        <v>82</v>
      </c>
      <c r="B49" s="295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>
        <f t="shared" si="1"/>
        <v>0</v>
      </c>
    </row>
    <row r="50" spans="1:15">
      <c r="A50" s="299" t="s">
        <v>130</v>
      </c>
      <c r="B50" s="299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>
        <f>SUM(C50:N50)</f>
        <v>0</v>
      </c>
    </row>
    <row r="51" spans="1:15">
      <c r="A51" s="299" t="s">
        <v>83</v>
      </c>
      <c r="B51" s="299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>
        <f t="shared" si="1"/>
        <v>0</v>
      </c>
    </row>
    <row r="52" spans="1:15">
      <c r="A52" s="295" t="s">
        <v>84</v>
      </c>
      <c r="B52" s="295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>
        <f t="shared" si="1"/>
        <v>0</v>
      </c>
    </row>
    <row r="53" spans="1:15">
      <c r="A53" s="295" t="s">
        <v>133</v>
      </c>
      <c r="B53" s="295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>
        <f t="shared" si="1"/>
        <v>0</v>
      </c>
    </row>
    <row r="54" spans="1:15">
      <c r="A54" s="293" t="s">
        <v>135</v>
      </c>
      <c r="B54" s="294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>
        <f t="shared" si="1"/>
        <v>0</v>
      </c>
    </row>
    <row r="55" spans="1:15">
      <c r="A55" s="295" t="s">
        <v>85</v>
      </c>
      <c r="B55" s="295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>
        <f t="shared" si="1"/>
        <v>0</v>
      </c>
    </row>
    <row r="56" spans="1:15">
      <c r="A56" s="295" t="s">
        <v>131</v>
      </c>
      <c r="B56" s="295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>
        <f t="shared" si="1"/>
        <v>0</v>
      </c>
    </row>
    <row r="57" spans="1:15">
      <c r="A57" s="295" t="s">
        <v>86</v>
      </c>
      <c r="B57" s="295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>
        <f t="shared" si="1"/>
        <v>0</v>
      </c>
    </row>
    <row r="58" spans="1:15">
      <c r="A58" s="295" t="s">
        <v>87</v>
      </c>
      <c r="B58" s="295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>
        <f t="shared" si="1"/>
        <v>0</v>
      </c>
    </row>
    <row r="59" spans="1:15">
      <c r="A59" s="295" t="s">
        <v>88</v>
      </c>
      <c r="B59" s="295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>
        <f t="shared" si="1"/>
        <v>0</v>
      </c>
    </row>
    <row r="60" spans="1:15">
      <c r="A60" s="295" t="s">
        <v>89</v>
      </c>
      <c r="B60" s="295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>
        <f t="shared" si="1"/>
        <v>0</v>
      </c>
    </row>
    <row r="61" spans="1:15">
      <c r="A61" s="296" t="s">
        <v>90</v>
      </c>
      <c r="B61" s="297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>
        <f t="shared" si="1"/>
        <v>0</v>
      </c>
    </row>
    <row r="62" spans="1:15">
      <c r="A62" s="295" t="s">
        <v>91</v>
      </c>
      <c r="B62" s="295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>
        <f t="shared" si="1"/>
        <v>0</v>
      </c>
    </row>
    <row r="63" spans="1:15">
      <c r="A63" s="293" t="s">
        <v>149</v>
      </c>
      <c r="B63" s="294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>
        <f t="shared" si="1"/>
        <v>0</v>
      </c>
    </row>
    <row r="64" spans="1:15">
      <c r="A64" s="295" t="s">
        <v>92</v>
      </c>
      <c r="B64" s="295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>
        <f t="shared" si="1"/>
        <v>0</v>
      </c>
    </row>
    <row r="65" spans="1:15">
      <c r="A65" s="295" t="s">
        <v>93</v>
      </c>
      <c r="B65" s="295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>
        <f t="shared" si="1"/>
        <v>0</v>
      </c>
    </row>
    <row r="66" spans="1:15">
      <c r="A66" s="295" t="s">
        <v>94</v>
      </c>
      <c r="B66" s="295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>
        <f t="shared" si="1"/>
        <v>0</v>
      </c>
    </row>
    <row r="67" spans="1:15">
      <c r="A67" s="295" t="s">
        <v>81</v>
      </c>
      <c r="B67" s="295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>
        <f>SUM(C67:N67)</f>
        <v>0</v>
      </c>
    </row>
    <row r="68" spans="1:15">
      <c r="A68" s="295" t="s">
        <v>95</v>
      </c>
      <c r="B68" s="295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>
        <f t="shared" si="1"/>
        <v>0</v>
      </c>
    </row>
    <row r="69" spans="1:15">
      <c r="A69" s="296" t="s">
        <v>126</v>
      </c>
      <c r="B69" s="297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>
        <f t="shared" si="1"/>
        <v>0</v>
      </c>
    </row>
    <row r="70" spans="1:15">
      <c r="A70" s="296" t="s">
        <v>116</v>
      </c>
      <c r="B70" s="29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>
        <f t="shared" si="1"/>
        <v>0</v>
      </c>
    </row>
    <row r="71" spans="1:15">
      <c r="A71" s="295" t="s">
        <v>96</v>
      </c>
      <c r="B71" s="295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>
        <f t="shared" si="1"/>
        <v>0</v>
      </c>
    </row>
    <row r="72" spans="1:15">
      <c r="A72" s="295" t="s">
        <v>97</v>
      </c>
      <c r="B72" s="295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>
        <f t="shared" si="1"/>
        <v>0</v>
      </c>
    </row>
    <row r="73" spans="1:15">
      <c r="A73" s="299" t="s">
        <v>151</v>
      </c>
      <c r="B73" s="299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>
        <f t="shared" si="1"/>
        <v>0</v>
      </c>
    </row>
    <row r="74" spans="1:15">
      <c r="A74" s="295" t="s">
        <v>98</v>
      </c>
      <c r="B74" s="295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>
        <f t="shared" si="1"/>
        <v>0</v>
      </c>
    </row>
    <row r="75" spans="1:15">
      <c r="A75" s="296" t="s">
        <v>119</v>
      </c>
      <c r="B75" s="298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>
        <f t="shared" si="1"/>
        <v>0</v>
      </c>
    </row>
    <row r="76" spans="1:15">
      <c r="A76" s="174" t="s">
        <v>99</v>
      </c>
      <c r="B76" s="175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>
        <f t="shared" si="1"/>
        <v>0</v>
      </c>
    </row>
    <row r="77" spans="1:15">
      <c r="A77" s="296" t="s">
        <v>100</v>
      </c>
      <c r="B77" s="298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>
        <f t="shared" si="1"/>
        <v>0</v>
      </c>
    </row>
    <row r="78" spans="1:15">
      <c r="A78" s="296" t="s">
        <v>101</v>
      </c>
      <c r="B78" s="298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>
        <f t="shared" si="1"/>
        <v>0</v>
      </c>
    </row>
    <row r="79" spans="1:15">
      <c r="A79" s="296" t="s">
        <v>102</v>
      </c>
      <c r="B79" s="298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>
        <f t="shared" si="1"/>
        <v>0</v>
      </c>
    </row>
    <row r="80" spans="1:15">
      <c r="A80" s="295" t="s">
        <v>125</v>
      </c>
      <c r="B80" s="295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>
        <f>SUM(C80:N80)</f>
        <v>0</v>
      </c>
    </row>
    <row r="81" spans="1:15">
      <c r="A81" s="295" t="s">
        <v>103</v>
      </c>
      <c r="B81" s="295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>
        <f t="shared" si="1"/>
        <v>0</v>
      </c>
    </row>
    <row r="82" spans="1:15">
      <c r="A82" s="295" t="s">
        <v>104</v>
      </c>
      <c r="B82" s="295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>
        <f t="shared" si="1"/>
        <v>0</v>
      </c>
    </row>
    <row r="83" spans="1:15">
      <c r="A83" s="295" t="s">
        <v>108</v>
      </c>
      <c r="B83" s="295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>
        <f t="shared" si="1"/>
        <v>0</v>
      </c>
    </row>
    <row r="84" spans="1:15">
      <c r="A84" s="295" t="s">
        <v>105</v>
      </c>
      <c r="B84" s="295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>
        <f t="shared" si="1"/>
        <v>0</v>
      </c>
    </row>
    <row r="85" spans="1:15">
      <c r="A85" s="296" t="s">
        <v>118</v>
      </c>
      <c r="B85" s="297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>
        <f t="shared" si="1"/>
        <v>0</v>
      </c>
    </row>
    <row r="86" spans="1:15">
      <c r="A86" s="296" t="s">
        <v>121</v>
      </c>
      <c r="B86" s="297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>
        <f>SUM(C86:N86)</f>
        <v>0</v>
      </c>
    </row>
    <row r="87" spans="1:15">
      <c r="A87" s="296" t="s">
        <v>111</v>
      </c>
      <c r="B87" s="297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>
        <f t="shared" si="1"/>
        <v>0</v>
      </c>
    </row>
    <row r="88" spans="1:15">
      <c r="A88" s="296" t="s">
        <v>112</v>
      </c>
      <c r="B88" s="297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>
        <f t="shared" si="1"/>
        <v>0</v>
      </c>
    </row>
    <row r="89" spans="1:15" ht="13.5" customHeight="1">
      <c r="A89" s="295" t="s">
        <v>113</v>
      </c>
      <c r="B89" s="295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>
        <f t="shared" si="1"/>
        <v>0</v>
      </c>
    </row>
    <row r="90" spans="1:15" ht="13.5" customHeight="1">
      <c r="A90" s="295" t="s">
        <v>117</v>
      </c>
      <c r="B90" s="295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>
        <f t="shared" si="1"/>
        <v>0</v>
      </c>
    </row>
    <row r="91" spans="1:15" ht="13.5" customHeight="1">
      <c r="A91" s="295" t="s">
        <v>132</v>
      </c>
      <c r="B91" s="295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>
        <f t="shared" ref="O91:O107" si="2">SUM(C91:N91)</f>
        <v>0</v>
      </c>
    </row>
    <row r="92" spans="1:15" ht="13.5" customHeight="1">
      <c r="A92" s="295" t="s">
        <v>120</v>
      </c>
      <c r="B92" s="295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>
        <f t="shared" si="2"/>
        <v>0</v>
      </c>
    </row>
    <row r="93" spans="1:15" ht="15" customHeight="1">
      <c r="A93" s="295" t="s">
        <v>123</v>
      </c>
      <c r="B93" s="295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>
        <f t="shared" si="2"/>
        <v>0</v>
      </c>
    </row>
    <row r="94" spans="1:15" ht="15" customHeight="1">
      <c r="A94" s="174" t="s">
        <v>167</v>
      </c>
      <c r="B94" s="175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</row>
    <row r="95" spans="1:15" ht="15" customHeight="1">
      <c r="A95" s="296" t="s">
        <v>128</v>
      </c>
      <c r="B95" s="297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>
        <f t="shared" si="2"/>
        <v>0</v>
      </c>
    </row>
    <row r="96" spans="1:15" ht="15" customHeight="1">
      <c r="A96" s="296" t="s">
        <v>124</v>
      </c>
      <c r="B96" s="297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>
        <f t="shared" si="2"/>
        <v>0</v>
      </c>
    </row>
    <row r="97" spans="1:15" ht="15" customHeight="1">
      <c r="A97" s="295" t="s">
        <v>134</v>
      </c>
      <c r="B97" s="295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>
        <f t="shared" si="2"/>
        <v>0</v>
      </c>
    </row>
    <row r="98" spans="1:15" ht="15" customHeight="1">
      <c r="A98" s="295" t="s">
        <v>136</v>
      </c>
      <c r="B98" s="295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>
        <f t="shared" si="2"/>
        <v>0</v>
      </c>
    </row>
    <row r="99" spans="1:15" ht="15" customHeight="1">
      <c r="A99" s="295" t="s">
        <v>137</v>
      </c>
      <c r="B99" s="295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>
        <f t="shared" si="2"/>
        <v>0</v>
      </c>
    </row>
    <row r="100" spans="1:15" ht="15" customHeight="1">
      <c r="A100" s="293" t="s">
        <v>138</v>
      </c>
      <c r="B100" s="294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>
        <f t="shared" si="2"/>
        <v>0</v>
      </c>
    </row>
    <row r="101" spans="1:15" ht="15" customHeight="1">
      <c r="A101" s="293" t="s">
        <v>139</v>
      </c>
      <c r="B101" s="294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>
        <f t="shared" si="2"/>
        <v>0</v>
      </c>
    </row>
    <row r="102" spans="1:15" ht="15" customHeight="1">
      <c r="A102" s="293" t="s">
        <v>140</v>
      </c>
      <c r="B102" s="294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>
        <f t="shared" si="2"/>
        <v>0</v>
      </c>
    </row>
    <row r="103" spans="1:15" ht="15" customHeight="1">
      <c r="A103" s="293" t="s">
        <v>142</v>
      </c>
      <c r="B103" s="294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>
        <f>SUM(C103:N103)</f>
        <v>0</v>
      </c>
    </row>
    <row r="104" spans="1:15" ht="15" customHeight="1">
      <c r="A104" s="293" t="s">
        <v>143</v>
      </c>
      <c r="B104" s="294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>
        <f t="shared" si="2"/>
        <v>0</v>
      </c>
    </row>
    <row r="105" spans="1:15" ht="15" customHeight="1">
      <c r="A105" s="293" t="s">
        <v>144</v>
      </c>
      <c r="B105" s="294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>
        <f t="shared" si="2"/>
        <v>0</v>
      </c>
    </row>
    <row r="106" spans="1:15" ht="15" customHeight="1">
      <c r="A106" s="293" t="s">
        <v>145</v>
      </c>
      <c r="B106" s="294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>
        <f t="shared" si="2"/>
        <v>0</v>
      </c>
    </row>
    <row r="107" spans="1:15" ht="15" customHeight="1">
      <c r="A107" s="293" t="s">
        <v>146</v>
      </c>
      <c r="B107" s="294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>
        <f t="shared" si="2"/>
        <v>0</v>
      </c>
    </row>
    <row r="108" spans="1:15" ht="15" customHeight="1">
      <c r="A108" s="293" t="s">
        <v>147</v>
      </c>
      <c r="B108" s="294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>
        <f t="shared" ref="O108:O121" si="3">SUM(C108:N108)</f>
        <v>0</v>
      </c>
    </row>
    <row r="109" spans="1:15" ht="15" customHeight="1">
      <c r="A109" s="293" t="s">
        <v>150</v>
      </c>
      <c r="B109" s="294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>
        <f t="shared" si="3"/>
        <v>0</v>
      </c>
    </row>
    <row r="110" spans="1:15" ht="15" customHeight="1">
      <c r="A110" s="293" t="s">
        <v>152</v>
      </c>
      <c r="B110" s="294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>
        <f t="shared" si="3"/>
        <v>0</v>
      </c>
    </row>
    <row r="111" spans="1:15" ht="15" customHeight="1">
      <c r="A111" s="293" t="s">
        <v>153</v>
      </c>
      <c r="B111" s="294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>
        <f t="shared" si="3"/>
        <v>0</v>
      </c>
    </row>
    <row r="112" spans="1:15" ht="15" customHeight="1">
      <c r="A112" s="293" t="s">
        <v>154</v>
      </c>
      <c r="B112" s="294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>
        <f t="shared" si="3"/>
        <v>0</v>
      </c>
    </row>
    <row r="113" spans="1:15" ht="15" customHeight="1">
      <c r="A113" s="295" t="s">
        <v>155</v>
      </c>
      <c r="B113" s="295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>
        <f t="shared" si="3"/>
        <v>0</v>
      </c>
    </row>
    <row r="114" spans="1:15">
      <c r="A114" s="304" t="s">
        <v>156</v>
      </c>
      <c r="B114" s="30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161">
        <f t="shared" si="3"/>
        <v>0</v>
      </c>
    </row>
    <row r="115" spans="1:15">
      <c r="A115" s="304" t="s">
        <v>157</v>
      </c>
      <c r="B115" s="30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161">
        <f t="shared" si="3"/>
        <v>0</v>
      </c>
    </row>
    <row r="116" spans="1:15">
      <c r="A116" s="304" t="s">
        <v>158</v>
      </c>
      <c r="B116" s="30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161">
        <f t="shared" si="3"/>
        <v>0</v>
      </c>
    </row>
    <row r="117" spans="1:15">
      <c r="A117" s="218" t="s">
        <v>160</v>
      </c>
      <c r="B117" s="219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161">
        <f t="shared" si="3"/>
        <v>0</v>
      </c>
    </row>
    <row r="118" spans="1:15">
      <c r="A118" s="304" t="s">
        <v>161</v>
      </c>
      <c r="B118" s="30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161">
        <f t="shared" si="3"/>
        <v>0</v>
      </c>
    </row>
    <row r="119" spans="1:15">
      <c r="A119" s="304" t="s">
        <v>162</v>
      </c>
      <c r="B119" s="305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161">
        <f t="shared" si="3"/>
        <v>0</v>
      </c>
    </row>
    <row r="120" spans="1:15">
      <c r="A120" s="218" t="s">
        <v>159</v>
      </c>
      <c r="B120" s="219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161">
        <f t="shared" si="3"/>
        <v>0</v>
      </c>
    </row>
    <row r="121" spans="1:15">
      <c r="A121" s="218" t="s">
        <v>163</v>
      </c>
      <c r="B121" s="219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161">
        <f t="shared" si="3"/>
        <v>0</v>
      </c>
    </row>
    <row r="122" spans="1:15">
      <c r="A122" s="218" t="s">
        <v>165</v>
      </c>
      <c r="B122" s="219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161">
        <f>SUM(C122:N122)</f>
        <v>0</v>
      </c>
    </row>
    <row r="123" spans="1:15">
      <c r="A123" s="218" t="s">
        <v>168</v>
      </c>
      <c r="B123" s="219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161">
        <f>SUM(C123:N123)</f>
        <v>0</v>
      </c>
    </row>
    <row r="124" spans="1:15">
      <c r="A124" s="218" t="s">
        <v>170</v>
      </c>
      <c r="B124" s="219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161">
        <f>SUM(C124:N124)</f>
        <v>0</v>
      </c>
    </row>
    <row r="125" spans="1:15">
      <c r="A125" s="303" t="s">
        <v>106</v>
      </c>
      <c r="B125" s="303"/>
      <c r="C125" s="162">
        <f>SUM(C4:C124)</f>
        <v>0</v>
      </c>
      <c r="D125" s="162">
        <f t="shared" ref="D125:O125" si="4">SUM(D4:D124)</f>
        <v>0</v>
      </c>
      <c r="E125" s="162">
        <f t="shared" si="4"/>
        <v>0</v>
      </c>
      <c r="F125" s="162">
        <f t="shared" si="4"/>
        <v>0</v>
      </c>
      <c r="G125" s="162">
        <f t="shared" si="4"/>
        <v>0</v>
      </c>
      <c r="H125" s="162">
        <f t="shared" si="4"/>
        <v>0</v>
      </c>
      <c r="I125" s="162">
        <f t="shared" si="4"/>
        <v>0</v>
      </c>
      <c r="J125" s="162">
        <f t="shared" si="4"/>
        <v>0</v>
      </c>
      <c r="K125" s="162">
        <f t="shared" si="4"/>
        <v>0</v>
      </c>
      <c r="L125" s="162">
        <f t="shared" si="4"/>
        <v>0</v>
      </c>
      <c r="M125" s="162">
        <f t="shared" si="4"/>
        <v>0</v>
      </c>
      <c r="N125" s="162">
        <f t="shared" si="4"/>
        <v>0</v>
      </c>
      <c r="O125" s="162">
        <f t="shared" si="4"/>
        <v>0</v>
      </c>
    </row>
    <row r="126" spans="1:15">
      <c r="B126" s="216"/>
    </row>
    <row r="127" spans="1:15">
      <c r="B127" s="216"/>
    </row>
    <row r="128" spans="1:15">
      <c r="B128" s="216"/>
    </row>
    <row r="129" spans="2:2">
      <c r="B129" s="216"/>
    </row>
    <row r="130" spans="2:2">
      <c r="B130" s="216"/>
    </row>
    <row r="131" spans="2:2">
      <c r="B131" s="216"/>
    </row>
    <row r="132" spans="2:2">
      <c r="B132" s="216"/>
    </row>
    <row r="133" spans="2:2">
      <c r="B133" s="216"/>
    </row>
    <row r="134" spans="2:2">
      <c r="B134" s="216"/>
    </row>
    <row r="135" spans="2:2">
      <c r="B135" s="216"/>
    </row>
    <row r="136" spans="2:2">
      <c r="B136" s="216"/>
    </row>
    <row r="137" spans="2:2">
      <c r="B137" s="216"/>
    </row>
    <row r="138" spans="2:2">
      <c r="B138" s="216"/>
    </row>
    <row r="139" spans="2:2">
      <c r="B139" s="216"/>
    </row>
    <row r="140" spans="2:2">
      <c r="B140" s="216"/>
    </row>
    <row r="141" spans="2:2">
      <c r="B141" s="216"/>
    </row>
    <row r="142" spans="2:2">
      <c r="B142" s="216"/>
    </row>
    <row r="143" spans="2:2">
      <c r="B143" s="216"/>
    </row>
    <row r="144" spans="2:2">
      <c r="B144" s="216"/>
    </row>
    <row r="145" spans="2:2">
      <c r="B145" s="216"/>
    </row>
    <row r="146" spans="2:2">
      <c r="B146" s="216"/>
    </row>
    <row r="147" spans="2:2">
      <c r="B147" s="216"/>
    </row>
    <row r="148" spans="2:2">
      <c r="B148" s="216"/>
    </row>
    <row r="149" spans="2:2">
      <c r="B149" s="216"/>
    </row>
    <row r="150" spans="2:2">
      <c r="B150" s="216"/>
    </row>
    <row r="151" spans="2:2">
      <c r="B151" s="216"/>
    </row>
    <row r="152" spans="2:2">
      <c r="B152" s="216"/>
    </row>
    <row r="153" spans="2:2">
      <c r="B153" s="216"/>
    </row>
    <row r="154" spans="2:2">
      <c r="B154" s="216"/>
    </row>
    <row r="155" spans="2:2">
      <c r="B155" s="216"/>
    </row>
    <row r="156" spans="2:2">
      <c r="B156" s="216"/>
    </row>
    <row r="157" spans="2:2">
      <c r="B157" s="216"/>
    </row>
    <row r="158" spans="2:2">
      <c r="B158" s="216"/>
    </row>
    <row r="159" spans="2:2">
      <c r="B159" s="216"/>
    </row>
    <row r="160" spans="2:2">
      <c r="B160" s="216"/>
    </row>
    <row r="161" spans="2:2">
      <c r="B161" s="216"/>
    </row>
    <row r="162" spans="2:2">
      <c r="B162" s="216"/>
    </row>
    <row r="163" spans="2:2">
      <c r="B163" s="216"/>
    </row>
    <row r="164" spans="2:2">
      <c r="B164" s="216"/>
    </row>
    <row r="165" spans="2:2">
      <c r="B165" s="216"/>
    </row>
    <row r="166" spans="2:2">
      <c r="B166" s="216"/>
    </row>
    <row r="167" spans="2:2">
      <c r="B167" s="216"/>
    </row>
    <row r="168" spans="2:2">
      <c r="B168" s="216"/>
    </row>
    <row r="169" spans="2:2">
      <c r="B169" s="216"/>
    </row>
    <row r="170" spans="2:2">
      <c r="B170" s="216"/>
    </row>
    <row r="171" spans="2:2">
      <c r="B171" s="216"/>
    </row>
    <row r="172" spans="2:2">
      <c r="B172" s="216"/>
    </row>
    <row r="173" spans="2:2">
      <c r="B173" s="216"/>
    </row>
    <row r="174" spans="2:2">
      <c r="B174" s="216"/>
    </row>
    <row r="175" spans="2:2">
      <c r="B175" s="216"/>
    </row>
    <row r="176" spans="2:2">
      <c r="B176" s="216"/>
    </row>
    <row r="177" spans="2:5">
      <c r="B177" s="216"/>
    </row>
    <row r="178" spans="2:5">
      <c r="B178" s="216"/>
    </row>
    <row r="179" spans="2:5">
      <c r="B179" s="216"/>
    </row>
    <row r="180" spans="2:5">
      <c r="B180" s="216"/>
    </row>
    <row r="181" spans="2:5">
      <c r="B181" s="216"/>
    </row>
    <row r="182" spans="2:5">
      <c r="B182" s="216"/>
    </row>
    <row r="183" spans="2:5">
      <c r="B183" s="216"/>
    </row>
    <row r="184" spans="2:5">
      <c r="B184" s="216"/>
    </row>
    <row r="185" spans="2:5">
      <c r="B185" s="216"/>
    </row>
    <row r="186" spans="2:5">
      <c r="B186" s="216"/>
    </row>
    <row r="187" spans="2:5">
      <c r="B187" s="216"/>
    </row>
    <row r="188" spans="2:5">
      <c r="B188" s="216"/>
      <c r="E188" s="216"/>
    </row>
    <row r="189" spans="2:5">
      <c r="B189" s="216"/>
    </row>
    <row r="190" spans="2:5">
      <c r="B190" s="216"/>
    </row>
    <row r="191" spans="2:5">
      <c r="B191" s="216"/>
    </row>
    <row r="192" spans="2:5">
      <c r="B192" s="216"/>
    </row>
    <row r="193" spans="2:2">
      <c r="B193" s="216"/>
    </row>
    <row r="194" spans="2:2">
      <c r="B194" s="216"/>
    </row>
    <row r="195" spans="2:2">
      <c r="B195" s="216"/>
    </row>
    <row r="196" spans="2:2">
      <c r="B196" s="216"/>
    </row>
    <row r="197" spans="2:2">
      <c r="B197" s="216"/>
    </row>
    <row r="198" spans="2:2">
      <c r="B198" s="216"/>
    </row>
    <row r="199" spans="2:2">
      <c r="B199" s="216"/>
    </row>
    <row r="200" spans="2:2">
      <c r="B200" s="216"/>
    </row>
    <row r="201" spans="2:2">
      <c r="B201" s="216"/>
    </row>
    <row r="202" spans="2:2">
      <c r="B202" s="216"/>
    </row>
    <row r="203" spans="2:2">
      <c r="B203" s="216"/>
    </row>
    <row r="204" spans="2:2">
      <c r="B204" s="216"/>
    </row>
    <row r="205" spans="2:2">
      <c r="B205" s="216"/>
    </row>
  </sheetData>
  <mergeCells count="117">
    <mergeCell ref="A119:B119"/>
    <mergeCell ref="A118:B118"/>
    <mergeCell ref="A112:B112"/>
    <mergeCell ref="A103:B103"/>
    <mergeCell ref="A109:B109"/>
    <mergeCell ref="A116:B116"/>
    <mergeCell ref="A115:B115"/>
    <mergeCell ref="A114:B114"/>
    <mergeCell ref="A113:B113"/>
    <mergeCell ref="A110:B110"/>
    <mergeCell ref="A111:B111"/>
    <mergeCell ref="A108:B108"/>
    <mergeCell ref="A6:B6"/>
    <mergeCell ref="A9:B9"/>
    <mergeCell ref="A60:B60"/>
    <mergeCell ref="A70:B70"/>
    <mergeCell ref="A67:B67"/>
    <mergeCell ref="A69:B69"/>
    <mergeCell ref="A61:B61"/>
    <mergeCell ref="A13:B13"/>
    <mergeCell ref="A14:B14"/>
    <mergeCell ref="A12:B12"/>
    <mergeCell ref="A7:B7"/>
    <mergeCell ref="A11:B11"/>
    <mergeCell ref="A8:B8"/>
    <mergeCell ref="A10:B10"/>
    <mergeCell ref="A24:B24"/>
    <mergeCell ref="A33:B33"/>
    <mergeCell ref="A32:B32"/>
    <mergeCell ref="A22:B22"/>
    <mergeCell ref="A19:B19"/>
    <mergeCell ref="A20:B20"/>
    <mergeCell ref="A15:B15"/>
    <mergeCell ref="A17:B17"/>
    <mergeCell ref="A31:B31"/>
    <mergeCell ref="A21:B21"/>
    <mergeCell ref="E1:L1"/>
    <mergeCell ref="A3:B3"/>
    <mergeCell ref="A4:B4"/>
    <mergeCell ref="A5:B5"/>
    <mergeCell ref="A1:B1"/>
    <mergeCell ref="A2:B2"/>
    <mergeCell ref="A125:B125"/>
    <mergeCell ref="A74:B74"/>
    <mergeCell ref="A48:B48"/>
    <mergeCell ref="A65:B65"/>
    <mergeCell ref="A66:B66"/>
    <mergeCell ref="A68:B68"/>
    <mergeCell ref="A72:B72"/>
    <mergeCell ref="A95:B95"/>
    <mergeCell ref="A83:B83"/>
    <mergeCell ref="A86:B86"/>
    <mergeCell ref="A93:B93"/>
    <mergeCell ref="A92:B92"/>
    <mergeCell ref="A80:B80"/>
    <mergeCell ref="A91:B91"/>
    <mergeCell ref="A88:B88"/>
    <mergeCell ref="A82:B82"/>
    <mergeCell ref="A89:B89"/>
    <mergeCell ref="A90:B90"/>
    <mergeCell ref="A71:B71"/>
    <mergeCell ref="A35:B35"/>
    <mergeCell ref="A29:B29"/>
    <mergeCell ref="A30:B30"/>
    <mergeCell ref="A84:B84"/>
    <mergeCell ref="A77:B77"/>
    <mergeCell ref="A81:B81"/>
    <mergeCell ref="A85:B85"/>
    <mergeCell ref="A87:B87"/>
    <mergeCell ref="A79:B79"/>
    <mergeCell ref="A78:B78"/>
    <mergeCell ref="A51:B51"/>
    <mergeCell ref="A47:B47"/>
    <mergeCell ref="A49:B49"/>
    <mergeCell ref="A43:B43"/>
    <mergeCell ref="A46:B46"/>
    <mergeCell ref="A45:B45"/>
    <mergeCell ref="A44:B44"/>
    <mergeCell ref="A50:B50"/>
    <mergeCell ref="A34:B34"/>
    <mergeCell ref="A16:B16"/>
    <mergeCell ref="A25:B25"/>
    <mergeCell ref="A42:B42"/>
    <mergeCell ref="A36:B36"/>
    <mergeCell ref="A37:B37"/>
    <mergeCell ref="A40:B40"/>
    <mergeCell ref="A41:B41"/>
    <mergeCell ref="A38:B38"/>
    <mergeCell ref="A27:B27"/>
    <mergeCell ref="A23:B23"/>
    <mergeCell ref="A26:B26"/>
    <mergeCell ref="A28:B28"/>
    <mergeCell ref="A18:B18"/>
    <mergeCell ref="A101:B101"/>
    <mergeCell ref="A107:B107"/>
    <mergeCell ref="A106:B106"/>
    <mergeCell ref="A52:B52"/>
    <mergeCell ref="A64:B64"/>
    <mergeCell ref="A53:B53"/>
    <mergeCell ref="A62:B62"/>
    <mergeCell ref="A57:B57"/>
    <mergeCell ref="A58:B58"/>
    <mergeCell ref="A55:B55"/>
    <mergeCell ref="A100:B100"/>
    <mergeCell ref="A105:B105"/>
    <mergeCell ref="A104:B104"/>
    <mergeCell ref="A102:B102"/>
    <mergeCell ref="A99:B99"/>
    <mergeCell ref="A59:B59"/>
    <mergeCell ref="A54:B54"/>
    <mergeCell ref="A63:B63"/>
    <mergeCell ref="A96:B96"/>
    <mergeCell ref="A97:B97"/>
    <mergeCell ref="A98:B98"/>
    <mergeCell ref="A56:B56"/>
    <mergeCell ref="A75:B75"/>
    <mergeCell ref="A73:B73"/>
  </mergeCells>
  <phoneticPr fontId="2"/>
  <pageMargins left="0.82677165354330717" right="0.23622047244094491" top="0.59055118110236227" bottom="0.19685039370078741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7" sqref="E7"/>
    </sheetView>
  </sheetViews>
  <sheetFormatPr defaultRowHeight="13.5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292339-EF2A-4F10-9AE9-C2DAAC4B95D8}"/>
</file>

<file path=customXml/itemProps2.xml><?xml version="1.0" encoding="utf-8"?>
<ds:datastoreItem xmlns:ds="http://schemas.openxmlformats.org/officeDocument/2006/customXml" ds:itemID="{FB4D8AEC-6575-4F54-B1F4-F88FEA802294}"/>
</file>

<file path=customXml/itemProps3.xml><?xml version="1.0" encoding="utf-8"?>
<ds:datastoreItem xmlns:ds="http://schemas.openxmlformats.org/officeDocument/2006/customXml" ds:itemID="{ECD913BA-B8F0-4993-A1BD-A079B9FFBB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R2（集計）</vt:lpstr>
      <vt:lpstr>R2(月別)</vt:lpstr>
      <vt:lpstr>R2加工品目</vt:lpstr>
      <vt:lpstr>Sheet1</vt:lpstr>
      <vt:lpstr>'R2(月別)'!Print_Area</vt:lpstr>
      <vt:lpstr>'R2加工品目'!Print_Titles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rinjiPC04</dc:creator>
  <cp:lastModifiedBy>yasuhiro-ihara</cp:lastModifiedBy>
  <cp:lastPrinted>2018-01-18T04:44:34Z</cp:lastPrinted>
  <dcterms:created xsi:type="dcterms:W3CDTF">2010-04-06T02:36:07Z</dcterms:created>
  <dcterms:modified xsi:type="dcterms:W3CDTF">2021-12-10T10:45:19Z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0x010100BDBFCE2E3099F24C93A4C09564089F21</vt:lpwstr>
  </property>
</Properties>
</file>