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共有\新共有フォルダ移行用\03 調査用\総務課保存\オープンデータ調査\03.産業課\ふるさと館各種施設利用状況（H29より使用）\H30(毎週入力）\"/>
    </mc:Choice>
  </mc:AlternateContent>
  <bookViews>
    <workbookView xWindow="5910" yWindow="225" windowWidth="10740" windowHeight="7500" activeTab="1"/>
  </bookViews>
  <sheets>
    <sheet name="Ｈ３０（集計）" sheetId="1" r:id="rId1"/>
    <sheet name="H３０(月別)" sheetId="2" r:id="rId2"/>
    <sheet name="H３０加工品目" sheetId="3" r:id="rId3"/>
    <sheet name="Sheet1" sheetId="4" r:id="rId4"/>
  </sheets>
  <definedNames>
    <definedName name="_xlnm.Print_Area" localSheetId="1">'H３０(月別)'!$A$1:$W$273</definedName>
    <definedName name="_xlnm.Print_Titles" localSheetId="2">H３０加工品目!$1:$3</definedName>
  </definedNames>
  <calcPr calcId="152511"/>
</workbook>
</file>

<file path=xl/calcChain.xml><?xml version="1.0" encoding="utf-8"?>
<calcChain xmlns="http://schemas.openxmlformats.org/spreadsheetml/2006/main">
  <c r="F268" i="2" l="1"/>
  <c r="V265" i="2" l="1"/>
  <c r="U265" i="2"/>
  <c r="T265" i="2"/>
  <c r="S265" i="2"/>
  <c r="W265" i="2" s="1"/>
  <c r="R265" i="2"/>
  <c r="M265" i="2"/>
  <c r="G265" i="2"/>
  <c r="V264" i="2"/>
  <c r="U264" i="2"/>
  <c r="T264" i="2"/>
  <c r="S264" i="2"/>
  <c r="R264" i="2"/>
  <c r="M264" i="2"/>
  <c r="G264" i="2"/>
  <c r="V263" i="2"/>
  <c r="U263" i="2"/>
  <c r="T263" i="2"/>
  <c r="S263" i="2"/>
  <c r="R263" i="2"/>
  <c r="M263" i="2"/>
  <c r="G263" i="2"/>
  <c r="W264" i="2" l="1"/>
  <c r="W263" i="2"/>
  <c r="V261" i="2"/>
  <c r="U261" i="2"/>
  <c r="T261" i="2"/>
  <c r="S261" i="2"/>
  <c r="R261" i="2"/>
  <c r="M261" i="2"/>
  <c r="G261" i="2"/>
  <c r="V262" i="2"/>
  <c r="U262" i="2"/>
  <c r="T262" i="2"/>
  <c r="S262" i="2"/>
  <c r="R262" i="2"/>
  <c r="M262" i="2"/>
  <c r="G262" i="2"/>
  <c r="W262" i="2" l="1"/>
  <c r="W261" i="2"/>
  <c r="G241" i="2"/>
  <c r="V240" i="2" l="1"/>
  <c r="U240" i="2"/>
  <c r="T240" i="2"/>
  <c r="S240" i="2"/>
  <c r="R240" i="2"/>
  <c r="M240" i="2"/>
  <c r="G240" i="2"/>
  <c r="V239" i="2"/>
  <c r="U239" i="2"/>
  <c r="T239" i="2"/>
  <c r="S239" i="2"/>
  <c r="R239" i="2"/>
  <c r="M239" i="2"/>
  <c r="G239" i="2"/>
  <c r="W240" i="2" l="1"/>
  <c r="W239" i="2"/>
  <c r="V238" i="2"/>
  <c r="U238" i="2"/>
  <c r="T238" i="2"/>
  <c r="S238" i="2"/>
  <c r="R238" i="2"/>
  <c r="M238" i="2"/>
  <c r="G238" i="2"/>
  <c r="V241" i="2"/>
  <c r="U241" i="2"/>
  <c r="T241" i="2"/>
  <c r="S241" i="2"/>
  <c r="R241" i="2"/>
  <c r="M241" i="2"/>
  <c r="W241" i="2" l="1"/>
  <c r="W238" i="2"/>
  <c r="G236" i="2"/>
  <c r="V236" i="2" l="1"/>
  <c r="U236" i="2"/>
  <c r="T236" i="2"/>
  <c r="S236" i="2"/>
  <c r="R236" i="2"/>
  <c r="M236" i="2"/>
  <c r="V235" i="2"/>
  <c r="U235" i="2"/>
  <c r="T235" i="2"/>
  <c r="S235" i="2"/>
  <c r="R235" i="2"/>
  <c r="M235" i="2"/>
  <c r="G235" i="2"/>
  <c r="W235" i="2" l="1"/>
  <c r="W236" i="2"/>
  <c r="V234" i="2"/>
  <c r="U234" i="2"/>
  <c r="T234" i="2"/>
  <c r="S234" i="2"/>
  <c r="R234" i="2"/>
  <c r="M234" i="2"/>
  <c r="G234" i="2"/>
  <c r="V233" i="2"/>
  <c r="U233" i="2"/>
  <c r="T233" i="2"/>
  <c r="S233" i="2"/>
  <c r="R233" i="2"/>
  <c r="M233" i="2"/>
  <c r="G233" i="2"/>
  <c r="V232" i="2"/>
  <c r="U232" i="2"/>
  <c r="T232" i="2"/>
  <c r="S232" i="2"/>
  <c r="R232" i="2"/>
  <c r="M232" i="2"/>
  <c r="G232" i="2"/>
  <c r="W234" i="2" l="1"/>
  <c r="W233" i="2"/>
  <c r="W232" i="2"/>
  <c r="G216" i="2"/>
  <c r="V214" i="2" l="1"/>
  <c r="U214" i="2"/>
  <c r="T214" i="2"/>
  <c r="S214" i="2"/>
  <c r="R214" i="2"/>
  <c r="M214" i="2"/>
  <c r="G214" i="2"/>
  <c r="W214" i="2" l="1"/>
  <c r="V213" i="2"/>
  <c r="U213" i="2"/>
  <c r="T213" i="2"/>
  <c r="S213" i="2"/>
  <c r="R213" i="2"/>
  <c r="M213" i="2"/>
  <c r="G213" i="2"/>
  <c r="W213" i="2" l="1"/>
  <c r="V212" i="2"/>
  <c r="U212" i="2"/>
  <c r="T212" i="2"/>
  <c r="S212" i="2"/>
  <c r="R212" i="2"/>
  <c r="M212" i="2"/>
  <c r="G212" i="2"/>
  <c r="W212" i="2" l="1"/>
  <c r="V208" i="2"/>
  <c r="U208" i="2"/>
  <c r="T208" i="2"/>
  <c r="S208" i="2"/>
  <c r="W208" i="2" s="1"/>
  <c r="R208" i="2"/>
  <c r="M208" i="2"/>
  <c r="G208" i="2"/>
  <c r="V207" i="2"/>
  <c r="U207" i="2"/>
  <c r="T207" i="2"/>
  <c r="S207" i="2"/>
  <c r="R207" i="2"/>
  <c r="M207" i="2"/>
  <c r="G207" i="2"/>
  <c r="V210" i="2"/>
  <c r="U210" i="2"/>
  <c r="T210" i="2"/>
  <c r="S210" i="2"/>
  <c r="R210" i="2"/>
  <c r="M210" i="2"/>
  <c r="G210" i="2"/>
  <c r="W210" i="2" l="1"/>
  <c r="W207" i="2"/>
  <c r="G160" i="2"/>
  <c r="V160" i="2" l="1"/>
  <c r="U160" i="2"/>
  <c r="T160" i="2"/>
  <c r="S160" i="2"/>
  <c r="R160" i="2"/>
  <c r="M160" i="2"/>
  <c r="W160" i="2" l="1"/>
  <c r="V110" i="2"/>
  <c r="U110" i="2"/>
  <c r="T110" i="2"/>
  <c r="S110" i="2"/>
  <c r="R110" i="2"/>
  <c r="M110" i="2"/>
  <c r="G110" i="2"/>
  <c r="W110" i="2" l="1"/>
  <c r="V109" i="2"/>
  <c r="U109" i="2"/>
  <c r="T109" i="2"/>
  <c r="S109" i="2"/>
  <c r="R109" i="2"/>
  <c r="M109" i="2"/>
  <c r="G109" i="2"/>
  <c r="G108" i="2"/>
  <c r="M108" i="2"/>
  <c r="R108" i="2"/>
  <c r="S108" i="2"/>
  <c r="T108" i="2"/>
  <c r="U108" i="2"/>
  <c r="V108" i="2"/>
  <c r="W109" i="2" l="1"/>
  <c r="W108" i="2"/>
  <c r="G107" i="2"/>
  <c r="V107" i="2"/>
  <c r="U107" i="2"/>
  <c r="T107" i="2"/>
  <c r="S107" i="2"/>
  <c r="R107" i="2"/>
  <c r="M107" i="2"/>
  <c r="V106" i="2"/>
  <c r="U106" i="2"/>
  <c r="T106" i="2"/>
  <c r="S106" i="2"/>
  <c r="R106" i="2"/>
  <c r="M106" i="2"/>
  <c r="G106" i="2"/>
  <c r="W107" i="2" l="1"/>
  <c r="W106" i="2"/>
  <c r="G95" i="2"/>
  <c r="V92" i="2" l="1"/>
  <c r="U92" i="2"/>
  <c r="T92" i="2"/>
  <c r="S92" i="2"/>
  <c r="R92" i="2"/>
  <c r="M92" i="2"/>
  <c r="G92" i="2"/>
  <c r="W92" i="2" l="1"/>
  <c r="V93" i="2"/>
  <c r="U93" i="2"/>
  <c r="T93" i="2"/>
  <c r="S93" i="2"/>
  <c r="R93" i="2"/>
  <c r="M93" i="2"/>
  <c r="G93" i="2"/>
  <c r="V91" i="2"/>
  <c r="U91" i="2"/>
  <c r="T91" i="2"/>
  <c r="S91" i="2"/>
  <c r="R91" i="2"/>
  <c r="M91" i="2"/>
  <c r="G91" i="2"/>
  <c r="V94" i="2"/>
  <c r="U94" i="2"/>
  <c r="T94" i="2"/>
  <c r="S94" i="2"/>
  <c r="R94" i="2"/>
  <c r="M94" i="2"/>
  <c r="G94" i="2"/>
  <c r="W91" i="2" l="1"/>
  <c r="W93" i="2"/>
  <c r="W94" i="2"/>
  <c r="G89" i="2"/>
  <c r="V90" i="2"/>
  <c r="U90" i="2"/>
  <c r="T90" i="2"/>
  <c r="S90" i="2"/>
  <c r="R90" i="2"/>
  <c r="M90" i="2"/>
  <c r="G90" i="2"/>
  <c r="V88" i="2"/>
  <c r="U88" i="2"/>
  <c r="T88" i="2"/>
  <c r="S88" i="2"/>
  <c r="R88" i="2"/>
  <c r="M88" i="2"/>
  <c r="G88" i="2"/>
  <c r="V89" i="2"/>
  <c r="U89" i="2"/>
  <c r="T89" i="2"/>
  <c r="S89" i="2"/>
  <c r="R89" i="2"/>
  <c r="M89" i="2"/>
  <c r="W90" i="2" l="1"/>
  <c r="W89" i="2"/>
  <c r="W88" i="2"/>
  <c r="V86" i="2"/>
  <c r="U86" i="2"/>
  <c r="T86" i="2"/>
  <c r="S86" i="2"/>
  <c r="R86" i="2"/>
  <c r="M86" i="2"/>
  <c r="G86" i="2"/>
  <c r="V85" i="2"/>
  <c r="U85" i="2"/>
  <c r="T85" i="2"/>
  <c r="S85" i="2"/>
  <c r="R85" i="2"/>
  <c r="M85" i="2"/>
  <c r="G85" i="2"/>
  <c r="W86" i="2" l="1"/>
  <c r="W85" i="2"/>
  <c r="V83" i="2"/>
  <c r="U83" i="2"/>
  <c r="T83" i="2"/>
  <c r="S83" i="2"/>
  <c r="R83" i="2"/>
  <c r="M83" i="2"/>
  <c r="G83" i="2"/>
  <c r="V82" i="2"/>
  <c r="U82" i="2"/>
  <c r="T82" i="2"/>
  <c r="S82" i="2"/>
  <c r="R82" i="2"/>
  <c r="M82" i="2"/>
  <c r="G82" i="2"/>
  <c r="W83" i="2" l="1"/>
  <c r="W82" i="2"/>
  <c r="V72" i="2"/>
  <c r="U72" i="2"/>
  <c r="T72" i="2"/>
  <c r="S72" i="2"/>
  <c r="R72" i="2"/>
  <c r="M72" i="2"/>
  <c r="G72" i="2"/>
  <c r="W72" i="2" l="1"/>
  <c r="G70" i="2"/>
  <c r="V69" i="2" l="1"/>
  <c r="U69" i="2"/>
  <c r="T69" i="2"/>
  <c r="S69" i="2"/>
  <c r="R69" i="2"/>
  <c r="M69" i="2"/>
  <c r="G69" i="2"/>
  <c r="V68" i="2"/>
  <c r="U68" i="2"/>
  <c r="T68" i="2"/>
  <c r="S68" i="2"/>
  <c r="R68" i="2"/>
  <c r="M68" i="2"/>
  <c r="G68" i="2"/>
  <c r="V70" i="2"/>
  <c r="U70" i="2"/>
  <c r="T70" i="2"/>
  <c r="S70" i="2"/>
  <c r="R70" i="2"/>
  <c r="M70" i="2"/>
  <c r="W69" i="2" l="1"/>
  <c r="W70" i="2"/>
  <c r="W68" i="2"/>
  <c r="V67" i="2"/>
  <c r="U67" i="2"/>
  <c r="T67" i="2"/>
  <c r="S67" i="2"/>
  <c r="R67" i="2"/>
  <c r="M67" i="2"/>
  <c r="G67" i="2"/>
  <c r="W67" i="2" l="1"/>
  <c r="V56" i="2"/>
  <c r="U56" i="2"/>
  <c r="T56" i="2"/>
  <c r="S56" i="2"/>
  <c r="R56" i="2"/>
  <c r="M56" i="2"/>
  <c r="G56" i="2"/>
  <c r="V55" i="2"/>
  <c r="U55" i="2"/>
  <c r="T55" i="2"/>
  <c r="S55" i="2"/>
  <c r="R55" i="2"/>
  <c r="M55" i="2"/>
  <c r="G55" i="2"/>
  <c r="W56" i="2" l="1"/>
  <c r="W55" i="2"/>
  <c r="V53" i="2"/>
  <c r="U53" i="2"/>
  <c r="T53" i="2"/>
  <c r="S53" i="2"/>
  <c r="R53" i="2"/>
  <c r="M53" i="2"/>
  <c r="G53" i="2"/>
  <c r="W53" i="2" l="1"/>
  <c r="V52" i="2"/>
  <c r="U52" i="2"/>
  <c r="T52" i="2"/>
  <c r="S52" i="2"/>
  <c r="R52" i="2"/>
  <c r="M52" i="2"/>
  <c r="G52" i="2"/>
  <c r="W52" i="2" l="1"/>
  <c r="V34" i="2"/>
  <c r="U34" i="2"/>
  <c r="T34" i="2"/>
  <c r="S34" i="2"/>
  <c r="R34" i="2"/>
  <c r="M34" i="2"/>
  <c r="G34" i="2"/>
  <c r="W34" i="2" l="1"/>
  <c r="V20" i="2"/>
  <c r="U20" i="2"/>
  <c r="T20" i="2"/>
  <c r="S20" i="2"/>
  <c r="R20" i="2"/>
  <c r="M20" i="2"/>
  <c r="G20" i="2"/>
  <c r="V21" i="2"/>
  <c r="U21" i="2"/>
  <c r="T21" i="2"/>
  <c r="S21" i="2"/>
  <c r="R21" i="2"/>
  <c r="M21" i="2"/>
  <c r="G21" i="2"/>
  <c r="W20" i="2" l="1"/>
  <c r="W21" i="2"/>
  <c r="V18" i="2"/>
  <c r="U18" i="2"/>
  <c r="T18" i="2"/>
  <c r="S18" i="2"/>
  <c r="R18" i="2"/>
  <c r="M18" i="2"/>
  <c r="G18" i="2"/>
  <c r="V17" i="2"/>
  <c r="U17" i="2"/>
  <c r="T17" i="2"/>
  <c r="S17" i="2"/>
  <c r="R17" i="2"/>
  <c r="M17" i="2"/>
  <c r="G17" i="2"/>
  <c r="W17" i="2" l="1"/>
  <c r="W18" i="2"/>
  <c r="V15" i="2"/>
  <c r="U15" i="2"/>
  <c r="T15" i="2"/>
  <c r="S15" i="2"/>
  <c r="R15" i="2"/>
  <c r="M15" i="2"/>
  <c r="G15" i="2"/>
  <c r="V14" i="2"/>
  <c r="U14" i="2"/>
  <c r="T14" i="2"/>
  <c r="S14" i="2"/>
  <c r="R14" i="2"/>
  <c r="M14" i="2"/>
  <c r="G14" i="2"/>
  <c r="V13" i="2"/>
  <c r="U13" i="2"/>
  <c r="T13" i="2"/>
  <c r="S13" i="2"/>
  <c r="R13" i="2"/>
  <c r="M13" i="2"/>
  <c r="G13" i="2"/>
  <c r="W13" i="2" l="1"/>
  <c r="W14" i="2"/>
  <c r="W15" i="2"/>
  <c r="M189" i="2"/>
  <c r="S189" i="2"/>
  <c r="T189" i="2"/>
  <c r="U189" i="2"/>
  <c r="V189" i="2"/>
  <c r="S190" i="2"/>
  <c r="T190" i="2"/>
  <c r="U190" i="2"/>
  <c r="V190" i="2"/>
  <c r="S191" i="2"/>
  <c r="T191" i="2"/>
  <c r="U191" i="2"/>
  <c r="V191" i="2"/>
  <c r="S192" i="2"/>
  <c r="T192" i="2"/>
  <c r="U192" i="2"/>
  <c r="V192" i="2"/>
  <c r="R189" i="2"/>
  <c r="R190" i="2"/>
  <c r="R191" i="2"/>
  <c r="R192" i="2"/>
  <c r="R193" i="2"/>
  <c r="M191" i="2"/>
  <c r="M192" i="2"/>
  <c r="G189" i="2"/>
  <c r="G190" i="2"/>
  <c r="G191" i="2"/>
  <c r="G192" i="2"/>
  <c r="O4" i="3"/>
  <c r="O5" i="3"/>
  <c r="O6" i="3"/>
  <c r="O7" i="3"/>
  <c r="O125" i="3" s="1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G6" i="2"/>
  <c r="M6" i="2"/>
  <c r="R6" i="2"/>
  <c r="S6" i="2"/>
  <c r="T6" i="2"/>
  <c r="U6" i="2"/>
  <c r="V6" i="2"/>
  <c r="G7" i="2"/>
  <c r="M7" i="2"/>
  <c r="R7" i="2"/>
  <c r="S7" i="2"/>
  <c r="T7" i="2"/>
  <c r="U7" i="2"/>
  <c r="V7" i="2"/>
  <c r="G8" i="2"/>
  <c r="M8" i="2"/>
  <c r="R8" i="2"/>
  <c r="S8" i="2"/>
  <c r="T8" i="2"/>
  <c r="U8" i="2"/>
  <c r="V8" i="2"/>
  <c r="G9" i="2"/>
  <c r="M9" i="2"/>
  <c r="R9" i="2"/>
  <c r="S9" i="2"/>
  <c r="T9" i="2"/>
  <c r="U9" i="2"/>
  <c r="V9" i="2"/>
  <c r="G10" i="2"/>
  <c r="M10" i="2"/>
  <c r="R10" i="2"/>
  <c r="S10" i="2"/>
  <c r="T10" i="2"/>
  <c r="U10" i="2"/>
  <c r="V10" i="2"/>
  <c r="G11" i="2"/>
  <c r="M11" i="2"/>
  <c r="R11" i="2"/>
  <c r="S11" i="2"/>
  <c r="T11" i="2"/>
  <c r="U11" i="2"/>
  <c r="V11" i="2"/>
  <c r="G12" i="2"/>
  <c r="M12" i="2"/>
  <c r="R12" i="2"/>
  <c r="S12" i="2"/>
  <c r="T12" i="2"/>
  <c r="U12" i="2"/>
  <c r="V12" i="2"/>
  <c r="G16" i="2"/>
  <c r="M16" i="2"/>
  <c r="R16" i="2"/>
  <c r="S16" i="2"/>
  <c r="T16" i="2"/>
  <c r="U16" i="2"/>
  <c r="V16" i="2"/>
  <c r="G19" i="2"/>
  <c r="M19" i="2"/>
  <c r="R19" i="2"/>
  <c r="S19" i="2"/>
  <c r="T19" i="2"/>
  <c r="U19" i="2"/>
  <c r="V19" i="2"/>
  <c r="G22" i="2"/>
  <c r="M22" i="2"/>
  <c r="R22" i="2"/>
  <c r="S22" i="2"/>
  <c r="T22" i="2"/>
  <c r="U22" i="2"/>
  <c r="V22" i="2"/>
  <c r="G23" i="2"/>
  <c r="M23" i="2"/>
  <c r="R23" i="2"/>
  <c r="S23" i="2"/>
  <c r="T23" i="2"/>
  <c r="U23" i="2"/>
  <c r="V23" i="2"/>
  <c r="B24" i="2"/>
  <c r="C6" i="1" s="1"/>
  <c r="C24" i="2"/>
  <c r="E24" i="2"/>
  <c r="F24" i="2"/>
  <c r="H24" i="2"/>
  <c r="G6" i="1" s="1"/>
  <c r="I24" i="2"/>
  <c r="H6" i="1" s="1"/>
  <c r="J24" i="2"/>
  <c r="I6" i="1" s="1"/>
  <c r="K24" i="2"/>
  <c r="L24" i="2"/>
  <c r="K6" i="1" s="1"/>
  <c r="N24" i="2"/>
  <c r="O24" i="2"/>
  <c r="N6" i="1" s="1"/>
  <c r="P24" i="2"/>
  <c r="O6" i="1" s="1"/>
  <c r="Q24" i="2"/>
  <c r="G29" i="2"/>
  <c r="M29" i="2"/>
  <c r="R29" i="2"/>
  <c r="S29" i="2"/>
  <c r="W29" i="2" s="1"/>
  <c r="T29" i="2"/>
  <c r="U29" i="2"/>
  <c r="V29" i="2"/>
  <c r="G30" i="2"/>
  <c r="M30" i="2"/>
  <c r="R30" i="2"/>
  <c r="S30" i="2"/>
  <c r="T30" i="2"/>
  <c r="U30" i="2"/>
  <c r="V30" i="2"/>
  <c r="G31" i="2"/>
  <c r="M31" i="2"/>
  <c r="R31" i="2"/>
  <c r="S31" i="2"/>
  <c r="T31" i="2"/>
  <c r="U31" i="2"/>
  <c r="V31" i="2"/>
  <c r="G32" i="2"/>
  <c r="M32" i="2"/>
  <c r="R32" i="2"/>
  <c r="S32" i="2"/>
  <c r="T32" i="2"/>
  <c r="U32" i="2"/>
  <c r="V32" i="2"/>
  <c r="G33" i="2"/>
  <c r="M33" i="2"/>
  <c r="R33" i="2"/>
  <c r="S33" i="2"/>
  <c r="T33" i="2"/>
  <c r="U33" i="2"/>
  <c r="V33" i="2"/>
  <c r="G35" i="2"/>
  <c r="M35" i="2"/>
  <c r="R35" i="2"/>
  <c r="S35" i="2"/>
  <c r="T35" i="2"/>
  <c r="U35" i="2"/>
  <c r="V35" i="2"/>
  <c r="G36" i="2"/>
  <c r="M36" i="2"/>
  <c r="R36" i="2"/>
  <c r="S36" i="2"/>
  <c r="T36" i="2"/>
  <c r="U36" i="2"/>
  <c r="V36" i="2"/>
  <c r="B37" i="2"/>
  <c r="C37" i="2"/>
  <c r="D7" i="1" s="1"/>
  <c r="E37" i="2"/>
  <c r="E7" i="1" s="1"/>
  <c r="F37" i="2"/>
  <c r="H37" i="2"/>
  <c r="G7" i="1" s="1"/>
  <c r="I37" i="2"/>
  <c r="J37" i="2"/>
  <c r="I7" i="1" s="1"/>
  <c r="K37" i="2"/>
  <c r="L37" i="2"/>
  <c r="K7" i="1" s="1"/>
  <c r="N37" i="2"/>
  <c r="O37" i="2"/>
  <c r="P37" i="2"/>
  <c r="Q37" i="2"/>
  <c r="G42" i="2"/>
  <c r="M42" i="2"/>
  <c r="R42" i="2"/>
  <c r="S42" i="2"/>
  <c r="T42" i="2"/>
  <c r="U42" i="2"/>
  <c r="V42" i="2"/>
  <c r="G43" i="2"/>
  <c r="M43" i="2"/>
  <c r="R43" i="2"/>
  <c r="S43" i="2"/>
  <c r="T43" i="2"/>
  <c r="U43" i="2"/>
  <c r="V43" i="2"/>
  <c r="G44" i="2"/>
  <c r="M44" i="2"/>
  <c r="R44" i="2"/>
  <c r="S44" i="2"/>
  <c r="T44" i="2"/>
  <c r="U44" i="2"/>
  <c r="V44" i="2"/>
  <c r="G45" i="2"/>
  <c r="M45" i="2"/>
  <c r="R45" i="2"/>
  <c r="S45" i="2"/>
  <c r="T45" i="2"/>
  <c r="U45" i="2"/>
  <c r="V45" i="2"/>
  <c r="G46" i="2"/>
  <c r="M46" i="2"/>
  <c r="R46" i="2"/>
  <c r="S46" i="2"/>
  <c r="T46" i="2"/>
  <c r="U46" i="2"/>
  <c r="V46" i="2"/>
  <c r="G47" i="2"/>
  <c r="M47" i="2"/>
  <c r="R47" i="2"/>
  <c r="S47" i="2"/>
  <c r="T47" i="2"/>
  <c r="U47" i="2"/>
  <c r="V47" i="2"/>
  <c r="G48" i="2"/>
  <c r="M48" i="2"/>
  <c r="R48" i="2"/>
  <c r="S48" i="2"/>
  <c r="T48" i="2"/>
  <c r="U48" i="2"/>
  <c r="V48" i="2"/>
  <c r="G49" i="2"/>
  <c r="M49" i="2"/>
  <c r="R49" i="2"/>
  <c r="S49" i="2"/>
  <c r="T49" i="2"/>
  <c r="U49" i="2"/>
  <c r="V49" i="2"/>
  <c r="G50" i="2"/>
  <c r="M50" i="2"/>
  <c r="R50" i="2"/>
  <c r="S50" i="2"/>
  <c r="T50" i="2"/>
  <c r="U50" i="2"/>
  <c r="V50" i="2"/>
  <c r="G51" i="2"/>
  <c r="M51" i="2"/>
  <c r="R51" i="2"/>
  <c r="S51" i="2"/>
  <c r="T51" i="2"/>
  <c r="U51" i="2"/>
  <c r="V51" i="2"/>
  <c r="G54" i="2"/>
  <c r="M54" i="2"/>
  <c r="R54" i="2"/>
  <c r="S54" i="2"/>
  <c r="T54" i="2"/>
  <c r="U54" i="2"/>
  <c r="V54" i="2"/>
  <c r="G57" i="2"/>
  <c r="M57" i="2"/>
  <c r="R57" i="2"/>
  <c r="S57" i="2"/>
  <c r="T57" i="2"/>
  <c r="U57" i="2"/>
  <c r="V57" i="2"/>
  <c r="B58" i="2"/>
  <c r="C8" i="1" s="1"/>
  <c r="C58" i="2"/>
  <c r="D8" i="1" s="1"/>
  <c r="E58" i="2"/>
  <c r="E8" i="1" s="1"/>
  <c r="F58" i="2"/>
  <c r="H58" i="2"/>
  <c r="I58" i="2"/>
  <c r="H8" i="1" s="1"/>
  <c r="J58" i="2"/>
  <c r="I8" i="1" s="1"/>
  <c r="K58" i="2"/>
  <c r="L58" i="2"/>
  <c r="K8" i="1" s="1"/>
  <c r="N58" i="2"/>
  <c r="M8" i="1" s="1"/>
  <c r="O58" i="2"/>
  <c r="P58" i="2"/>
  <c r="Q58" i="2"/>
  <c r="G63" i="2"/>
  <c r="M63" i="2"/>
  <c r="R63" i="2"/>
  <c r="S63" i="2"/>
  <c r="T63" i="2"/>
  <c r="U63" i="2"/>
  <c r="V63" i="2"/>
  <c r="G64" i="2"/>
  <c r="M64" i="2"/>
  <c r="R64" i="2"/>
  <c r="S64" i="2"/>
  <c r="T64" i="2"/>
  <c r="U64" i="2"/>
  <c r="V64" i="2"/>
  <c r="G65" i="2"/>
  <c r="M65" i="2"/>
  <c r="R65" i="2"/>
  <c r="S65" i="2"/>
  <c r="T65" i="2"/>
  <c r="U65" i="2"/>
  <c r="V65" i="2"/>
  <c r="G66" i="2"/>
  <c r="M66" i="2"/>
  <c r="R66" i="2"/>
  <c r="S66" i="2"/>
  <c r="T66" i="2"/>
  <c r="U66" i="2"/>
  <c r="V66" i="2"/>
  <c r="G71" i="2"/>
  <c r="M71" i="2"/>
  <c r="R71" i="2"/>
  <c r="S71" i="2"/>
  <c r="T71" i="2"/>
  <c r="U71" i="2"/>
  <c r="V71" i="2"/>
  <c r="G73" i="2"/>
  <c r="M73" i="2"/>
  <c r="R73" i="2"/>
  <c r="S73" i="2"/>
  <c r="T73" i="2"/>
  <c r="U73" i="2"/>
  <c r="V73" i="2"/>
  <c r="B74" i="2"/>
  <c r="C9" i="1" s="1"/>
  <c r="C74" i="2"/>
  <c r="D9" i="1" s="1"/>
  <c r="E74" i="2"/>
  <c r="F74" i="2"/>
  <c r="H74" i="2"/>
  <c r="G9" i="1" s="1"/>
  <c r="I74" i="2"/>
  <c r="H9" i="1" s="1"/>
  <c r="J74" i="2"/>
  <c r="I9" i="1" s="1"/>
  <c r="K74" i="2"/>
  <c r="J9" i="1" s="1"/>
  <c r="L74" i="2"/>
  <c r="K9" i="1" s="1"/>
  <c r="N74" i="2"/>
  <c r="M9" i="1" s="1"/>
  <c r="O74" i="2"/>
  <c r="P74" i="2"/>
  <c r="O9" i="1" s="1"/>
  <c r="Q74" i="2"/>
  <c r="P9" i="1" s="1"/>
  <c r="G80" i="2"/>
  <c r="M80" i="2"/>
  <c r="R80" i="2"/>
  <c r="S80" i="2"/>
  <c r="T80" i="2"/>
  <c r="U80" i="2"/>
  <c r="V80" i="2"/>
  <c r="G81" i="2"/>
  <c r="M81" i="2"/>
  <c r="R81" i="2"/>
  <c r="S81" i="2"/>
  <c r="T81" i="2"/>
  <c r="U81" i="2"/>
  <c r="V81" i="2"/>
  <c r="G84" i="2"/>
  <c r="M84" i="2"/>
  <c r="R84" i="2"/>
  <c r="S84" i="2"/>
  <c r="T84" i="2"/>
  <c r="U84" i="2"/>
  <c r="V84" i="2"/>
  <c r="G87" i="2"/>
  <c r="M87" i="2"/>
  <c r="R87" i="2"/>
  <c r="S87" i="2"/>
  <c r="T87" i="2"/>
  <c r="U87" i="2"/>
  <c r="V87" i="2"/>
  <c r="M95" i="2"/>
  <c r="R95" i="2"/>
  <c r="S95" i="2"/>
  <c r="T95" i="2"/>
  <c r="U95" i="2"/>
  <c r="V95" i="2"/>
  <c r="G96" i="2"/>
  <c r="M96" i="2"/>
  <c r="R96" i="2"/>
  <c r="S96" i="2"/>
  <c r="T96" i="2"/>
  <c r="U96" i="2"/>
  <c r="V96" i="2"/>
  <c r="B97" i="2"/>
  <c r="C10" i="1" s="1"/>
  <c r="C97" i="2"/>
  <c r="D10" i="1" s="1"/>
  <c r="E97" i="2"/>
  <c r="E10" i="1" s="1"/>
  <c r="F97" i="2"/>
  <c r="H97" i="2"/>
  <c r="G10" i="1" s="1"/>
  <c r="I97" i="2"/>
  <c r="J97" i="2"/>
  <c r="I10" i="1" s="1"/>
  <c r="K97" i="2"/>
  <c r="J10" i="1" s="1"/>
  <c r="L97" i="2"/>
  <c r="K10" i="1" s="1"/>
  <c r="N97" i="2"/>
  <c r="O97" i="2"/>
  <c r="N10" i="1" s="1"/>
  <c r="P97" i="2"/>
  <c r="O10" i="1" s="1"/>
  <c r="Q97" i="2"/>
  <c r="P10" i="1" s="1"/>
  <c r="U10" i="1" s="1"/>
  <c r="G102" i="2"/>
  <c r="M102" i="2"/>
  <c r="R102" i="2"/>
  <c r="S102" i="2"/>
  <c r="T102" i="2"/>
  <c r="W102" i="2" s="1"/>
  <c r="U102" i="2"/>
  <c r="V102" i="2"/>
  <c r="G103" i="2"/>
  <c r="M103" i="2"/>
  <c r="R103" i="2"/>
  <c r="S103" i="2"/>
  <c r="T103" i="2"/>
  <c r="U103" i="2"/>
  <c r="V103" i="2"/>
  <c r="G104" i="2"/>
  <c r="M104" i="2"/>
  <c r="R104" i="2"/>
  <c r="S104" i="2"/>
  <c r="T104" i="2"/>
  <c r="U104" i="2"/>
  <c r="V104" i="2"/>
  <c r="G105" i="2"/>
  <c r="M105" i="2"/>
  <c r="R105" i="2"/>
  <c r="S105" i="2"/>
  <c r="T105" i="2"/>
  <c r="U105" i="2"/>
  <c r="V105" i="2"/>
  <c r="G111" i="2"/>
  <c r="M111" i="2"/>
  <c r="R111" i="2"/>
  <c r="S111" i="2"/>
  <c r="T111" i="2"/>
  <c r="U111" i="2"/>
  <c r="V111" i="2"/>
  <c r="G112" i="2"/>
  <c r="M112" i="2"/>
  <c r="R112" i="2"/>
  <c r="S112" i="2"/>
  <c r="T112" i="2"/>
  <c r="U112" i="2"/>
  <c r="V112" i="2"/>
  <c r="B113" i="2"/>
  <c r="C11" i="1" s="1"/>
  <c r="C113" i="2"/>
  <c r="D11" i="1" s="1"/>
  <c r="E113" i="2"/>
  <c r="E11" i="1" s="1"/>
  <c r="F113" i="2"/>
  <c r="H113" i="2"/>
  <c r="G11" i="1" s="1"/>
  <c r="I113" i="2"/>
  <c r="H11" i="1" s="1"/>
  <c r="J113" i="2"/>
  <c r="K113" i="2"/>
  <c r="J11" i="1" s="1"/>
  <c r="L113" i="2"/>
  <c r="N113" i="2"/>
  <c r="M11" i="1" s="1"/>
  <c r="O113" i="2"/>
  <c r="N11" i="1" s="1"/>
  <c r="P113" i="2"/>
  <c r="O11" i="1" s="1"/>
  <c r="Q113" i="2"/>
  <c r="G118" i="2"/>
  <c r="M118" i="2"/>
  <c r="R118" i="2"/>
  <c r="S118" i="2"/>
  <c r="T118" i="2"/>
  <c r="U118" i="2"/>
  <c r="V118" i="2"/>
  <c r="G119" i="2"/>
  <c r="M119" i="2"/>
  <c r="R119" i="2"/>
  <c r="S119" i="2"/>
  <c r="T119" i="2"/>
  <c r="U119" i="2"/>
  <c r="V119" i="2"/>
  <c r="G120" i="2"/>
  <c r="M120" i="2"/>
  <c r="R120" i="2"/>
  <c r="S120" i="2"/>
  <c r="T120" i="2"/>
  <c r="U120" i="2"/>
  <c r="V120" i="2"/>
  <c r="G121" i="2"/>
  <c r="M121" i="2"/>
  <c r="R121" i="2"/>
  <c r="S121" i="2"/>
  <c r="T121" i="2"/>
  <c r="U121" i="2"/>
  <c r="V121" i="2"/>
  <c r="G122" i="2"/>
  <c r="M122" i="2"/>
  <c r="R122" i="2"/>
  <c r="S122" i="2"/>
  <c r="T122" i="2"/>
  <c r="U122" i="2"/>
  <c r="V122" i="2"/>
  <c r="G123" i="2"/>
  <c r="M123" i="2"/>
  <c r="R123" i="2"/>
  <c r="S123" i="2"/>
  <c r="T123" i="2"/>
  <c r="U123" i="2"/>
  <c r="V123" i="2"/>
  <c r="G124" i="2"/>
  <c r="M124" i="2"/>
  <c r="R124" i="2"/>
  <c r="S124" i="2"/>
  <c r="T124" i="2"/>
  <c r="U124" i="2"/>
  <c r="V124" i="2"/>
  <c r="G125" i="2"/>
  <c r="M125" i="2"/>
  <c r="R125" i="2"/>
  <c r="S125" i="2"/>
  <c r="T125" i="2"/>
  <c r="U125" i="2"/>
  <c r="V125" i="2"/>
  <c r="G126" i="2"/>
  <c r="M126" i="2"/>
  <c r="R126" i="2"/>
  <c r="S126" i="2"/>
  <c r="T126" i="2"/>
  <c r="U126" i="2"/>
  <c r="V126" i="2"/>
  <c r="G127" i="2"/>
  <c r="M127" i="2"/>
  <c r="R127" i="2"/>
  <c r="S127" i="2"/>
  <c r="T127" i="2"/>
  <c r="U127" i="2"/>
  <c r="V127" i="2"/>
  <c r="G128" i="2"/>
  <c r="M128" i="2"/>
  <c r="R128" i="2"/>
  <c r="S128" i="2"/>
  <c r="T128" i="2"/>
  <c r="U128" i="2"/>
  <c r="V128" i="2"/>
  <c r="G129" i="2"/>
  <c r="M129" i="2"/>
  <c r="R129" i="2"/>
  <c r="S129" i="2"/>
  <c r="T129" i="2"/>
  <c r="U129" i="2"/>
  <c r="V129" i="2"/>
  <c r="G130" i="2"/>
  <c r="M130" i="2"/>
  <c r="R130" i="2"/>
  <c r="S130" i="2"/>
  <c r="T130" i="2"/>
  <c r="U130" i="2"/>
  <c r="V130" i="2"/>
  <c r="G131" i="2"/>
  <c r="M131" i="2"/>
  <c r="R131" i="2"/>
  <c r="S131" i="2"/>
  <c r="T131" i="2"/>
  <c r="U131" i="2"/>
  <c r="V131" i="2"/>
  <c r="G132" i="2"/>
  <c r="M132" i="2"/>
  <c r="R132" i="2"/>
  <c r="S132" i="2"/>
  <c r="T132" i="2"/>
  <c r="U132" i="2"/>
  <c r="V132" i="2"/>
  <c r="B133" i="2"/>
  <c r="C133" i="2"/>
  <c r="D12" i="1" s="1"/>
  <c r="E133" i="2"/>
  <c r="F133" i="2"/>
  <c r="H133" i="2"/>
  <c r="I133" i="2"/>
  <c r="H12" i="1" s="1"/>
  <c r="J133" i="2"/>
  <c r="I12" i="1" s="1"/>
  <c r="K133" i="2"/>
  <c r="L133" i="2"/>
  <c r="K12" i="1" s="1"/>
  <c r="N133" i="2"/>
  <c r="O133" i="2"/>
  <c r="P133" i="2"/>
  <c r="O12" i="1" s="1"/>
  <c r="Q133" i="2"/>
  <c r="P12" i="1" s="1"/>
  <c r="G138" i="2"/>
  <c r="M138" i="2"/>
  <c r="R138" i="2"/>
  <c r="S138" i="2"/>
  <c r="T138" i="2"/>
  <c r="U138" i="2"/>
  <c r="V138" i="2"/>
  <c r="G139" i="2"/>
  <c r="M139" i="2"/>
  <c r="R139" i="2"/>
  <c r="S139" i="2"/>
  <c r="T139" i="2"/>
  <c r="U139" i="2"/>
  <c r="V139" i="2"/>
  <c r="G140" i="2"/>
  <c r="M140" i="2"/>
  <c r="R140" i="2"/>
  <c r="S140" i="2"/>
  <c r="T140" i="2"/>
  <c r="U140" i="2"/>
  <c r="V140" i="2"/>
  <c r="G141" i="2"/>
  <c r="M141" i="2"/>
  <c r="R141" i="2"/>
  <c r="S141" i="2"/>
  <c r="T141" i="2"/>
  <c r="U141" i="2"/>
  <c r="V141" i="2"/>
  <c r="G142" i="2"/>
  <c r="M142" i="2"/>
  <c r="R142" i="2"/>
  <c r="S142" i="2"/>
  <c r="T142" i="2"/>
  <c r="U142" i="2"/>
  <c r="V142" i="2"/>
  <c r="G143" i="2"/>
  <c r="M143" i="2"/>
  <c r="R143" i="2"/>
  <c r="S143" i="2"/>
  <c r="T143" i="2"/>
  <c r="U143" i="2"/>
  <c r="V143" i="2"/>
  <c r="G144" i="2"/>
  <c r="M144" i="2"/>
  <c r="R144" i="2"/>
  <c r="S144" i="2"/>
  <c r="T144" i="2"/>
  <c r="U144" i="2"/>
  <c r="V144" i="2"/>
  <c r="G145" i="2"/>
  <c r="M145" i="2"/>
  <c r="R145" i="2"/>
  <c r="S145" i="2"/>
  <c r="T145" i="2"/>
  <c r="U145" i="2"/>
  <c r="V145" i="2"/>
  <c r="G146" i="2"/>
  <c r="M146" i="2"/>
  <c r="R146" i="2"/>
  <c r="S146" i="2"/>
  <c r="T146" i="2"/>
  <c r="U146" i="2"/>
  <c r="V146" i="2"/>
  <c r="G147" i="2"/>
  <c r="M147" i="2"/>
  <c r="R147" i="2"/>
  <c r="S147" i="2"/>
  <c r="T147" i="2"/>
  <c r="U147" i="2"/>
  <c r="V147" i="2"/>
  <c r="G148" i="2"/>
  <c r="M148" i="2"/>
  <c r="R148" i="2"/>
  <c r="S148" i="2"/>
  <c r="T148" i="2"/>
  <c r="U148" i="2"/>
  <c r="V148" i="2"/>
  <c r="G149" i="2"/>
  <c r="M149" i="2"/>
  <c r="R149" i="2"/>
  <c r="S149" i="2"/>
  <c r="T149" i="2"/>
  <c r="U149" i="2"/>
  <c r="V149" i="2"/>
  <c r="G150" i="2"/>
  <c r="M150" i="2"/>
  <c r="R150" i="2"/>
  <c r="S150" i="2"/>
  <c r="T150" i="2"/>
  <c r="U150" i="2"/>
  <c r="V150" i="2"/>
  <c r="G151" i="2"/>
  <c r="M151" i="2"/>
  <c r="R151" i="2"/>
  <c r="S151" i="2"/>
  <c r="T151" i="2"/>
  <c r="U151" i="2"/>
  <c r="V151" i="2"/>
  <c r="G152" i="2"/>
  <c r="M152" i="2"/>
  <c r="R152" i="2"/>
  <c r="S152" i="2"/>
  <c r="T152" i="2"/>
  <c r="U152" i="2"/>
  <c r="V152" i="2"/>
  <c r="G153" i="2"/>
  <c r="M153" i="2"/>
  <c r="R153" i="2"/>
  <c r="S153" i="2"/>
  <c r="T153" i="2"/>
  <c r="U153" i="2"/>
  <c r="V153" i="2"/>
  <c r="G154" i="2"/>
  <c r="M154" i="2"/>
  <c r="R154" i="2"/>
  <c r="S154" i="2"/>
  <c r="T154" i="2"/>
  <c r="U154" i="2"/>
  <c r="V154" i="2"/>
  <c r="G155" i="2"/>
  <c r="M155" i="2"/>
  <c r="R155" i="2"/>
  <c r="S155" i="2"/>
  <c r="T155" i="2"/>
  <c r="U155" i="2"/>
  <c r="V155" i="2"/>
  <c r="G156" i="2"/>
  <c r="M156" i="2"/>
  <c r="R156" i="2"/>
  <c r="S156" i="2"/>
  <c r="T156" i="2"/>
  <c r="U156" i="2"/>
  <c r="V156" i="2"/>
  <c r="G157" i="2"/>
  <c r="M157" i="2"/>
  <c r="R157" i="2"/>
  <c r="S157" i="2"/>
  <c r="T157" i="2"/>
  <c r="U157" i="2"/>
  <c r="V157" i="2"/>
  <c r="G158" i="2"/>
  <c r="M158" i="2"/>
  <c r="R158" i="2"/>
  <c r="S158" i="2"/>
  <c r="T158" i="2"/>
  <c r="U158" i="2"/>
  <c r="V158" i="2"/>
  <c r="G159" i="2"/>
  <c r="M159" i="2"/>
  <c r="R159" i="2"/>
  <c r="S159" i="2"/>
  <c r="T159" i="2"/>
  <c r="U159" i="2"/>
  <c r="V159" i="2"/>
  <c r="G161" i="2"/>
  <c r="M161" i="2"/>
  <c r="R161" i="2"/>
  <c r="S161" i="2"/>
  <c r="T161" i="2"/>
  <c r="U161" i="2"/>
  <c r="V161" i="2"/>
  <c r="G162" i="2"/>
  <c r="M162" i="2"/>
  <c r="R162" i="2"/>
  <c r="S162" i="2"/>
  <c r="T162" i="2"/>
  <c r="U162" i="2"/>
  <c r="V162" i="2"/>
  <c r="B163" i="2"/>
  <c r="C13" i="1" s="1"/>
  <c r="C163" i="2"/>
  <c r="D13" i="1" s="1"/>
  <c r="E163" i="2"/>
  <c r="E13" i="1" s="1"/>
  <c r="F163" i="2"/>
  <c r="H163" i="2"/>
  <c r="I163" i="2"/>
  <c r="J163" i="2"/>
  <c r="K163" i="2"/>
  <c r="L163" i="2"/>
  <c r="N163" i="2"/>
  <c r="O163" i="2"/>
  <c r="P163" i="2"/>
  <c r="Q163" i="2"/>
  <c r="G168" i="2"/>
  <c r="M168" i="2"/>
  <c r="R168" i="2"/>
  <c r="S168" i="2"/>
  <c r="T168" i="2"/>
  <c r="U168" i="2"/>
  <c r="V168" i="2"/>
  <c r="G169" i="2"/>
  <c r="M169" i="2"/>
  <c r="R169" i="2"/>
  <c r="S169" i="2"/>
  <c r="T169" i="2"/>
  <c r="U169" i="2"/>
  <c r="V169" i="2"/>
  <c r="G170" i="2"/>
  <c r="M170" i="2"/>
  <c r="R170" i="2"/>
  <c r="S170" i="2"/>
  <c r="T170" i="2"/>
  <c r="U170" i="2"/>
  <c r="V170" i="2"/>
  <c r="G171" i="2"/>
  <c r="M171" i="2"/>
  <c r="R171" i="2"/>
  <c r="S171" i="2"/>
  <c r="T171" i="2"/>
  <c r="U171" i="2"/>
  <c r="V171" i="2"/>
  <c r="G172" i="2"/>
  <c r="M172" i="2"/>
  <c r="R172" i="2"/>
  <c r="S172" i="2"/>
  <c r="T172" i="2"/>
  <c r="U172" i="2"/>
  <c r="V172" i="2"/>
  <c r="G173" i="2"/>
  <c r="M173" i="2"/>
  <c r="R173" i="2"/>
  <c r="S173" i="2"/>
  <c r="T173" i="2"/>
  <c r="U173" i="2"/>
  <c r="V173" i="2"/>
  <c r="G174" i="2"/>
  <c r="M174" i="2"/>
  <c r="R174" i="2"/>
  <c r="S174" i="2"/>
  <c r="T174" i="2"/>
  <c r="U174" i="2"/>
  <c r="V174" i="2"/>
  <c r="G175" i="2"/>
  <c r="M175" i="2"/>
  <c r="R175" i="2"/>
  <c r="S175" i="2"/>
  <c r="T175" i="2"/>
  <c r="U175" i="2"/>
  <c r="V175" i="2"/>
  <c r="G176" i="2"/>
  <c r="M176" i="2"/>
  <c r="R176" i="2"/>
  <c r="S176" i="2"/>
  <c r="T176" i="2"/>
  <c r="U176" i="2"/>
  <c r="V176" i="2"/>
  <c r="G177" i="2"/>
  <c r="M177" i="2"/>
  <c r="R177" i="2"/>
  <c r="S177" i="2"/>
  <c r="T177" i="2"/>
  <c r="U177" i="2"/>
  <c r="V177" i="2"/>
  <c r="G178" i="2"/>
  <c r="M178" i="2"/>
  <c r="R178" i="2"/>
  <c r="S178" i="2"/>
  <c r="T178" i="2"/>
  <c r="U178" i="2"/>
  <c r="V178" i="2"/>
  <c r="G179" i="2"/>
  <c r="M179" i="2"/>
  <c r="R179" i="2"/>
  <c r="S179" i="2"/>
  <c r="T179" i="2"/>
  <c r="U179" i="2"/>
  <c r="V179" i="2"/>
  <c r="G180" i="2"/>
  <c r="M180" i="2"/>
  <c r="R180" i="2"/>
  <c r="S180" i="2"/>
  <c r="T180" i="2"/>
  <c r="U180" i="2"/>
  <c r="V180" i="2"/>
  <c r="G181" i="2"/>
  <c r="M181" i="2"/>
  <c r="R181" i="2"/>
  <c r="S181" i="2"/>
  <c r="T181" i="2"/>
  <c r="U181" i="2"/>
  <c r="V181" i="2"/>
  <c r="G182" i="2"/>
  <c r="M182" i="2"/>
  <c r="R182" i="2"/>
  <c r="S182" i="2"/>
  <c r="T182" i="2"/>
  <c r="U182" i="2"/>
  <c r="V182" i="2"/>
  <c r="G183" i="2"/>
  <c r="M183" i="2"/>
  <c r="R183" i="2"/>
  <c r="S183" i="2"/>
  <c r="T183" i="2"/>
  <c r="U183" i="2"/>
  <c r="V183" i="2"/>
  <c r="G184" i="2"/>
  <c r="M184" i="2"/>
  <c r="R184" i="2"/>
  <c r="S184" i="2"/>
  <c r="T184" i="2"/>
  <c r="U184" i="2"/>
  <c r="V184" i="2"/>
  <c r="G185" i="2"/>
  <c r="M185" i="2"/>
  <c r="R185" i="2"/>
  <c r="S185" i="2"/>
  <c r="T185" i="2"/>
  <c r="U185" i="2"/>
  <c r="V185" i="2"/>
  <c r="G186" i="2"/>
  <c r="M186" i="2"/>
  <c r="R186" i="2"/>
  <c r="S186" i="2"/>
  <c r="T186" i="2"/>
  <c r="U186" i="2"/>
  <c r="V186" i="2"/>
  <c r="G187" i="2"/>
  <c r="M187" i="2"/>
  <c r="R187" i="2"/>
  <c r="S187" i="2"/>
  <c r="T187" i="2"/>
  <c r="U187" i="2"/>
  <c r="V187" i="2"/>
  <c r="G188" i="2"/>
  <c r="M188" i="2"/>
  <c r="R188" i="2"/>
  <c r="S188" i="2"/>
  <c r="T188" i="2"/>
  <c r="U188" i="2"/>
  <c r="V188" i="2"/>
  <c r="M190" i="2"/>
  <c r="G193" i="2"/>
  <c r="M193" i="2"/>
  <c r="S193" i="2"/>
  <c r="T193" i="2"/>
  <c r="U193" i="2"/>
  <c r="V193" i="2"/>
  <c r="B194" i="2"/>
  <c r="C14" i="1" s="1"/>
  <c r="C194" i="2"/>
  <c r="D14" i="1" s="1"/>
  <c r="E194" i="2"/>
  <c r="E14" i="1" s="1"/>
  <c r="F194" i="2"/>
  <c r="H194" i="2"/>
  <c r="G14" i="1" s="1"/>
  <c r="I194" i="2"/>
  <c r="H14" i="1" s="1"/>
  <c r="J194" i="2"/>
  <c r="I14" i="1" s="1"/>
  <c r="K194" i="2"/>
  <c r="L194" i="2"/>
  <c r="K14" i="1" s="1"/>
  <c r="N194" i="2"/>
  <c r="O194" i="2"/>
  <c r="P194" i="2"/>
  <c r="O14" i="1" s="1"/>
  <c r="Q194" i="2"/>
  <c r="P14" i="1" s="1"/>
  <c r="G199" i="2"/>
  <c r="M199" i="2"/>
  <c r="R199" i="2"/>
  <c r="S199" i="2"/>
  <c r="T199" i="2"/>
  <c r="U199" i="2"/>
  <c r="V199" i="2"/>
  <c r="G200" i="2"/>
  <c r="M200" i="2"/>
  <c r="R200" i="2"/>
  <c r="S200" i="2"/>
  <c r="T200" i="2"/>
  <c r="U200" i="2"/>
  <c r="V200" i="2"/>
  <c r="G201" i="2"/>
  <c r="M201" i="2"/>
  <c r="R201" i="2"/>
  <c r="S201" i="2"/>
  <c r="T201" i="2"/>
  <c r="U201" i="2"/>
  <c r="V201" i="2"/>
  <c r="G202" i="2"/>
  <c r="M202" i="2"/>
  <c r="R202" i="2"/>
  <c r="S202" i="2"/>
  <c r="T202" i="2"/>
  <c r="U202" i="2"/>
  <c r="V202" i="2"/>
  <c r="G203" i="2"/>
  <c r="M203" i="2"/>
  <c r="R203" i="2"/>
  <c r="S203" i="2"/>
  <c r="T203" i="2"/>
  <c r="U203" i="2"/>
  <c r="V203" i="2"/>
  <c r="G204" i="2"/>
  <c r="M204" i="2"/>
  <c r="R204" i="2"/>
  <c r="S204" i="2"/>
  <c r="T204" i="2"/>
  <c r="U204" i="2"/>
  <c r="V204" i="2"/>
  <c r="G205" i="2"/>
  <c r="M205" i="2"/>
  <c r="R205" i="2"/>
  <c r="S205" i="2"/>
  <c r="T205" i="2"/>
  <c r="U205" i="2"/>
  <c r="V205" i="2"/>
  <c r="G206" i="2"/>
  <c r="M206" i="2"/>
  <c r="R206" i="2"/>
  <c r="S206" i="2"/>
  <c r="T206" i="2"/>
  <c r="U206" i="2"/>
  <c r="V206" i="2"/>
  <c r="G209" i="2"/>
  <c r="M209" i="2"/>
  <c r="R209" i="2"/>
  <c r="S209" i="2"/>
  <c r="T209" i="2"/>
  <c r="U209" i="2"/>
  <c r="V209" i="2"/>
  <c r="G211" i="2"/>
  <c r="M211" i="2"/>
  <c r="R211" i="2"/>
  <c r="S211" i="2"/>
  <c r="T211" i="2"/>
  <c r="U211" i="2"/>
  <c r="V211" i="2"/>
  <c r="G215" i="2"/>
  <c r="M215" i="2"/>
  <c r="R215" i="2"/>
  <c r="S215" i="2"/>
  <c r="T215" i="2"/>
  <c r="U215" i="2"/>
  <c r="V215" i="2"/>
  <c r="M216" i="2"/>
  <c r="R216" i="2"/>
  <c r="S216" i="2"/>
  <c r="T216" i="2"/>
  <c r="U216" i="2"/>
  <c r="V216" i="2"/>
  <c r="B217" i="2"/>
  <c r="C15" i="1" s="1"/>
  <c r="C217" i="2"/>
  <c r="E217" i="2"/>
  <c r="E15" i="1" s="1"/>
  <c r="F217" i="2"/>
  <c r="H217" i="2"/>
  <c r="I217" i="2"/>
  <c r="J217" i="2"/>
  <c r="I15" i="1" s="1"/>
  <c r="K217" i="2"/>
  <c r="L217" i="2"/>
  <c r="K15" i="1" s="1"/>
  <c r="N217" i="2"/>
  <c r="M15" i="1" s="1"/>
  <c r="O217" i="2"/>
  <c r="N15" i="1" s="1"/>
  <c r="P217" i="2"/>
  <c r="O15" i="1" s="1"/>
  <c r="Q217" i="2"/>
  <c r="P15" i="1" s="1"/>
  <c r="G222" i="2"/>
  <c r="M222" i="2"/>
  <c r="R222" i="2"/>
  <c r="S222" i="2"/>
  <c r="T222" i="2"/>
  <c r="U222" i="2"/>
  <c r="V222" i="2"/>
  <c r="G223" i="2"/>
  <c r="M223" i="2"/>
  <c r="R223" i="2"/>
  <c r="S223" i="2"/>
  <c r="T223" i="2"/>
  <c r="U223" i="2"/>
  <c r="V223" i="2"/>
  <c r="G224" i="2"/>
  <c r="M224" i="2"/>
  <c r="R224" i="2"/>
  <c r="S224" i="2"/>
  <c r="T224" i="2"/>
  <c r="U224" i="2"/>
  <c r="V224" i="2"/>
  <c r="G225" i="2"/>
  <c r="M225" i="2"/>
  <c r="R225" i="2"/>
  <c r="S225" i="2"/>
  <c r="T225" i="2"/>
  <c r="U225" i="2"/>
  <c r="V225" i="2"/>
  <c r="G226" i="2"/>
  <c r="M226" i="2"/>
  <c r="R226" i="2"/>
  <c r="S226" i="2"/>
  <c r="T226" i="2"/>
  <c r="U226" i="2"/>
  <c r="V226" i="2"/>
  <c r="G227" i="2"/>
  <c r="M227" i="2"/>
  <c r="R227" i="2"/>
  <c r="S227" i="2"/>
  <c r="T227" i="2"/>
  <c r="U227" i="2"/>
  <c r="V227" i="2"/>
  <c r="G228" i="2"/>
  <c r="M228" i="2"/>
  <c r="R228" i="2"/>
  <c r="S228" i="2"/>
  <c r="T228" i="2"/>
  <c r="U228" i="2"/>
  <c r="V228" i="2"/>
  <c r="G229" i="2"/>
  <c r="M229" i="2"/>
  <c r="R229" i="2"/>
  <c r="S229" i="2"/>
  <c r="T229" i="2"/>
  <c r="U229" i="2"/>
  <c r="V229" i="2"/>
  <c r="G230" i="2"/>
  <c r="M230" i="2"/>
  <c r="R230" i="2"/>
  <c r="S230" i="2"/>
  <c r="T230" i="2"/>
  <c r="U230" i="2"/>
  <c r="V230" i="2"/>
  <c r="G231" i="2"/>
  <c r="M231" i="2"/>
  <c r="R231" i="2"/>
  <c r="S231" i="2"/>
  <c r="T231" i="2"/>
  <c r="U231" i="2"/>
  <c r="V231" i="2"/>
  <c r="G237" i="2"/>
  <c r="M237" i="2"/>
  <c r="R237" i="2"/>
  <c r="S237" i="2"/>
  <c r="T237" i="2"/>
  <c r="U237" i="2"/>
  <c r="V237" i="2"/>
  <c r="G242" i="2"/>
  <c r="M242" i="2"/>
  <c r="R242" i="2"/>
  <c r="S242" i="2"/>
  <c r="T242" i="2"/>
  <c r="U242" i="2"/>
  <c r="V242" i="2"/>
  <c r="G243" i="2"/>
  <c r="M243" i="2"/>
  <c r="R243" i="2"/>
  <c r="S243" i="2"/>
  <c r="T243" i="2"/>
  <c r="U243" i="2"/>
  <c r="V243" i="2"/>
  <c r="B244" i="2"/>
  <c r="C16" i="1" s="1"/>
  <c r="C244" i="2"/>
  <c r="D16" i="1" s="1"/>
  <c r="E244" i="2"/>
  <c r="F244" i="2"/>
  <c r="H244" i="2"/>
  <c r="G16" i="1" s="1"/>
  <c r="I244" i="2"/>
  <c r="J244" i="2"/>
  <c r="I16" i="1" s="1"/>
  <c r="K244" i="2"/>
  <c r="J16" i="1" s="1"/>
  <c r="L244" i="2"/>
  <c r="K16" i="1" s="1"/>
  <c r="N244" i="2"/>
  <c r="M16" i="1" s="1"/>
  <c r="O244" i="2"/>
  <c r="N16" i="1" s="1"/>
  <c r="P244" i="2"/>
  <c r="O16" i="1" s="1"/>
  <c r="Q244" i="2"/>
  <c r="P16" i="1" s="1"/>
  <c r="G249" i="2"/>
  <c r="M249" i="2"/>
  <c r="R249" i="2"/>
  <c r="S249" i="2"/>
  <c r="T249" i="2"/>
  <c r="U249" i="2"/>
  <c r="V249" i="2"/>
  <c r="G250" i="2"/>
  <c r="M250" i="2"/>
  <c r="R250" i="2"/>
  <c r="S250" i="2"/>
  <c r="T250" i="2"/>
  <c r="U250" i="2"/>
  <c r="V250" i="2"/>
  <c r="G251" i="2"/>
  <c r="M251" i="2"/>
  <c r="R251" i="2"/>
  <c r="S251" i="2"/>
  <c r="T251" i="2"/>
  <c r="U251" i="2"/>
  <c r="V251" i="2"/>
  <c r="G252" i="2"/>
  <c r="M252" i="2"/>
  <c r="R252" i="2"/>
  <c r="S252" i="2"/>
  <c r="T252" i="2"/>
  <c r="U252" i="2"/>
  <c r="V252" i="2"/>
  <c r="G253" i="2"/>
  <c r="M253" i="2"/>
  <c r="R253" i="2"/>
  <c r="S253" i="2"/>
  <c r="T253" i="2"/>
  <c r="U253" i="2"/>
  <c r="V253" i="2"/>
  <c r="G254" i="2"/>
  <c r="M254" i="2"/>
  <c r="R254" i="2"/>
  <c r="S254" i="2"/>
  <c r="T254" i="2"/>
  <c r="U254" i="2"/>
  <c r="V254" i="2"/>
  <c r="G255" i="2"/>
  <c r="M255" i="2"/>
  <c r="R255" i="2"/>
  <c r="S255" i="2"/>
  <c r="T255" i="2"/>
  <c r="U255" i="2"/>
  <c r="V255" i="2"/>
  <c r="G256" i="2"/>
  <c r="M256" i="2"/>
  <c r="R256" i="2"/>
  <c r="S256" i="2"/>
  <c r="T256" i="2"/>
  <c r="U256" i="2"/>
  <c r="V256" i="2"/>
  <c r="G257" i="2"/>
  <c r="M257" i="2"/>
  <c r="R257" i="2"/>
  <c r="S257" i="2"/>
  <c r="T257" i="2"/>
  <c r="U257" i="2"/>
  <c r="V257" i="2"/>
  <c r="G258" i="2"/>
  <c r="M258" i="2"/>
  <c r="R258" i="2"/>
  <c r="S258" i="2"/>
  <c r="T258" i="2"/>
  <c r="U258" i="2"/>
  <c r="V258" i="2"/>
  <c r="G259" i="2"/>
  <c r="M259" i="2"/>
  <c r="R259" i="2"/>
  <c r="S259" i="2"/>
  <c r="T259" i="2"/>
  <c r="U259" i="2"/>
  <c r="V259" i="2"/>
  <c r="G260" i="2"/>
  <c r="M260" i="2"/>
  <c r="R260" i="2"/>
  <c r="S260" i="2"/>
  <c r="T260" i="2"/>
  <c r="U260" i="2"/>
  <c r="V260" i="2"/>
  <c r="G266" i="2"/>
  <c r="M266" i="2"/>
  <c r="R266" i="2"/>
  <c r="S266" i="2"/>
  <c r="T266" i="2"/>
  <c r="U266" i="2"/>
  <c r="V266" i="2"/>
  <c r="G267" i="2"/>
  <c r="M267" i="2"/>
  <c r="R267" i="2"/>
  <c r="S267" i="2"/>
  <c r="T267" i="2"/>
  <c r="U267" i="2"/>
  <c r="V267" i="2"/>
  <c r="B268" i="2"/>
  <c r="C17" i="1" s="1"/>
  <c r="C268" i="2"/>
  <c r="D17" i="1" s="1"/>
  <c r="E268" i="2"/>
  <c r="E17" i="1" s="1"/>
  <c r="H268" i="2"/>
  <c r="I268" i="2"/>
  <c r="H17" i="1" s="1"/>
  <c r="J268" i="2"/>
  <c r="K268" i="2"/>
  <c r="J17" i="1" s="1"/>
  <c r="L268" i="2"/>
  <c r="K17" i="1" s="1"/>
  <c r="N268" i="2"/>
  <c r="O268" i="2"/>
  <c r="N17" i="1" s="1"/>
  <c r="P268" i="2"/>
  <c r="O17" i="1" s="1"/>
  <c r="Q268" i="2"/>
  <c r="P17" i="1" s="1"/>
  <c r="D6" i="1"/>
  <c r="E6" i="1"/>
  <c r="J6" i="1"/>
  <c r="M6" i="1"/>
  <c r="P6" i="1"/>
  <c r="C7" i="1"/>
  <c r="H7" i="1"/>
  <c r="M7" i="1"/>
  <c r="N7" i="1"/>
  <c r="O7" i="1"/>
  <c r="T7" i="1" s="1"/>
  <c r="P7" i="1"/>
  <c r="G8" i="1"/>
  <c r="N8" i="1"/>
  <c r="P8" i="1"/>
  <c r="E9" i="1"/>
  <c r="N9" i="1"/>
  <c r="M10" i="1"/>
  <c r="I11" i="1"/>
  <c r="K11" i="1"/>
  <c r="P11" i="1"/>
  <c r="C12" i="1"/>
  <c r="E12" i="1"/>
  <c r="G12" i="1"/>
  <c r="J12" i="1"/>
  <c r="M12" i="1"/>
  <c r="N12" i="1"/>
  <c r="G13" i="1"/>
  <c r="H13" i="1"/>
  <c r="R13" i="1" s="1"/>
  <c r="I13" i="1"/>
  <c r="J13" i="1"/>
  <c r="K13" i="1"/>
  <c r="M13" i="1"/>
  <c r="N13" i="1"/>
  <c r="O13" i="1"/>
  <c r="P13" i="1"/>
  <c r="J14" i="1"/>
  <c r="M14" i="1"/>
  <c r="N14" i="1"/>
  <c r="D15" i="1"/>
  <c r="G15" i="1"/>
  <c r="H15" i="1"/>
  <c r="J15" i="1"/>
  <c r="E16" i="1"/>
  <c r="H16" i="1"/>
  <c r="G17" i="1"/>
  <c r="I17" i="1"/>
  <c r="M17" i="1"/>
  <c r="S10" i="1" l="1"/>
  <c r="W173" i="2"/>
  <c r="R268" i="2"/>
  <c r="G268" i="2"/>
  <c r="F17" i="1" s="1"/>
  <c r="V268" i="2"/>
  <c r="S11" i="1"/>
  <c r="W120" i="2"/>
  <c r="R16" i="1"/>
  <c r="W193" i="2"/>
  <c r="W182" i="2"/>
  <c r="W174" i="2"/>
  <c r="W147" i="2"/>
  <c r="W130" i="2"/>
  <c r="W103" i="2"/>
  <c r="W189" i="2"/>
  <c r="W181" i="2"/>
  <c r="S244" i="2"/>
  <c r="W185" i="2"/>
  <c r="W178" i="2"/>
  <c r="W177" i="2"/>
  <c r="W170" i="2"/>
  <c r="W169" i="2"/>
  <c r="R194" i="2"/>
  <c r="W150" i="2"/>
  <c r="W119" i="2"/>
  <c r="U133" i="2"/>
  <c r="W186" i="2"/>
  <c r="W155" i="2"/>
  <c r="W149" i="2"/>
  <c r="W141" i="2"/>
  <c r="W191" i="2"/>
  <c r="W190" i="2"/>
  <c r="W188" i="2"/>
  <c r="W187" i="2"/>
  <c r="W184" i="2"/>
  <c r="W183" i="2"/>
  <c r="W180" i="2"/>
  <c r="W179" i="2"/>
  <c r="W176" i="2"/>
  <c r="W175" i="2"/>
  <c r="W172" i="2"/>
  <c r="W171" i="2"/>
  <c r="W168" i="2"/>
  <c r="W157" i="2"/>
  <c r="W143" i="2"/>
  <c r="W142" i="2"/>
  <c r="U163" i="2"/>
  <c r="W129" i="2"/>
  <c r="W125" i="2"/>
  <c r="W124" i="2"/>
  <c r="T133" i="2"/>
  <c r="V113" i="2"/>
  <c r="W104" i="2"/>
  <c r="W216" i="2"/>
  <c r="W159" i="2"/>
  <c r="W154" i="2"/>
  <c r="W153" i="2"/>
  <c r="W146" i="2"/>
  <c r="W145" i="2"/>
  <c r="W140" i="2"/>
  <c r="W139" i="2"/>
  <c r="W132" i="2"/>
  <c r="W131" i="2"/>
  <c r="W127" i="2"/>
  <c r="W126" i="2"/>
  <c r="W123" i="2"/>
  <c r="W122" i="2"/>
  <c r="R133" i="2"/>
  <c r="W118" i="2"/>
  <c r="W111" i="2"/>
  <c r="R113" i="2"/>
  <c r="Q11" i="1" s="1"/>
  <c r="U113" i="2"/>
  <c r="T194" i="2"/>
  <c r="W215" i="2"/>
  <c r="T217" i="2"/>
  <c r="R217" i="2"/>
  <c r="U194" i="2"/>
  <c r="M217" i="2"/>
  <c r="V217" i="2"/>
  <c r="V194" i="2"/>
  <c r="M194" i="2"/>
  <c r="W151" i="2"/>
  <c r="S113" i="2"/>
  <c r="S133" i="2"/>
  <c r="R12" i="1"/>
  <c r="T163" i="2"/>
  <c r="W158" i="2"/>
  <c r="W128" i="2"/>
  <c r="R163" i="2"/>
  <c r="M163" i="2"/>
  <c r="M133" i="2"/>
  <c r="G244" i="2"/>
  <c r="F16" i="1" s="1"/>
  <c r="M244" i="2"/>
  <c r="U244" i="2"/>
  <c r="W211" i="2"/>
  <c r="W206" i="2"/>
  <c r="W121" i="2"/>
  <c r="G133" i="2"/>
  <c r="F12" i="1" s="1"/>
  <c r="T268" i="2"/>
  <c r="W148" i="2"/>
  <c r="V133" i="2"/>
  <c r="W267" i="2"/>
  <c r="W260" i="2"/>
  <c r="W258" i="2"/>
  <c r="W256" i="2"/>
  <c r="W254" i="2"/>
  <c r="W252" i="2"/>
  <c r="W250" i="2"/>
  <c r="G217" i="2"/>
  <c r="F15" i="1" s="1"/>
  <c r="W209" i="2"/>
  <c r="W156" i="2"/>
  <c r="W66" i="2"/>
  <c r="W266" i="2"/>
  <c r="W259" i="2"/>
  <c r="W257" i="2"/>
  <c r="W255" i="2"/>
  <c r="W253" i="2"/>
  <c r="W251" i="2"/>
  <c r="W249" i="2"/>
  <c r="W138" i="2"/>
  <c r="W105" i="2"/>
  <c r="T113" i="2"/>
  <c r="W112" i="2"/>
  <c r="I272" i="2"/>
  <c r="G113" i="2"/>
  <c r="F11" i="1" s="1"/>
  <c r="S97" i="2"/>
  <c r="W49" i="2"/>
  <c r="R74" i="2"/>
  <c r="Q9" i="1" s="1"/>
  <c r="H10" i="1"/>
  <c r="R10" i="1" s="1"/>
  <c r="W243" i="2"/>
  <c r="W237" i="2"/>
  <c r="W230" i="2"/>
  <c r="W228" i="2"/>
  <c r="W226" i="2"/>
  <c r="W224" i="2"/>
  <c r="W222" i="2"/>
  <c r="W204" i="2"/>
  <c r="W202" i="2"/>
  <c r="W200" i="2"/>
  <c r="S194" i="2"/>
  <c r="G194" i="2"/>
  <c r="F14" i="1" s="1"/>
  <c r="W162" i="2"/>
  <c r="W152" i="2"/>
  <c r="M113" i="2"/>
  <c r="L11" i="1" s="1"/>
  <c r="U97" i="2"/>
  <c r="W73" i="2"/>
  <c r="S74" i="2"/>
  <c r="W35" i="2"/>
  <c r="W192" i="2"/>
  <c r="U268" i="2"/>
  <c r="S268" i="2"/>
  <c r="M268" i="2"/>
  <c r="W242" i="2"/>
  <c r="W231" i="2"/>
  <c r="W229" i="2"/>
  <c r="W227" i="2"/>
  <c r="V244" i="2"/>
  <c r="W225" i="2"/>
  <c r="R244" i="2"/>
  <c r="W223" i="2"/>
  <c r="U217" i="2"/>
  <c r="S217" i="2"/>
  <c r="W205" i="2"/>
  <c r="W203" i="2"/>
  <c r="W201" i="2"/>
  <c r="W199" i="2"/>
  <c r="W161" i="2"/>
  <c r="W144" i="2"/>
  <c r="S163" i="2"/>
  <c r="V163" i="2"/>
  <c r="G163" i="2"/>
  <c r="F13" i="1" s="1"/>
  <c r="W16" i="2"/>
  <c r="M97" i="2"/>
  <c r="L10" i="1" s="1"/>
  <c r="R97" i="2"/>
  <c r="Q10" i="1" s="1"/>
  <c r="W84" i="2"/>
  <c r="V97" i="2"/>
  <c r="G97" i="2"/>
  <c r="F10" i="1" s="1"/>
  <c r="W95" i="2"/>
  <c r="W80" i="2"/>
  <c r="W71" i="2"/>
  <c r="U74" i="2"/>
  <c r="W44" i="2"/>
  <c r="W36" i="2"/>
  <c r="W96" i="2"/>
  <c r="W87" i="2"/>
  <c r="W81" i="2"/>
  <c r="V74" i="2"/>
  <c r="W65" i="2"/>
  <c r="W64" i="2"/>
  <c r="T74" i="2"/>
  <c r="W54" i="2"/>
  <c r="W45" i="2"/>
  <c r="T58" i="2"/>
  <c r="R58" i="2"/>
  <c r="U58" i="2"/>
  <c r="W57" i="2"/>
  <c r="U16" i="1"/>
  <c r="S12" i="1"/>
  <c r="W63" i="2"/>
  <c r="U9" i="1"/>
  <c r="W23" i="2"/>
  <c r="W22" i="2"/>
  <c r="P272" i="2"/>
  <c r="K272" i="2"/>
  <c r="W51" i="2"/>
  <c r="W47" i="2"/>
  <c r="W46" i="2"/>
  <c r="W43" i="2"/>
  <c r="W42" i="2"/>
  <c r="T37" i="2"/>
  <c r="M74" i="2"/>
  <c r="L9" i="1" s="1"/>
  <c r="G74" i="2"/>
  <c r="F9" i="1" s="1"/>
  <c r="U15" i="1"/>
  <c r="W31" i="2"/>
  <c r="S58" i="2"/>
  <c r="N272" i="2"/>
  <c r="S16" i="1"/>
  <c r="W50" i="2"/>
  <c r="W48" i="2"/>
  <c r="Q17" i="1"/>
  <c r="U17" i="1"/>
  <c r="S17" i="1"/>
  <c r="R15" i="1"/>
  <c r="S13" i="1"/>
  <c r="T11" i="1"/>
  <c r="O8" i="1"/>
  <c r="Q8" i="1" s="1"/>
  <c r="J8" i="1"/>
  <c r="L8" i="1" s="1"/>
  <c r="S7" i="1"/>
  <c r="W33" i="2"/>
  <c r="U37" i="2"/>
  <c r="S37" i="2"/>
  <c r="W30" i="2"/>
  <c r="R37" i="2"/>
  <c r="W8" i="2"/>
  <c r="V58" i="2"/>
  <c r="M58" i="2"/>
  <c r="G58" i="2"/>
  <c r="F8" i="1" s="1"/>
  <c r="G37" i="2"/>
  <c r="F7" i="1" s="1"/>
  <c r="V37" i="2"/>
  <c r="W32" i="2"/>
  <c r="S15" i="1"/>
  <c r="S14" i="1"/>
  <c r="T6" i="1"/>
  <c r="O272" i="2"/>
  <c r="F272" i="2"/>
  <c r="M37" i="2"/>
  <c r="E272" i="2"/>
  <c r="C272" i="2"/>
  <c r="P18" i="1"/>
  <c r="L12" i="1"/>
  <c r="Q6" i="1"/>
  <c r="W12" i="2"/>
  <c r="W9" i="2"/>
  <c r="W7" i="2"/>
  <c r="S24" i="2"/>
  <c r="L16" i="1"/>
  <c r="Q15" i="1"/>
  <c r="L13" i="1"/>
  <c r="T24" i="2"/>
  <c r="T12" i="1"/>
  <c r="T9" i="1"/>
  <c r="U7" i="1"/>
  <c r="R7" i="1"/>
  <c r="J272" i="2"/>
  <c r="H272" i="2"/>
  <c r="T17" i="1"/>
  <c r="L14" i="1"/>
  <c r="R11" i="1"/>
  <c r="W10" i="2"/>
  <c r="U24" i="2"/>
  <c r="W6" i="2"/>
  <c r="R24" i="2"/>
  <c r="Q16" i="1"/>
  <c r="Q14" i="1"/>
  <c r="U14" i="1"/>
  <c r="Q13" i="1"/>
  <c r="U12" i="1"/>
  <c r="T10" i="1"/>
  <c r="S9" i="1"/>
  <c r="U8" i="1"/>
  <c r="S8" i="1"/>
  <c r="Q7" i="1"/>
  <c r="L7" i="1"/>
  <c r="N18" i="1"/>
  <c r="G18" i="1"/>
  <c r="W19" i="2"/>
  <c r="V24" i="2"/>
  <c r="B272" i="2"/>
  <c r="S6" i="1"/>
  <c r="I18" i="1"/>
  <c r="R17" i="1"/>
  <c r="T16" i="1"/>
  <c r="M18" i="1"/>
  <c r="Q12" i="1"/>
  <c r="C18" i="1"/>
  <c r="R14" i="1"/>
  <c r="L15" i="1"/>
  <c r="R6" i="1"/>
  <c r="L17" i="1"/>
  <c r="T15" i="1"/>
  <c r="T14" i="1"/>
  <c r="U13" i="1"/>
  <c r="T13" i="1"/>
  <c r="U11" i="1"/>
  <c r="R9" i="1"/>
  <c r="D18" i="1"/>
  <c r="Q272" i="2"/>
  <c r="W11" i="2"/>
  <c r="M24" i="2"/>
  <c r="U6" i="1"/>
  <c r="K18" i="1"/>
  <c r="L6" i="1"/>
  <c r="L272" i="2"/>
  <c r="E18" i="1"/>
  <c r="G24" i="2"/>
  <c r="R8" i="1"/>
  <c r="T244" i="2"/>
  <c r="T97" i="2"/>
  <c r="W268" i="2" l="1"/>
  <c r="W244" i="2"/>
  <c r="W194" i="2"/>
  <c r="W133" i="2"/>
  <c r="W113" i="2"/>
  <c r="H18" i="1"/>
  <c r="W217" i="2"/>
  <c r="J18" i="1"/>
  <c r="W163" i="2"/>
  <c r="V12" i="1"/>
  <c r="S272" i="2"/>
  <c r="R272" i="2"/>
  <c r="W74" i="2"/>
  <c r="W97" i="2"/>
  <c r="V11" i="1"/>
  <c r="V15" i="1"/>
  <c r="W58" i="2"/>
  <c r="V9" i="1"/>
  <c r="T272" i="2"/>
  <c r="V16" i="1"/>
  <c r="O18" i="1"/>
  <c r="W37" i="2"/>
  <c r="M272" i="2"/>
  <c r="U272" i="2"/>
  <c r="V272" i="2"/>
  <c r="T8" i="1"/>
  <c r="V8" i="1" s="1"/>
  <c r="V14" i="1"/>
  <c r="Q18" i="1"/>
  <c r="S18" i="1"/>
  <c r="V10" i="1"/>
  <c r="W24" i="2"/>
  <c r="V17" i="1"/>
  <c r="V7" i="1"/>
  <c r="V13" i="1"/>
  <c r="L18" i="1"/>
  <c r="T18" i="1"/>
  <c r="V6" i="1"/>
  <c r="U18" i="1"/>
  <c r="F6" i="1"/>
  <c r="F18" i="1" s="1"/>
  <c r="G272" i="2"/>
  <c r="R18" i="1"/>
  <c r="W272" i="2" l="1"/>
  <c r="V18" i="1"/>
</calcChain>
</file>

<file path=xl/comments1.xml><?xml version="1.0" encoding="utf-8"?>
<comments xmlns="http://schemas.openxmlformats.org/spreadsheetml/2006/main">
  <authors>
    <author>rinjiPC04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現金支払い人数</t>
        </r>
      </text>
    </commen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計算式入力済み</t>
        </r>
      </text>
    </comment>
    <comment ref="G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後納</t>
        </r>
      </text>
    </comment>
    <comment ref="G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後納</t>
        </r>
      </text>
    </comment>
  </commentList>
</comments>
</file>

<file path=xl/sharedStrings.xml><?xml version="1.0" encoding="utf-8"?>
<sst xmlns="http://schemas.openxmlformats.org/spreadsheetml/2006/main" count="728" uniqueCount="300">
  <si>
    <t>月</t>
    <rPh sb="0" eb="1">
      <t>ツキ</t>
    </rPh>
    <phoneticPr fontId="2"/>
  </si>
  <si>
    <t>利用　　　　　　　　日数</t>
    <rPh sb="0" eb="2">
      <t>リヨウ</t>
    </rPh>
    <rPh sb="10" eb="12">
      <t>ニッスウ</t>
    </rPh>
    <phoneticPr fontId="2"/>
  </si>
  <si>
    <t>利用　　　　　　　　件数</t>
    <rPh sb="0" eb="2">
      <t>リヨウ</t>
    </rPh>
    <rPh sb="10" eb="12">
      <t>ケンスウ</t>
    </rPh>
    <phoneticPr fontId="2"/>
  </si>
  <si>
    <t>減免なし(有料)</t>
    <rPh sb="0" eb="2">
      <t>ゲンメン</t>
    </rPh>
    <rPh sb="5" eb="7">
      <t>ユウリョウ</t>
    </rPh>
    <phoneticPr fontId="2"/>
  </si>
  <si>
    <t>減免利用</t>
    <rPh sb="0" eb="2">
      <t>ゲンメン</t>
    </rPh>
    <rPh sb="2" eb="4">
      <t>リヨウ</t>
    </rPh>
    <phoneticPr fontId="2"/>
  </si>
  <si>
    <t>利用者数計</t>
    <rPh sb="0" eb="2">
      <t>リヨウ</t>
    </rPh>
    <rPh sb="2" eb="3">
      <t>シャ</t>
    </rPh>
    <rPh sb="3" eb="4">
      <t>スウ</t>
    </rPh>
    <rPh sb="4" eb="5">
      <t>ケイ</t>
    </rPh>
    <phoneticPr fontId="2"/>
  </si>
  <si>
    <t>使用料</t>
    <rPh sb="0" eb="2">
      <t>シヨウ</t>
    </rPh>
    <rPh sb="2" eb="3">
      <t>リョウ</t>
    </rPh>
    <phoneticPr fontId="2"/>
  </si>
  <si>
    <t>利用人数</t>
    <rPh sb="0" eb="2">
      <t>リヨウ</t>
    </rPh>
    <rPh sb="2" eb="4">
      <t>ニンズウ</t>
    </rPh>
    <phoneticPr fontId="2"/>
  </si>
  <si>
    <t>人数</t>
    <rPh sb="0" eb="2">
      <t>ニンズウ</t>
    </rPh>
    <phoneticPr fontId="2"/>
  </si>
  <si>
    <t>金　　額</t>
    <rPh sb="0" eb="1">
      <t>キン</t>
    </rPh>
    <rPh sb="3" eb="4">
      <t>ガク</t>
    </rPh>
    <phoneticPr fontId="2"/>
  </si>
  <si>
    <t>回数券(枚)</t>
    <rPh sb="0" eb="3">
      <t>カイスウケン</t>
    </rPh>
    <rPh sb="4" eb="5">
      <t>マイ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</si>
  <si>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</si>
  <si>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</si>
  <si>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</si>
  <si>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大人</t>
    <rPh sb="0" eb="2">
      <t>オトナ</t>
    </rPh>
    <phoneticPr fontId="2"/>
  </si>
  <si>
    <t>合計</t>
    <rPh sb="0" eb="2">
      <t>ゴウケイ</t>
    </rPh>
    <phoneticPr fontId="2"/>
  </si>
  <si>
    <t>※回数券　1枚　　 　100円</t>
    <rPh sb="1" eb="4">
      <t>カイスウケン</t>
    </rPh>
    <rPh sb="6" eb="7">
      <t>マイ</t>
    </rPh>
    <rPh sb="14" eb="15">
      <t>エン</t>
    </rPh>
    <phoneticPr fontId="2"/>
  </si>
  <si>
    <t>　　４月分</t>
    <phoneticPr fontId="2"/>
  </si>
  <si>
    <t>利用日</t>
    <rPh sb="0" eb="3">
      <t>リヨウビ</t>
    </rPh>
    <phoneticPr fontId="2"/>
  </si>
  <si>
    <t>使用者名</t>
    <rPh sb="0" eb="2">
      <t>シヨウ</t>
    </rPh>
    <rPh sb="2" eb="3">
      <t>シャ</t>
    </rPh>
    <rPh sb="3" eb="4">
      <t>メイ</t>
    </rPh>
    <phoneticPr fontId="2"/>
  </si>
  <si>
    <t>加工品目・内容</t>
    <rPh sb="0" eb="2">
      <t>カコウ</t>
    </rPh>
    <rPh sb="2" eb="4">
      <t>ヒンモク</t>
    </rPh>
    <rPh sb="5" eb="7">
      <t>ナイヨウ</t>
    </rPh>
    <phoneticPr fontId="2"/>
  </si>
  <si>
    <t>減免なし（有料）</t>
    <rPh sb="0" eb="2">
      <t>ゲンメン</t>
    </rPh>
    <rPh sb="5" eb="7">
      <t>ユウリョウ</t>
    </rPh>
    <phoneticPr fontId="2"/>
  </si>
  <si>
    <t>単価</t>
    <rPh sb="0" eb="2">
      <t>タンカ</t>
    </rPh>
    <phoneticPr fontId="2"/>
  </si>
  <si>
    <t>回数券</t>
    <rPh sb="0" eb="3">
      <t>カイスウケン</t>
    </rPh>
    <phoneticPr fontId="2"/>
  </si>
  <si>
    <t>合　　　　　　　　計</t>
    <rPh sb="0" eb="1">
      <t>ゴウ</t>
    </rPh>
    <rPh sb="9" eb="10">
      <t>ケイ</t>
    </rPh>
    <phoneticPr fontId="2"/>
  </si>
  <si>
    <t>　　５月分</t>
    <phoneticPr fontId="2"/>
  </si>
  <si>
    <t>　　６月分</t>
    <phoneticPr fontId="2"/>
  </si>
  <si>
    <t>　　７月分</t>
    <phoneticPr fontId="2"/>
  </si>
  <si>
    <t>　　８月分</t>
    <phoneticPr fontId="2"/>
  </si>
  <si>
    <t>　　９月分</t>
    <phoneticPr fontId="2"/>
  </si>
  <si>
    <t>　　１０月分</t>
    <phoneticPr fontId="2"/>
  </si>
  <si>
    <t>　　１１月分</t>
    <phoneticPr fontId="2"/>
  </si>
  <si>
    <t>　　１２月分</t>
    <phoneticPr fontId="2"/>
  </si>
  <si>
    <t>　　１月分</t>
    <phoneticPr fontId="2"/>
  </si>
  <si>
    <t>　　２月分</t>
    <phoneticPr fontId="2"/>
  </si>
  <si>
    <t>　　３月分</t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</si>
  <si>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</si>
  <si>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</si>
  <si>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</si>
  <si>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</si>
  <si>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</si>
  <si>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</si>
  <si>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</si>
  <si>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</si>
  <si>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</si>
  <si>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</si>
  <si>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</si>
  <si>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  <rPh sb="1" eb="2">
      <t>ガツ</t>
    </rPh>
    <phoneticPr fontId="2"/>
  </si>
  <si>
    <t>パン</t>
    <phoneticPr fontId="2"/>
  </si>
  <si>
    <t>フランスパン</t>
    <phoneticPr fontId="2"/>
  </si>
  <si>
    <t>アンパン</t>
    <phoneticPr fontId="2"/>
  </si>
  <si>
    <t>ライ麦パン</t>
    <rPh sb="2" eb="3">
      <t>ムギ</t>
    </rPh>
    <phoneticPr fontId="2"/>
  </si>
  <si>
    <t>サンドイッチ</t>
    <phoneticPr fontId="2"/>
  </si>
  <si>
    <t>蒸しパン</t>
    <rPh sb="0" eb="1">
      <t>ム</t>
    </rPh>
    <phoneticPr fontId="2"/>
  </si>
  <si>
    <t>カステラ</t>
    <phoneticPr fontId="2"/>
  </si>
  <si>
    <t>ケーキ</t>
    <phoneticPr fontId="2"/>
  </si>
  <si>
    <t>ピザ</t>
    <phoneticPr fontId="2"/>
  </si>
  <si>
    <t>うどん</t>
    <phoneticPr fontId="2"/>
  </si>
  <si>
    <t>饅頭</t>
    <rPh sb="0" eb="1">
      <t>マン</t>
    </rPh>
    <rPh sb="1" eb="2">
      <t>トウ</t>
    </rPh>
    <phoneticPr fontId="2"/>
  </si>
  <si>
    <t>チーズ</t>
    <phoneticPr fontId="2"/>
  </si>
  <si>
    <t>ストリングチーズ</t>
    <phoneticPr fontId="2"/>
  </si>
  <si>
    <t>ゴーダチーズ</t>
    <phoneticPr fontId="2"/>
  </si>
  <si>
    <t>カマンベールチーズ</t>
    <phoneticPr fontId="2"/>
  </si>
  <si>
    <t>アイスクリーム</t>
    <phoneticPr fontId="2"/>
  </si>
  <si>
    <t>トマトジュース</t>
    <phoneticPr fontId="2"/>
  </si>
  <si>
    <t>トマトソース</t>
    <phoneticPr fontId="2"/>
  </si>
  <si>
    <t>トマトケチャップ</t>
    <phoneticPr fontId="2"/>
  </si>
  <si>
    <t>ザンギ</t>
    <phoneticPr fontId="2"/>
  </si>
  <si>
    <t>ハンバーグ</t>
    <phoneticPr fontId="2"/>
  </si>
  <si>
    <t>ローストチキン</t>
    <phoneticPr fontId="2"/>
  </si>
  <si>
    <t>ソーセージ</t>
    <phoneticPr fontId="2"/>
  </si>
  <si>
    <t>から揚げ</t>
    <rPh sb="2" eb="3">
      <t>ア</t>
    </rPh>
    <phoneticPr fontId="2"/>
  </si>
  <si>
    <t>チャーシュー</t>
    <phoneticPr fontId="2"/>
  </si>
  <si>
    <t>ジャム</t>
    <phoneticPr fontId="2"/>
  </si>
  <si>
    <t>乾燥</t>
    <rPh sb="0" eb="2">
      <t>カンソウ</t>
    </rPh>
    <phoneticPr fontId="2"/>
  </si>
  <si>
    <t>豚汁</t>
    <rPh sb="0" eb="1">
      <t>ブタ</t>
    </rPh>
    <rPh sb="1" eb="2">
      <t>ジル</t>
    </rPh>
    <phoneticPr fontId="2"/>
  </si>
  <si>
    <t>豚丼たれ</t>
    <rPh sb="0" eb="1">
      <t>ブタ</t>
    </rPh>
    <rPh sb="1" eb="2">
      <t>ドン</t>
    </rPh>
    <phoneticPr fontId="2"/>
  </si>
  <si>
    <t>そばだし</t>
    <phoneticPr fontId="2"/>
  </si>
  <si>
    <t>餡 (あん)</t>
    <rPh sb="0" eb="1">
      <t>アン</t>
    </rPh>
    <phoneticPr fontId="2"/>
  </si>
  <si>
    <t>羊羮</t>
    <rPh sb="0" eb="1">
      <t>ヒツジ</t>
    </rPh>
    <rPh sb="1" eb="2">
      <t>アツモノ</t>
    </rPh>
    <phoneticPr fontId="2"/>
  </si>
  <si>
    <t>桜餅</t>
    <rPh sb="0" eb="2">
      <t>サクラモチ</t>
    </rPh>
    <phoneticPr fontId="2"/>
  </si>
  <si>
    <t>赤飯</t>
    <rPh sb="0" eb="2">
      <t>セキハン</t>
    </rPh>
    <phoneticPr fontId="2"/>
  </si>
  <si>
    <t>コーン加工</t>
    <rPh sb="3" eb="5">
      <t>カコウ</t>
    </rPh>
    <phoneticPr fontId="2"/>
  </si>
  <si>
    <t>よもぎ加工</t>
    <rPh sb="3" eb="5">
      <t>カコウ</t>
    </rPh>
    <phoneticPr fontId="2"/>
  </si>
  <si>
    <t>コロッケ</t>
    <phoneticPr fontId="2"/>
  </si>
  <si>
    <t>イモ団子</t>
    <rPh sb="2" eb="4">
      <t>ダンゴ</t>
    </rPh>
    <phoneticPr fontId="2"/>
  </si>
  <si>
    <t>燻製</t>
    <rPh sb="0" eb="1">
      <t>イブ</t>
    </rPh>
    <rPh sb="1" eb="2">
      <t>セイ</t>
    </rPh>
    <phoneticPr fontId="2"/>
  </si>
  <si>
    <t>スモーク卵</t>
    <rPh sb="4" eb="5">
      <t>タマゴ</t>
    </rPh>
    <phoneticPr fontId="2"/>
  </si>
  <si>
    <t>餃子</t>
    <rPh sb="0" eb="2">
      <t>ギョウザ</t>
    </rPh>
    <phoneticPr fontId="2"/>
  </si>
  <si>
    <t>春巻き</t>
    <rPh sb="0" eb="2">
      <t>ハルマ</t>
    </rPh>
    <phoneticPr fontId="2"/>
  </si>
  <si>
    <t>サラダ</t>
    <phoneticPr fontId="2"/>
  </si>
  <si>
    <t>鮭のはさみ漬け</t>
    <rPh sb="0" eb="1">
      <t>サケ</t>
    </rPh>
    <rPh sb="5" eb="6">
      <t>ヅ</t>
    </rPh>
    <phoneticPr fontId="2"/>
  </si>
  <si>
    <t>煮物</t>
    <rPh sb="0" eb="2">
      <t>ニモノ</t>
    </rPh>
    <phoneticPr fontId="2"/>
  </si>
  <si>
    <t>煮豆</t>
    <rPh sb="0" eb="2">
      <t>ニマメ</t>
    </rPh>
    <phoneticPr fontId="2"/>
  </si>
  <si>
    <t>キンピラ</t>
    <phoneticPr fontId="2"/>
  </si>
  <si>
    <t>おこわ</t>
    <phoneticPr fontId="2"/>
  </si>
  <si>
    <t>しょう油</t>
    <rPh sb="3" eb="4">
      <t>ユ</t>
    </rPh>
    <phoneticPr fontId="2"/>
  </si>
  <si>
    <t>みそ</t>
    <phoneticPr fontId="2"/>
  </si>
  <si>
    <t>豆腐</t>
    <rPh sb="0" eb="2">
      <t>トウフ</t>
    </rPh>
    <phoneticPr fontId="2"/>
  </si>
  <si>
    <t>プリン</t>
    <phoneticPr fontId="2"/>
  </si>
  <si>
    <t>ゼリー</t>
    <phoneticPr fontId="2"/>
  </si>
  <si>
    <t>クッキー</t>
    <phoneticPr fontId="2"/>
  </si>
  <si>
    <t>生キャラメル</t>
    <rPh sb="0" eb="1">
      <t>ナマ</t>
    </rPh>
    <phoneticPr fontId="2"/>
  </si>
  <si>
    <t>真空パック</t>
    <rPh sb="0" eb="2">
      <t>シンクウ</t>
    </rPh>
    <phoneticPr fontId="2"/>
  </si>
  <si>
    <t>ソラ豆真空パック</t>
    <rPh sb="2" eb="3">
      <t>マメ</t>
    </rPh>
    <rPh sb="3" eb="5">
      <t>シンクウ</t>
    </rPh>
    <phoneticPr fontId="2"/>
  </si>
  <si>
    <t>ライ麦粉袋詰め</t>
    <rPh sb="2" eb="3">
      <t>ムギ</t>
    </rPh>
    <rPh sb="3" eb="4">
      <t>コナ</t>
    </rPh>
    <rPh sb="4" eb="5">
      <t>フクロ</t>
    </rPh>
    <rPh sb="5" eb="6">
      <t>ヅメ</t>
    </rPh>
    <phoneticPr fontId="2"/>
  </si>
  <si>
    <t>合　計</t>
    <rPh sb="0" eb="1">
      <t>ゴウ</t>
    </rPh>
    <rPh sb="2" eb="3">
      <t>ケイ</t>
    </rPh>
    <phoneticPr fontId="2"/>
  </si>
  <si>
    <t>クロワッサン</t>
    <phoneticPr fontId="2"/>
  </si>
  <si>
    <t>チーズ真空パック</t>
    <rPh sb="3" eb="5">
      <t>シンクウ</t>
    </rPh>
    <phoneticPr fontId="2"/>
  </si>
  <si>
    <t>トマトピューレ</t>
    <phoneticPr fontId="2"/>
  </si>
  <si>
    <t>トマトジャム</t>
    <phoneticPr fontId="2"/>
  </si>
  <si>
    <t>マッシュポテト</t>
    <phoneticPr fontId="2"/>
  </si>
  <si>
    <t>生パスタ</t>
    <rPh sb="0" eb="1">
      <t>ナマ</t>
    </rPh>
    <phoneticPr fontId="2"/>
  </si>
  <si>
    <t>肉まん・あんまん</t>
    <rPh sb="0" eb="1">
      <t>ニク</t>
    </rPh>
    <phoneticPr fontId="2"/>
  </si>
  <si>
    <t>そばゆで</t>
    <phoneticPr fontId="2"/>
  </si>
  <si>
    <t>とうもろこしピューレ</t>
    <phoneticPr fontId="2"/>
  </si>
  <si>
    <t>パエリア</t>
    <phoneticPr fontId="2"/>
  </si>
  <si>
    <t>コンソメスープ</t>
    <phoneticPr fontId="2"/>
  </si>
  <si>
    <t>カツ</t>
    <phoneticPr fontId="2"/>
  </si>
  <si>
    <t>わらび茹で</t>
    <rPh sb="3" eb="4">
      <t>ユ</t>
    </rPh>
    <phoneticPr fontId="2"/>
  </si>
  <si>
    <t>牛乳豆腐</t>
    <rPh sb="0" eb="2">
      <t>ギュウニュウ</t>
    </rPh>
    <rPh sb="2" eb="4">
      <t>トウフ</t>
    </rPh>
    <phoneticPr fontId="2"/>
  </si>
  <si>
    <t>エビフライ</t>
    <phoneticPr fontId="2"/>
  </si>
  <si>
    <t>ベーグル</t>
    <phoneticPr fontId="2"/>
  </si>
  <si>
    <t>食品保管</t>
    <rPh sb="0" eb="2">
      <t>ショクヒン</t>
    </rPh>
    <rPh sb="2" eb="4">
      <t>ホカン</t>
    </rPh>
    <phoneticPr fontId="2"/>
  </si>
  <si>
    <t>湯沸し</t>
    <rPh sb="0" eb="2">
      <t>ユワカ</t>
    </rPh>
    <phoneticPr fontId="2"/>
  </si>
  <si>
    <t>フルーツポンチ</t>
    <phoneticPr fontId="2"/>
  </si>
  <si>
    <t>ごはん</t>
    <phoneticPr fontId="2"/>
  </si>
  <si>
    <t>モッツァレラチーズ</t>
    <phoneticPr fontId="2"/>
  </si>
  <si>
    <t>牛串焼仕込み</t>
    <rPh sb="0" eb="1">
      <t>ギュウ</t>
    </rPh>
    <rPh sb="1" eb="2">
      <t>クシ</t>
    </rPh>
    <rPh sb="2" eb="3">
      <t>ヤ</t>
    </rPh>
    <rPh sb="3" eb="5">
      <t>シコ</t>
    </rPh>
    <phoneticPr fontId="2"/>
  </si>
  <si>
    <t>ピタパン</t>
    <phoneticPr fontId="2"/>
  </si>
  <si>
    <t>コーン乾燥</t>
    <rPh sb="3" eb="5">
      <t>カンソウ</t>
    </rPh>
    <phoneticPr fontId="2"/>
  </si>
  <si>
    <t>かぼちゃ団子</t>
    <rPh sb="4" eb="6">
      <t>ダンゴ</t>
    </rPh>
    <phoneticPr fontId="2"/>
  </si>
  <si>
    <t>ミネストローネ</t>
    <phoneticPr fontId="2"/>
  </si>
  <si>
    <t>キッシュ</t>
    <phoneticPr fontId="2"/>
  </si>
  <si>
    <t>スープ</t>
    <phoneticPr fontId="2"/>
  </si>
  <si>
    <t>団子</t>
    <rPh sb="0" eb="2">
      <t>ダンゴ</t>
    </rPh>
    <phoneticPr fontId="2"/>
  </si>
  <si>
    <t>かんぴょう</t>
    <phoneticPr fontId="2"/>
  </si>
  <si>
    <t>ヨーグルト</t>
    <phoneticPr fontId="2"/>
  </si>
  <si>
    <t>五目の具</t>
    <rPh sb="0" eb="2">
      <t>ゴモク</t>
    </rPh>
    <rPh sb="3" eb="4">
      <t>グ</t>
    </rPh>
    <phoneticPr fontId="2"/>
  </si>
  <si>
    <t>ロールキャベツ</t>
    <phoneticPr fontId="2"/>
  </si>
  <si>
    <t>ピラフ</t>
    <phoneticPr fontId="2"/>
  </si>
  <si>
    <t>ベーコン</t>
    <phoneticPr fontId="2"/>
  </si>
  <si>
    <t>ちらし寿司</t>
    <rPh sb="3" eb="5">
      <t>スシ</t>
    </rPh>
    <phoneticPr fontId="2"/>
  </si>
  <si>
    <t>照り焼きﾁｷﾝ</t>
    <rPh sb="0" eb="1">
      <t>テ</t>
    </rPh>
    <rPh sb="2" eb="3">
      <t>ヤ</t>
    </rPh>
    <phoneticPr fontId="2"/>
  </si>
  <si>
    <t>煮玉子</t>
    <rPh sb="0" eb="1">
      <t>ニ</t>
    </rPh>
    <rPh sb="1" eb="3">
      <t>タマゴ</t>
    </rPh>
    <phoneticPr fontId="2"/>
  </si>
  <si>
    <t>蒸し物</t>
    <rPh sb="0" eb="1">
      <t>ム</t>
    </rPh>
    <rPh sb="2" eb="3">
      <t>モノ</t>
    </rPh>
    <phoneticPr fontId="2"/>
  </si>
  <si>
    <t>昆布巻き</t>
    <rPh sb="0" eb="2">
      <t>コンブ</t>
    </rPh>
    <rPh sb="2" eb="3">
      <t>マ</t>
    </rPh>
    <phoneticPr fontId="2"/>
  </si>
  <si>
    <t>ゴボー天</t>
    <rPh sb="3" eb="4">
      <t>テン</t>
    </rPh>
    <phoneticPr fontId="2"/>
  </si>
  <si>
    <t>すももジャム</t>
    <phoneticPr fontId="2"/>
  </si>
  <si>
    <t>つけもの</t>
    <phoneticPr fontId="2"/>
  </si>
  <si>
    <t>イベント準備</t>
    <rPh sb="4" eb="6">
      <t>ジュンビ</t>
    </rPh>
    <phoneticPr fontId="2"/>
  </si>
  <si>
    <t>味付け味噌</t>
    <rPh sb="0" eb="2">
      <t>アジツ</t>
    </rPh>
    <rPh sb="3" eb="5">
      <t>ミソ</t>
    </rPh>
    <phoneticPr fontId="2"/>
  </si>
  <si>
    <t>蒸し豆</t>
    <rPh sb="0" eb="1">
      <t>ム</t>
    </rPh>
    <rPh sb="2" eb="3">
      <t>マメ</t>
    </rPh>
    <phoneticPr fontId="2"/>
  </si>
  <si>
    <t>ニョッキ</t>
    <phoneticPr fontId="2"/>
  </si>
  <si>
    <t>マドレーヌ</t>
    <phoneticPr fontId="2"/>
  </si>
  <si>
    <t>パン加工</t>
    <rPh sb="2" eb="4">
      <t>カコウ</t>
    </rPh>
    <phoneticPr fontId="2"/>
  </si>
  <si>
    <t>ｸﾘｰﾑ</t>
    <phoneticPr fontId="2"/>
  </si>
  <si>
    <t>おしるこ</t>
    <phoneticPr fontId="2"/>
  </si>
  <si>
    <t>お稲荷さん</t>
    <rPh sb="1" eb="3">
      <t>イナリ</t>
    </rPh>
    <phoneticPr fontId="2"/>
  </si>
  <si>
    <t>おにぎり</t>
    <phoneticPr fontId="2"/>
  </si>
  <si>
    <t>※使用料　1人1日　300円</t>
    <rPh sb="1" eb="4">
      <t>シヨウリョウ</t>
    </rPh>
    <rPh sb="6" eb="7">
      <t>ニン</t>
    </rPh>
    <rPh sb="8" eb="9">
      <t>ヒ</t>
    </rPh>
    <rPh sb="13" eb="14">
      <t>エン</t>
    </rPh>
    <phoneticPr fontId="2"/>
  </si>
  <si>
    <t>ミートソース</t>
    <phoneticPr fontId="2"/>
  </si>
  <si>
    <t>鮭とば</t>
    <rPh sb="0" eb="1">
      <t>サケ</t>
    </rPh>
    <phoneticPr fontId="2"/>
  </si>
  <si>
    <t>鮭とば真空</t>
    <rPh sb="0" eb="1">
      <t>サケ</t>
    </rPh>
    <rPh sb="3" eb="5">
      <t>シンクウ</t>
    </rPh>
    <phoneticPr fontId="2"/>
  </si>
  <si>
    <t>ペッパービーフ</t>
    <phoneticPr fontId="2"/>
  </si>
  <si>
    <t>ベーコンスライス</t>
    <phoneticPr fontId="2"/>
  </si>
  <si>
    <t>カレールー</t>
    <phoneticPr fontId="2"/>
  </si>
  <si>
    <t>ハム</t>
    <phoneticPr fontId="2"/>
  </si>
  <si>
    <t>食肉加工</t>
    <rPh sb="0" eb="2">
      <t>ショクニク</t>
    </rPh>
    <rPh sb="2" eb="4">
      <t>カコウ</t>
    </rPh>
    <phoneticPr fontId="2"/>
  </si>
  <si>
    <t>切り干し大根</t>
    <rPh sb="0" eb="1">
      <t>キ</t>
    </rPh>
    <rPh sb="2" eb="3">
      <t>ボ</t>
    </rPh>
    <rPh sb="4" eb="6">
      <t>ダイコン</t>
    </rPh>
    <phoneticPr fontId="2"/>
  </si>
  <si>
    <t xml:space="preserve">  </t>
    <phoneticPr fontId="2"/>
  </si>
  <si>
    <t>干しイモ</t>
    <rPh sb="0" eb="1">
      <t>ホ</t>
    </rPh>
    <phoneticPr fontId="2"/>
  </si>
  <si>
    <t>平成30度　食品加工研修室　利用状況</t>
    <rPh sb="0" eb="2">
      <t>ヘイセイ</t>
    </rPh>
    <rPh sb="6" eb="8">
      <t>ショクヒン</t>
    </rPh>
    <rPh sb="8" eb="10">
      <t>カコウ</t>
    </rPh>
    <rPh sb="10" eb="12">
      <t>ケンシュウ</t>
    </rPh>
    <rPh sb="12" eb="13">
      <t>シツ</t>
    </rPh>
    <rPh sb="14" eb="16">
      <t>リヨウ</t>
    </rPh>
    <rPh sb="16" eb="18">
      <t>ジョウキョウ</t>
    </rPh>
    <phoneticPr fontId="2"/>
  </si>
  <si>
    <t>平成３０年度　食品加工室　加工品目・内容</t>
    <rPh sb="0" eb="2">
      <t>ヘイセイ</t>
    </rPh>
    <rPh sb="4" eb="6">
      <t>ネンド</t>
    </rPh>
    <rPh sb="7" eb="9">
      <t>ショクヒン</t>
    </rPh>
    <rPh sb="9" eb="12">
      <t>カコウシツ</t>
    </rPh>
    <rPh sb="13" eb="15">
      <t>カコウ</t>
    </rPh>
    <rPh sb="15" eb="16">
      <t>シナ</t>
    </rPh>
    <rPh sb="16" eb="17">
      <t>モク</t>
    </rPh>
    <rPh sb="18" eb="20">
      <t>ナイヨウ</t>
    </rPh>
    <phoneticPr fontId="2"/>
  </si>
  <si>
    <t>平成30年度　食品加工研修室　利用状況</t>
    <rPh sb="0" eb="2">
      <t>ヘイセイ</t>
    </rPh>
    <rPh sb="4" eb="6">
      <t>ネンド</t>
    </rPh>
    <rPh sb="7" eb="9">
      <t>ショクヒン</t>
    </rPh>
    <rPh sb="9" eb="11">
      <t>カコウ</t>
    </rPh>
    <rPh sb="11" eb="13">
      <t>ケンシュウ</t>
    </rPh>
    <rPh sb="13" eb="14">
      <t>シツ</t>
    </rPh>
    <rPh sb="15" eb="17">
      <t>リヨウ</t>
    </rPh>
    <rPh sb="17" eb="19">
      <t>ジョウキョウ</t>
    </rPh>
    <phoneticPr fontId="2"/>
  </si>
  <si>
    <t>パン作り</t>
    <rPh sb="2" eb="3">
      <t>ツク</t>
    </rPh>
    <phoneticPr fontId="2"/>
  </si>
  <si>
    <t>チーズカット</t>
    <phoneticPr fontId="2"/>
  </si>
  <si>
    <t>チーズ作り</t>
    <rPh sb="3" eb="4">
      <t>ツク</t>
    </rPh>
    <phoneticPr fontId="2"/>
  </si>
  <si>
    <t>コロッケ作り</t>
    <rPh sb="4" eb="5">
      <t>ツク</t>
    </rPh>
    <phoneticPr fontId="2"/>
  </si>
  <si>
    <t>切り干し大根作り</t>
    <rPh sb="0" eb="1">
      <t>キ</t>
    </rPh>
    <rPh sb="2" eb="3">
      <t>ボ</t>
    </rPh>
    <rPh sb="4" eb="6">
      <t>ダイコン</t>
    </rPh>
    <rPh sb="6" eb="7">
      <t>ツク</t>
    </rPh>
    <phoneticPr fontId="2"/>
  </si>
  <si>
    <t>チーズカット</t>
    <phoneticPr fontId="2"/>
  </si>
  <si>
    <t>チーズ作り</t>
    <rPh sb="3" eb="4">
      <t>ヅク</t>
    </rPh>
    <phoneticPr fontId="2"/>
  </si>
  <si>
    <t>チーズカット</t>
    <phoneticPr fontId="2"/>
  </si>
  <si>
    <t>チーズカット</t>
    <phoneticPr fontId="2"/>
  </si>
  <si>
    <t>パン・コロッケ作り</t>
    <rPh sb="7" eb="8">
      <t>ツク</t>
    </rPh>
    <phoneticPr fontId="2"/>
  </si>
  <si>
    <t>チーズカット</t>
    <phoneticPr fontId="2"/>
  </si>
  <si>
    <t>パン・干しいも作り</t>
    <rPh sb="3" eb="4">
      <t>ホ</t>
    </rPh>
    <rPh sb="7" eb="8">
      <t>ツク</t>
    </rPh>
    <phoneticPr fontId="2"/>
  </si>
  <si>
    <t>グラノーラ作り</t>
    <rPh sb="5" eb="6">
      <t>ツク</t>
    </rPh>
    <phoneticPr fontId="2"/>
  </si>
  <si>
    <t>みかんの皮</t>
    <rPh sb="4" eb="5">
      <t>カワ</t>
    </rPh>
    <phoneticPr fontId="2"/>
  </si>
  <si>
    <t>肉まん・あんまん・ピザまん作り</t>
    <rPh sb="0" eb="1">
      <t>ニク</t>
    </rPh>
    <rPh sb="13" eb="14">
      <t>ツク</t>
    </rPh>
    <phoneticPr fontId="2"/>
  </si>
  <si>
    <t>よもぎ加工</t>
    <rPh sb="3" eb="5">
      <t>カコウ</t>
    </rPh>
    <phoneticPr fontId="2"/>
  </si>
  <si>
    <t>あんぱん作り</t>
    <rPh sb="4" eb="5">
      <t>ツク</t>
    </rPh>
    <phoneticPr fontId="2"/>
  </si>
  <si>
    <t>チーズカット</t>
    <phoneticPr fontId="2"/>
  </si>
  <si>
    <t>おこわ・ハンバーグ・カレー作り</t>
    <rPh sb="13" eb="14">
      <t>ツク</t>
    </rPh>
    <phoneticPr fontId="2"/>
  </si>
  <si>
    <t>あんこ作り・チーズパック</t>
    <rPh sb="3" eb="4">
      <t>ツク</t>
    </rPh>
    <phoneticPr fontId="2"/>
  </si>
  <si>
    <t>パエリア・フロランタン・ピクルス作り</t>
    <rPh sb="16" eb="17">
      <t>ツク</t>
    </rPh>
    <phoneticPr fontId="2"/>
  </si>
  <si>
    <t>チーズパック</t>
    <phoneticPr fontId="2"/>
  </si>
  <si>
    <t>ふき処理</t>
    <rPh sb="2" eb="4">
      <t>ショリ</t>
    </rPh>
    <phoneticPr fontId="2"/>
  </si>
  <si>
    <t>チーズパック</t>
    <phoneticPr fontId="2"/>
  </si>
  <si>
    <t>ハム作り</t>
    <rPh sb="2" eb="3">
      <t>ツク</t>
    </rPh>
    <phoneticPr fontId="2"/>
  </si>
  <si>
    <t>チーズパック</t>
    <phoneticPr fontId="2"/>
  </si>
  <si>
    <t>食料調理</t>
    <rPh sb="0" eb="2">
      <t>ショクリョウ</t>
    </rPh>
    <rPh sb="2" eb="4">
      <t>チョウリ</t>
    </rPh>
    <phoneticPr fontId="2"/>
  </si>
  <si>
    <t>チーズ作り</t>
    <rPh sb="3" eb="4">
      <t>ツク</t>
    </rPh>
    <phoneticPr fontId="2"/>
  </si>
  <si>
    <t>ハンバーグ・チーズパック</t>
    <phoneticPr fontId="2"/>
  </si>
  <si>
    <t>スモーク・ピタパン・そばのみそ煮</t>
    <rPh sb="15" eb="16">
      <t>ニ</t>
    </rPh>
    <phoneticPr fontId="2"/>
  </si>
  <si>
    <t>メンチカツ</t>
    <phoneticPr fontId="2"/>
  </si>
  <si>
    <t>いも団子　他</t>
    <rPh sb="2" eb="4">
      <t>ダンゴ</t>
    </rPh>
    <rPh sb="5" eb="6">
      <t>ホカ</t>
    </rPh>
    <phoneticPr fontId="2"/>
  </si>
  <si>
    <t>チーズパック</t>
    <phoneticPr fontId="2"/>
  </si>
  <si>
    <t>豆蒸し</t>
    <rPh sb="0" eb="1">
      <t>マメ</t>
    </rPh>
    <rPh sb="1" eb="2">
      <t>ム</t>
    </rPh>
    <phoneticPr fontId="2"/>
  </si>
  <si>
    <t>チーズパック</t>
    <phoneticPr fontId="2"/>
  </si>
  <si>
    <t>チーズパック</t>
    <phoneticPr fontId="2"/>
  </si>
  <si>
    <t>チーズ作り</t>
    <rPh sb="3" eb="4">
      <t>ツク</t>
    </rPh>
    <phoneticPr fontId="2"/>
  </si>
  <si>
    <t>枝豆ゆで</t>
    <rPh sb="0" eb="2">
      <t>エダマメ</t>
    </rPh>
    <phoneticPr fontId="2"/>
  </si>
  <si>
    <t>チーズパック</t>
    <phoneticPr fontId="2"/>
  </si>
  <si>
    <t>パン作り</t>
    <rPh sb="2" eb="3">
      <t>ツク</t>
    </rPh>
    <phoneticPr fontId="2"/>
  </si>
  <si>
    <t>チーズパック</t>
    <phoneticPr fontId="2"/>
  </si>
  <si>
    <t>パン作り</t>
    <rPh sb="2" eb="3">
      <t>ツク</t>
    </rPh>
    <phoneticPr fontId="2"/>
  </si>
  <si>
    <t>チーズパック</t>
    <phoneticPr fontId="2"/>
  </si>
  <si>
    <t>いも加工</t>
    <rPh sb="2" eb="4">
      <t>カコウ</t>
    </rPh>
    <phoneticPr fontId="2"/>
  </si>
  <si>
    <t>チーズパック</t>
    <phoneticPr fontId="2"/>
  </si>
  <si>
    <t>みそ作り</t>
    <rPh sb="2" eb="3">
      <t>ツク</t>
    </rPh>
    <phoneticPr fontId="2"/>
  </si>
  <si>
    <t>串焼き仕込み</t>
    <rPh sb="0" eb="2">
      <t>クシヤ</t>
    </rPh>
    <rPh sb="3" eb="5">
      <t>シコ</t>
    </rPh>
    <phoneticPr fontId="2"/>
  </si>
  <si>
    <t>チーズパック</t>
    <phoneticPr fontId="2"/>
  </si>
  <si>
    <t>あんこ作り</t>
    <rPh sb="3" eb="4">
      <t>ツク</t>
    </rPh>
    <phoneticPr fontId="2"/>
  </si>
  <si>
    <t>あんこ作り・たまねぎ炒め</t>
    <rPh sb="3" eb="4">
      <t>ツク</t>
    </rPh>
    <rPh sb="10" eb="11">
      <t>イタ</t>
    </rPh>
    <phoneticPr fontId="2"/>
  </si>
  <si>
    <t>かぼちゃ加工</t>
    <rPh sb="4" eb="6">
      <t>カコウ</t>
    </rPh>
    <phoneticPr fontId="2"/>
  </si>
  <si>
    <t>あんぱん作り</t>
    <rPh sb="4" eb="5">
      <t>ツク</t>
    </rPh>
    <phoneticPr fontId="2"/>
  </si>
  <si>
    <t>ハンバーグ・あんこ作り</t>
    <rPh sb="9" eb="10">
      <t>ツク</t>
    </rPh>
    <phoneticPr fontId="2"/>
  </si>
  <si>
    <t>チーズパック</t>
    <phoneticPr fontId="2"/>
  </si>
  <si>
    <t>乾燥ヤーコン作り</t>
    <rPh sb="0" eb="2">
      <t>カンソウ</t>
    </rPh>
    <rPh sb="6" eb="7">
      <t>ツク</t>
    </rPh>
    <phoneticPr fontId="2"/>
  </si>
  <si>
    <t>干し芋</t>
    <rPh sb="0" eb="1">
      <t>ホ</t>
    </rPh>
    <rPh sb="2" eb="3">
      <t>イモ</t>
    </rPh>
    <phoneticPr fontId="2"/>
  </si>
  <si>
    <t>パン作り　他</t>
    <rPh sb="2" eb="3">
      <t>ツク</t>
    </rPh>
    <rPh sb="5" eb="6">
      <t>ホカ</t>
    </rPh>
    <phoneticPr fontId="2"/>
  </si>
  <si>
    <t>あんこ・パン・おこわ・ハンバーグ作り</t>
    <rPh sb="16" eb="17">
      <t>ツク</t>
    </rPh>
    <phoneticPr fontId="2"/>
  </si>
  <si>
    <t>切干大根作り</t>
    <rPh sb="0" eb="2">
      <t>キリボシ</t>
    </rPh>
    <rPh sb="2" eb="4">
      <t>ダイコン</t>
    </rPh>
    <rPh sb="4" eb="5">
      <t>ツク</t>
    </rPh>
    <phoneticPr fontId="2"/>
  </si>
  <si>
    <t>クリーム作り</t>
    <rPh sb="4" eb="5">
      <t>ツク</t>
    </rPh>
    <phoneticPr fontId="2"/>
  </si>
  <si>
    <t>菓子製造</t>
    <rPh sb="0" eb="2">
      <t>カシ</t>
    </rPh>
    <rPh sb="2" eb="4">
      <t>セイゾウ</t>
    </rPh>
    <phoneticPr fontId="2"/>
  </si>
  <si>
    <t>あんこ・パン作り</t>
    <rPh sb="6" eb="7">
      <t>ツク</t>
    </rPh>
    <phoneticPr fontId="2"/>
  </si>
  <si>
    <t>チーズ作り</t>
    <rPh sb="3" eb="4">
      <t>ツク</t>
    </rPh>
    <phoneticPr fontId="2"/>
  </si>
  <si>
    <t>あんこ作り</t>
    <rPh sb="3" eb="4">
      <t>ツク</t>
    </rPh>
    <phoneticPr fontId="2"/>
  </si>
  <si>
    <t>うどん</t>
    <phoneticPr fontId="2"/>
  </si>
  <si>
    <t>あんこ作り</t>
    <rPh sb="3" eb="4">
      <t>ツク</t>
    </rPh>
    <phoneticPr fontId="2"/>
  </si>
  <si>
    <t>乾燥野菜</t>
    <rPh sb="0" eb="2">
      <t>カンソウ</t>
    </rPh>
    <rPh sb="2" eb="4">
      <t>ヤサイ</t>
    </rPh>
    <phoneticPr fontId="2"/>
  </si>
  <si>
    <t>あんこ作り</t>
    <rPh sb="3" eb="4">
      <t>ツク</t>
    </rPh>
    <phoneticPr fontId="2"/>
  </si>
  <si>
    <t>パン作り</t>
    <rPh sb="2" eb="3">
      <t>ツク</t>
    </rPh>
    <phoneticPr fontId="2"/>
  </si>
  <si>
    <t>馬鈴薯加工</t>
    <rPh sb="0" eb="3">
      <t>バレイショ</t>
    </rPh>
    <rPh sb="3" eb="5">
      <t>カコウ</t>
    </rPh>
    <phoneticPr fontId="2"/>
  </si>
  <si>
    <t>チーズ作り</t>
    <rPh sb="3" eb="4">
      <t>ツク</t>
    </rPh>
    <phoneticPr fontId="2"/>
  </si>
  <si>
    <t>あんこ作り</t>
    <rPh sb="3" eb="4">
      <t>ツク</t>
    </rPh>
    <phoneticPr fontId="2"/>
  </si>
  <si>
    <t>チーズパック</t>
    <phoneticPr fontId="2"/>
  </si>
  <si>
    <t>あんこ作り</t>
    <rPh sb="3" eb="4">
      <t>ツク</t>
    </rPh>
    <phoneticPr fontId="2"/>
  </si>
  <si>
    <t>あんこ、干し芋作り</t>
    <rPh sb="4" eb="5">
      <t>ホ</t>
    </rPh>
    <rPh sb="6" eb="7">
      <t>イモ</t>
    </rPh>
    <rPh sb="7" eb="8">
      <t>ツク</t>
    </rPh>
    <phoneticPr fontId="2"/>
  </si>
  <si>
    <t>あんこ作り</t>
    <rPh sb="3" eb="4">
      <t>ツク</t>
    </rPh>
    <phoneticPr fontId="2"/>
  </si>
  <si>
    <t>あんこ作り</t>
    <rPh sb="3" eb="4">
      <t>ツク</t>
    </rPh>
    <phoneticPr fontId="2"/>
  </si>
  <si>
    <t>あんこ作り</t>
    <rPh sb="3" eb="4">
      <t>ツク</t>
    </rPh>
    <phoneticPr fontId="2"/>
  </si>
  <si>
    <t>チーズ作り</t>
    <rPh sb="3" eb="4">
      <t>ツク</t>
    </rPh>
    <phoneticPr fontId="2"/>
  </si>
  <si>
    <t>パン作り</t>
    <rPh sb="2" eb="3">
      <t>ツク</t>
    </rPh>
    <phoneticPr fontId="2"/>
  </si>
  <si>
    <t>チーズパック</t>
    <phoneticPr fontId="2"/>
  </si>
  <si>
    <t>キーマカレー・カナッペ作り</t>
    <rPh sb="11" eb="12">
      <t>ツク</t>
    </rPh>
    <phoneticPr fontId="2"/>
  </si>
  <si>
    <t>チーズパック</t>
    <phoneticPr fontId="2"/>
  </si>
  <si>
    <t>こんにゃく作り</t>
    <rPh sb="5" eb="6">
      <t>ツク</t>
    </rPh>
    <phoneticPr fontId="2"/>
  </si>
  <si>
    <t>おこわ作り</t>
    <rPh sb="3" eb="4">
      <t>ツク</t>
    </rPh>
    <phoneticPr fontId="2"/>
  </si>
  <si>
    <t>そば作り</t>
    <rPh sb="2" eb="3">
      <t>ツク</t>
    </rPh>
    <phoneticPr fontId="2"/>
  </si>
  <si>
    <t>あんこ作り</t>
    <rPh sb="3" eb="4">
      <t>ツク</t>
    </rPh>
    <phoneticPr fontId="2"/>
  </si>
  <si>
    <t>おせち他</t>
    <rPh sb="3" eb="4">
      <t>ホカ</t>
    </rPh>
    <phoneticPr fontId="2"/>
  </si>
  <si>
    <t>チーズパック</t>
    <phoneticPr fontId="2"/>
  </si>
  <si>
    <t>チーズ作り</t>
    <rPh sb="3" eb="4">
      <t>ツク</t>
    </rPh>
    <phoneticPr fontId="2"/>
  </si>
  <si>
    <t>乾燥野菜</t>
    <rPh sb="0" eb="2">
      <t>カンソウ</t>
    </rPh>
    <rPh sb="2" eb="4">
      <t>ヤサイ</t>
    </rPh>
    <phoneticPr fontId="2"/>
  </si>
  <si>
    <t>豆腐・むし大豆作り</t>
    <rPh sb="0" eb="2">
      <t>トウフ</t>
    </rPh>
    <rPh sb="5" eb="7">
      <t>ダイズ</t>
    </rPh>
    <rPh sb="7" eb="8">
      <t>ツク</t>
    </rPh>
    <phoneticPr fontId="2"/>
  </si>
  <si>
    <t>パン作り他</t>
    <rPh sb="2" eb="3">
      <t>ツク</t>
    </rPh>
    <rPh sb="4" eb="5">
      <t>ホカ</t>
    </rPh>
    <phoneticPr fontId="2"/>
  </si>
  <si>
    <t>豆腐・こんにゃく作り</t>
    <rPh sb="0" eb="2">
      <t>トウフ</t>
    </rPh>
    <rPh sb="8" eb="9">
      <t>ツク</t>
    </rPh>
    <phoneticPr fontId="2"/>
  </si>
  <si>
    <t>チーズパック</t>
    <phoneticPr fontId="2"/>
  </si>
  <si>
    <t>チーズ作り</t>
    <rPh sb="3" eb="4">
      <t>ツク</t>
    </rPh>
    <phoneticPr fontId="2"/>
  </si>
  <si>
    <t>豆腐作り・大根乾燥</t>
    <rPh sb="0" eb="2">
      <t>トウフ</t>
    </rPh>
    <rPh sb="2" eb="3">
      <t>ツク</t>
    </rPh>
    <rPh sb="5" eb="7">
      <t>ダイコン</t>
    </rPh>
    <rPh sb="7" eb="9">
      <t>カンソウ</t>
    </rPh>
    <phoneticPr fontId="2"/>
  </si>
  <si>
    <t>五目の具・ごぼう天作り</t>
    <rPh sb="0" eb="2">
      <t>ゴモク</t>
    </rPh>
    <rPh sb="3" eb="4">
      <t>グ</t>
    </rPh>
    <rPh sb="8" eb="9">
      <t>テン</t>
    </rPh>
    <rPh sb="9" eb="10">
      <t>ツク</t>
    </rPh>
    <phoneticPr fontId="2"/>
  </si>
  <si>
    <t>そば作り・大根乾燥</t>
    <rPh sb="2" eb="3">
      <t>ツク</t>
    </rPh>
    <rPh sb="5" eb="7">
      <t>ダイコン</t>
    </rPh>
    <rPh sb="7" eb="9">
      <t>カンソウ</t>
    </rPh>
    <phoneticPr fontId="2"/>
  </si>
  <si>
    <t>豆腐作り</t>
    <rPh sb="0" eb="2">
      <t>トウフ</t>
    </rPh>
    <rPh sb="2" eb="3">
      <t>ツク</t>
    </rPh>
    <phoneticPr fontId="2"/>
  </si>
  <si>
    <t>豆腐作り</t>
    <rPh sb="0" eb="2">
      <t>トウフ</t>
    </rPh>
    <rPh sb="2" eb="3">
      <t>ツク</t>
    </rPh>
    <phoneticPr fontId="2"/>
  </si>
  <si>
    <t>蒸し豆・あん作り</t>
    <rPh sb="0" eb="1">
      <t>ム</t>
    </rPh>
    <rPh sb="2" eb="3">
      <t>マメ</t>
    </rPh>
    <rPh sb="6" eb="7">
      <t>ツク</t>
    </rPh>
    <phoneticPr fontId="2"/>
  </si>
  <si>
    <t>みそ・パン作り</t>
    <rPh sb="5" eb="6">
      <t>ツク</t>
    </rPh>
    <phoneticPr fontId="2"/>
  </si>
  <si>
    <t>チーズパック</t>
    <phoneticPr fontId="2"/>
  </si>
  <si>
    <t>みそ作り</t>
    <rPh sb="2" eb="3">
      <t>ツク</t>
    </rPh>
    <phoneticPr fontId="2"/>
  </si>
  <si>
    <t>チーズ加工</t>
    <rPh sb="3" eb="5">
      <t>カコウ</t>
    </rPh>
    <phoneticPr fontId="2"/>
  </si>
  <si>
    <t>豆腐・野菜むし</t>
    <rPh sb="0" eb="2">
      <t>トウフ</t>
    </rPh>
    <rPh sb="3" eb="5">
      <t>ヤサイ</t>
    </rPh>
    <phoneticPr fontId="2"/>
  </si>
  <si>
    <t>あん作り</t>
    <rPh sb="2" eb="3">
      <t>ツク</t>
    </rPh>
    <phoneticPr fontId="2"/>
  </si>
  <si>
    <t>豆腐・しみ豆腐作り</t>
    <rPh sb="0" eb="2">
      <t>トウフ</t>
    </rPh>
    <rPh sb="5" eb="7">
      <t>トウフ</t>
    </rPh>
    <rPh sb="7" eb="8">
      <t>ツク</t>
    </rPh>
    <phoneticPr fontId="2"/>
  </si>
  <si>
    <t>ガンモ・コロッケ作り</t>
    <rPh sb="8" eb="9">
      <t>ツク</t>
    </rPh>
    <phoneticPr fontId="2"/>
  </si>
  <si>
    <t>チーズパック</t>
    <phoneticPr fontId="2"/>
  </si>
  <si>
    <t>豆腐・赤飯作り</t>
    <rPh sb="0" eb="2">
      <t>トウフ</t>
    </rPh>
    <rPh sb="3" eb="5">
      <t>セキハン</t>
    </rPh>
    <rPh sb="5" eb="6">
      <t>ヅク</t>
    </rPh>
    <phoneticPr fontId="2"/>
  </si>
  <si>
    <t>そばうち</t>
    <phoneticPr fontId="2"/>
  </si>
  <si>
    <t>あんこ・コロッケ作り</t>
    <rPh sb="8" eb="9">
      <t>ツク</t>
    </rPh>
    <phoneticPr fontId="2"/>
  </si>
  <si>
    <t>チーズパック</t>
    <phoneticPr fontId="2"/>
  </si>
  <si>
    <t>みそ作り</t>
    <rPh sb="2" eb="3">
      <t>ツク</t>
    </rPh>
    <phoneticPr fontId="2"/>
  </si>
  <si>
    <t>あんこ・豚丼のたれ・ベーコン作り</t>
    <rPh sb="4" eb="5">
      <t>ブタ</t>
    </rPh>
    <rPh sb="5" eb="6">
      <t>ドン</t>
    </rPh>
    <rPh sb="14" eb="15">
      <t>ツク</t>
    </rPh>
    <phoneticPr fontId="2"/>
  </si>
  <si>
    <t>パン作り</t>
    <rPh sb="2" eb="3">
      <t>ツク</t>
    </rPh>
    <phoneticPr fontId="2"/>
  </si>
  <si>
    <t>みそ作り</t>
    <rPh sb="2" eb="3">
      <t>ツク</t>
    </rPh>
    <phoneticPr fontId="2"/>
  </si>
  <si>
    <t>チーズパック</t>
    <phoneticPr fontId="2"/>
  </si>
  <si>
    <t>パン作り</t>
    <rPh sb="2" eb="3">
      <t>ツク</t>
    </rPh>
    <phoneticPr fontId="2"/>
  </si>
  <si>
    <t>チーズパック</t>
    <phoneticPr fontId="2"/>
  </si>
  <si>
    <t>みそ作り</t>
    <rPh sb="2" eb="3">
      <t>ツク</t>
    </rPh>
    <phoneticPr fontId="2"/>
  </si>
  <si>
    <t>チーズ作り</t>
    <rPh sb="3" eb="4">
      <t>ヅク</t>
    </rPh>
    <phoneticPr fontId="2"/>
  </si>
  <si>
    <t>パン作り</t>
    <rPh sb="2" eb="3">
      <t>ヅク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</si>
</sst>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2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5">
    <xf numFmtId="0" fontId="0" fillId="0" borderId="0" xfId="0"/>
    <xf numFmtId="0" fontId="3" fillId="0" borderId="0" xfId="0" applyNumberFormat="1" applyFont="1" applyAlignment="1">
      <alignment horizontal="left" vertical="center"/>
    </xf>
    <xf numFmtId="0" fontId="4" fillId="0" borderId="0" xfId="0" applyFont="1"/>
    <xf numFmtId="0" fontId="4" fillId="0" borderId="0" xfId="0" applyNumberFormat="1" applyFont="1" applyAlignment="1">
      <alignment vertical="center"/>
    </xf>
    <xf numFmtId="38" fontId="5" fillId="2" borderId="1" xfId="0" applyNumberFormat="1" applyFont="1" applyFill="1" applyBorder="1" applyAlignment="1">
      <alignment horizontal="center" vertical="center" shrinkToFit="1"/>
    </xf>
    <xf numFmtId="38" fontId="5" fillId="2" borderId="2" xfId="0" applyNumberFormat="1" applyFont="1" applyFill="1" applyBorder="1" applyAlignment="1">
      <alignment horizontal="center" vertical="center"/>
    </xf>
    <xf numFmtId="38" fontId="5" fillId="2" borderId="3" xfId="0" applyNumberFormat="1" applyFont="1" applyFill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3" borderId="6" xfId="0" applyNumberFormat="1" applyFont="1" applyFill="1" applyBorder="1" applyAlignment="1">
      <alignment horizontal="center" vertical="center"/>
    </xf>
    <xf numFmtId="38" fontId="5" fillId="3" borderId="3" xfId="0" applyNumberFormat="1" applyFont="1" applyFill="1" applyBorder="1" applyAlignment="1">
      <alignment horizontal="center" vertical="center"/>
    </xf>
    <xf numFmtId="38" fontId="5" fillId="3" borderId="4" xfId="0" applyNumberFormat="1" applyFont="1" applyFill="1" applyBorder="1" applyAlignment="1">
      <alignment horizontal="center" vertical="center"/>
    </xf>
    <xf numFmtId="38" fontId="5" fillId="3" borderId="5" xfId="0" applyNumberFormat="1" applyFont="1" applyFill="1" applyBorder="1" applyAlignment="1">
      <alignment horizontal="center" vertical="center"/>
    </xf>
    <xf numFmtId="38" fontId="5" fillId="4" borderId="6" xfId="0" applyNumberFormat="1" applyFont="1" applyFill="1" applyBorder="1" applyAlignment="1">
      <alignment horizontal="center" vertical="center"/>
    </xf>
    <xf numFmtId="38" fontId="5" fillId="4" borderId="3" xfId="0" applyNumberFormat="1" applyFont="1" applyFill="1" applyBorder="1" applyAlignment="1">
      <alignment horizontal="center" vertical="center"/>
    </xf>
    <xf numFmtId="38" fontId="5" fillId="4" borderId="4" xfId="0" applyNumberFormat="1" applyFont="1" applyFill="1" applyBorder="1" applyAlignment="1">
      <alignment horizontal="center" vertical="center"/>
    </xf>
    <xf numFmtId="38" fontId="5" fillId="4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0" fontId="1" fillId="0" borderId="0" xfId="0" applyFont="1"/>
    <xf numFmtId="0" fontId="6" fillId="0" borderId="0" xfId="0" applyNumberFormat="1" applyFont="1" applyAlignment="1">
      <alignment vertical="center"/>
    </xf>
    <xf numFmtId="0" fontId="7" fillId="0" borderId="0" xfId="0" applyNumberFormat="1" applyFont="1" applyAlignment="1" applyProtection="1">
      <alignment horizontal="left" vertical="center"/>
      <protection locked="0"/>
    </xf>
    <xf numFmtId="0" fontId="7" fillId="0" borderId="0" xfId="0" applyNumberFormat="1" applyFont="1" applyAlignment="1">
      <alignment horizontal="left" vertical="center"/>
    </xf>
    <xf numFmtId="38" fontId="6" fillId="0" borderId="0" xfId="0" applyNumberFormat="1" applyFont="1" applyAlignment="1">
      <alignment vertical="center"/>
    </xf>
    <xf numFmtId="38" fontId="6" fillId="0" borderId="0" xfId="0" applyNumberFormat="1" applyFont="1" applyBorder="1" applyAlignment="1">
      <alignment horizontal="right" vertical="center"/>
    </xf>
    <xf numFmtId="38" fontId="6" fillId="0" borderId="0" xfId="0" applyNumberFormat="1" applyFont="1" applyBorder="1" applyAlignment="1">
      <alignment vertical="center"/>
    </xf>
    <xf numFmtId="38" fontId="6" fillId="0" borderId="0" xfId="0" applyNumberFormat="1" applyFont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/>
    </xf>
    <xf numFmtId="38" fontId="5" fillId="2" borderId="1" xfId="0" applyNumberFormat="1" applyFont="1" applyFill="1" applyBorder="1" applyAlignment="1">
      <alignment horizontal="center" vertical="center" wrapText="1"/>
    </xf>
    <xf numFmtId="38" fontId="5" fillId="2" borderId="2" xfId="0" applyNumberFormat="1" applyFont="1" applyFill="1" applyBorder="1" applyAlignment="1">
      <alignment horizontal="center" vertical="center" wrapText="1"/>
    </xf>
    <xf numFmtId="38" fontId="5" fillId="2" borderId="4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Border="1" applyAlignment="1" applyProtection="1">
      <alignment horizontal="left" vertical="center" shrinkToFit="1"/>
      <protection locked="0"/>
    </xf>
    <xf numFmtId="38" fontId="4" fillId="2" borderId="20" xfId="0" applyNumberFormat="1" applyFont="1" applyFill="1" applyBorder="1" applyAlignment="1">
      <alignment horizontal="right" vertical="center"/>
    </xf>
    <xf numFmtId="38" fontId="4" fillId="2" borderId="21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right" vertical="center"/>
    </xf>
    <xf numFmtId="38" fontId="4" fillId="2" borderId="23" xfId="0" applyNumberFormat="1" applyFont="1" applyFill="1" applyBorder="1" applyAlignment="1">
      <alignment horizontal="right" vertical="center"/>
    </xf>
    <xf numFmtId="38" fontId="4" fillId="2" borderId="21" xfId="1" applyNumberFormat="1" applyFont="1" applyFill="1" applyBorder="1" applyAlignment="1">
      <alignment vertical="center"/>
    </xf>
    <xf numFmtId="38" fontId="4" fillId="2" borderId="24" xfId="1" applyNumberFormat="1" applyFont="1" applyFill="1" applyBorder="1" applyAlignment="1">
      <alignment vertical="center"/>
    </xf>
    <xf numFmtId="38" fontId="4" fillId="2" borderId="25" xfId="1" applyNumberFormat="1" applyFont="1" applyFill="1" applyBorder="1" applyAlignment="1">
      <alignment vertical="center"/>
    </xf>
    <xf numFmtId="0" fontId="4" fillId="2" borderId="26" xfId="1" applyNumberFormat="1" applyFont="1" applyFill="1" applyBorder="1" applyAlignment="1">
      <alignment vertical="center"/>
    </xf>
    <xf numFmtId="38" fontId="4" fillId="3" borderId="27" xfId="1" applyNumberFormat="1" applyFont="1" applyFill="1" applyBorder="1" applyAlignment="1">
      <alignment vertical="center"/>
    </xf>
    <xf numFmtId="38" fontId="4" fillId="3" borderId="24" xfId="1" applyNumberFormat="1" applyFont="1" applyFill="1" applyBorder="1" applyAlignment="1">
      <alignment vertical="center"/>
    </xf>
    <xf numFmtId="38" fontId="4" fillId="3" borderId="25" xfId="1" applyNumberFormat="1" applyFont="1" applyFill="1" applyBorder="1" applyAlignment="1">
      <alignment vertical="center"/>
    </xf>
    <xf numFmtId="0" fontId="4" fillId="3" borderId="28" xfId="1" applyNumberFormat="1" applyFont="1" applyFill="1" applyBorder="1" applyAlignment="1">
      <alignment vertical="center"/>
    </xf>
    <xf numFmtId="38" fontId="4" fillId="4" borderId="29" xfId="1" applyNumberFormat="1" applyFont="1" applyFill="1" applyBorder="1" applyAlignment="1">
      <alignment vertical="center"/>
    </xf>
    <xf numFmtId="38" fontId="4" fillId="4" borderId="30" xfId="1" applyNumberFormat="1" applyFont="1" applyFill="1" applyBorder="1" applyAlignment="1">
      <alignment vertical="center"/>
    </xf>
    <xf numFmtId="38" fontId="4" fillId="4" borderId="22" xfId="1" applyNumberFormat="1" applyFont="1" applyFill="1" applyBorder="1" applyAlignment="1">
      <alignment vertical="center"/>
    </xf>
    <xf numFmtId="38" fontId="4" fillId="4" borderId="28" xfId="1" applyNumberFormat="1" applyFont="1" applyFill="1" applyBorder="1" applyAlignment="1">
      <alignment vertical="center"/>
    </xf>
    <xf numFmtId="0" fontId="4" fillId="0" borderId="31" xfId="0" applyNumberFormat="1" applyFont="1" applyBorder="1" applyAlignment="1">
      <alignment horizontal="left" vertical="center" shrinkToFit="1"/>
    </xf>
    <xf numFmtId="38" fontId="4" fillId="2" borderId="32" xfId="0" applyNumberFormat="1" applyFont="1" applyFill="1" applyBorder="1" applyAlignment="1">
      <alignment horizontal="right" vertical="center"/>
    </xf>
    <xf numFmtId="38" fontId="4" fillId="2" borderId="33" xfId="1" applyNumberFormat="1" applyFont="1" applyFill="1" applyBorder="1" applyAlignment="1">
      <alignment vertical="center"/>
    </xf>
    <xf numFmtId="38" fontId="4" fillId="2" borderId="30" xfId="1" applyNumberFormat="1" applyFont="1" applyFill="1" applyBorder="1" applyAlignment="1">
      <alignment vertical="center"/>
    </xf>
    <xf numFmtId="38" fontId="4" fillId="2" borderId="22" xfId="1" applyNumberFormat="1" applyFont="1" applyFill="1" applyBorder="1" applyAlignment="1">
      <alignment vertical="center"/>
    </xf>
    <xf numFmtId="38" fontId="4" fillId="3" borderId="29" xfId="1" applyNumberFormat="1" applyFont="1" applyFill="1" applyBorder="1" applyAlignment="1">
      <alignment vertical="center"/>
    </xf>
    <xf numFmtId="38" fontId="4" fillId="3" borderId="30" xfId="1" applyNumberFormat="1" applyFont="1" applyFill="1" applyBorder="1" applyAlignment="1">
      <alignment vertical="center"/>
    </xf>
    <xf numFmtId="38" fontId="4" fillId="3" borderId="22" xfId="1" applyNumberFormat="1" applyFont="1" applyFill="1" applyBorder="1" applyAlignment="1">
      <alignment vertical="center"/>
    </xf>
    <xf numFmtId="38" fontId="4" fillId="2" borderId="28" xfId="0" applyNumberFormat="1" applyFont="1" applyFill="1" applyBorder="1" applyAlignment="1">
      <alignment horizontal="right" vertical="center"/>
    </xf>
    <xf numFmtId="38" fontId="4" fillId="2" borderId="33" xfId="0" applyNumberFormat="1" applyFont="1" applyFill="1" applyBorder="1" applyAlignment="1">
      <alignment horizontal="center" vertical="center"/>
    </xf>
    <xf numFmtId="0" fontId="4" fillId="2" borderId="33" xfId="1" applyNumberFormat="1" applyFont="1" applyFill="1" applyBorder="1" applyAlignment="1">
      <alignment vertical="center"/>
    </xf>
    <xf numFmtId="0" fontId="4" fillId="2" borderId="30" xfId="1" applyNumberFormat="1" applyFont="1" applyFill="1" applyBorder="1" applyAlignment="1">
      <alignment vertical="center"/>
    </xf>
    <xf numFmtId="0" fontId="4" fillId="2" borderId="22" xfId="1" applyNumberFormat="1" applyFont="1" applyFill="1" applyBorder="1" applyAlignment="1">
      <alignment vertical="center"/>
    </xf>
    <xf numFmtId="0" fontId="4" fillId="3" borderId="29" xfId="1" applyNumberFormat="1" applyFont="1" applyFill="1" applyBorder="1" applyAlignment="1">
      <alignment vertical="center"/>
    </xf>
    <xf numFmtId="0" fontId="4" fillId="3" borderId="30" xfId="1" applyNumberFormat="1" applyFont="1" applyFill="1" applyBorder="1" applyAlignment="1">
      <alignment vertical="center"/>
    </xf>
    <xf numFmtId="0" fontId="4" fillId="3" borderId="22" xfId="1" applyNumberFormat="1" applyFont="1" applyFill="1" applyBorder="1" applyAlignment="1">
      <alignment vertical="center"/>
    </xf>
    <xf numFmtId="56" fontId="4" fillId="0" borderId="31" xfId="0" applyNumberFormat="1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NumberFormat="1" applyFont="1" applyBorder="1" applyAlignment="1" applyProtection="1">
      <alignment horizontal="center" vertical="center"/>
      <protection locked="0"/>
    </xf>
    <xf numFmtId="38" fontId="0" fillId="2" borderId="34" xfId="0" applyNumberFormat="1" applyFill="1" applyBorder="1" applyAlignment="1">
      <alignment horizontal="right" vertical="center"/>
    </xf>
    <xf numFmtId="38" fontId="4" fillId="0" borderId="36" xfId="0" applyNumberFormat="1" applyFont="1" applyFill="1" applyBorder="1" applyAlignment="1">
      <alignment horizontal="center" vertical="center"/>
    </xf>
    <xf numFmtId="38" fontId="0" fillId="2" borderId="4" xfId="0" applyNumberFormat="1" applyFill="1" applyBorder="1" applyAlignment="1">
      <alignment horizontal="right" vertical="center"/>
    </xf>
    <xf numFmtId="38" fontId="0" fillId="2" borderId="2" xfId="0" applyNumberFormat="1" applyFill="1" applyBorder="1" applyAlignment="1">
      <alignment horizontal="right" vertical="center"/>
    </xf>
    <xf numFmtId="38" fontId="0" fillId="2" borderId="3" xfId="0" applyNumberFormat="1" applyFill="1" applyBorder="1" applyAlignment="1">
      <alignment horizontal="right" vertical="center"/>
    </xf>
    <xf numFmtId="38" fontId="1" fillId="3" borderId="6" xfId="1" applyNumberFormat="1" applyFont="1" applyFill="1" applyBorder="1" applyAlignment="1">
      <alignment vertical="center"/>
    </xf>
    <xf numFmtId="38" fontId="1" fillId="3" borderId="3" xfId="1" applyNumberFormat="1" applyFont="1" applyFill="1" applyBorder="1" applyAlignment="1">
      <alignment vertical="center"/>
    </xf>
    <xf numFmtId="38" fontId="1" fillId="3" borderId="4" xfId="1" applyNumberFormat="1" applyFont="1" applyFill="1" applyBorder="1" applyAlignment="1">
      <alignment vertical="center"/>
    </xf>
    <xf numFmtId="38" fontId="1" fillId="3" borderId="1" xfId="1" applyNumberFormat="1" applyFont="1" applyFill="1" applyBorder="1" applyAlignment="1">
      <alignment vertical="center"/>
    </xf>
    <xf numFmtId="38" fontId="1" fillId="4" borderId="6" xfId="1" applyNumberFormat="1" applyFont="1" applyFill="1" applyBorder="1" applyAlignment="1">
      <alignment vertical="center"/>
    </xf>
    <xf numFmtId="38" fontId="1" fillId="4" borderId="3" xfId="1" applyNumberFormat="1" applyFont="1" applyFill="1" applyBorder="1" applyAlignment="1">
      <alignment vertical="center"/>
    </xf>
    <xf numFmtId="38" fontId="1" fillId="4" borderId="4" xfId="1" applyNumberFormat="1" applyFont="1" applyFill="1" applyBorder="1" applyAlignment="1">
      <alignment vertical="center"/>
    </xf>
    <xf numFmtId="38" fontId="1" fillId="4" borderId="34" xfId="1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37" xfId="0" applyNumberFormat="1" applyFont="1" applyFill="1" applyBorder="1" applyAlignment="1" applyProtection="1">
      <alignment horizontal="left" vertical="center"/>
      <protection locked="0"/>
    </xf>
    <xf numFmtId="0" fontId="4" fillId="0" borderId="36" xfId="0" applyNumberFormat="1" applyFont="1" applyFill="1" applyBorder="1" applyAlignment="1">
      <alignment horizontal="left" vertical="center"/>
    </xf>
    <xf numFmtId="38" fontId="8" fillId="0" borderId="36" xfId="0" applyNumberFormat="1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0" fillId="0" borderId="36" xfId="0" applyNumberFormat="1" applyFill="1" applyBorder="1"/>
    <xf numFmtId="38" fontId="0" fillId="0" borderId="37" xfId="0" applyNumberFormat="1" applyFill="1" applyBorder="1"/>
    <xf numFmtId="38" fontId="4" fillId="0" borderId="37" xfId="1" applyNumberFormat="1" applyFont="1" applyFill="1" applyBorder="1" applyAlignment="1">
      <alignment vertical="center"/>
    </xf>
    <xf numFmtId="38" fontId="0" fillId="2" borderId="1" xfId="0" applyNumberFormat="1" applyFill="1" applyBorder="1" applyAlignment="1">
      <alignment horizontal="right" vertical="center"/>
    </xf>
    <xf numFmtId="38" fontId="0" fillId="2" borderId="2" xfId="0" applyNumberFormat="1" applyFill="1" applyBorder="1" applyAlignment="1">
      <alignment vertical="center"/>
    </xf>
    <xf numFmtId="38" fontId="0" fillId="2" borderId="3" xfId="0" applyNumberFormat="1" applyFill="1" applyBorder="1" applyAlignment="1">
      <alignment vertical="center"/>
    </xf>
    <xf numFmtId="38" fontId="0" fillId="2" borderId="4" xfId="0" applyNumberFormat="1" applyFill="1" applyBorder="1" applyAlignment="1">
      <alignment vertical="center"/>
    </xf>
    <xf numFmtId="38" fontId="0" fillId="2" borderId="38" xfId="0" applyNumberFormat="1" applyFill="1" applyBorder="1" applyAlignment="1">
      <alignment vertical="center"/>
    </xf>
    <xf numFmtId="38" fontId="1" fillId="3" borderId="34" xfId="1" applyNumberFormat="1" applyFont="1" applyFill="1" applyBorder="1" applyAlignment="1">
      <alignment vertical="center"/>
    </xf>
    <xf numFmtId="38" fontId="1" fillId="4" borderId="39" xfId="1" applyNumberFormat="1" applyFont="1" applyFill="1" applyBorder="1" applyAlignment="1">
      <alignment vertical="center"/>
    </xf>
    <xf numFmtId="38" fontId="1" fillId="4" borderId="40" xfId="1" applyNumberFormat="1" applyFont="1" applyFill="1" applyBorder="1" applyAlignment="1">
      <alignment vertical="center"/>
    </xf>
    <xf numFmtId="0" fontId="0" fillId="0" borderId="36" xfId="0" applyBorder="1"/>
    <xf numFmtId="38" fontId="0" fillId="0" borderId="36" xfId="0" applyNumberFormat="1" applyBorder="1"/>
    <xf numFmtId="38" fontId="4" fillId="0" borderId="36" xfId="1" applyNumberFormat="1" applyFont="1" applyFill="1" applyBorder="1" applyAlignment="1">
      <alignment vertical="center"/>
    </xf>
    <xf numFmtId="0" fontId="4" fillId="0" borderId="34" xfId="0" applyNumberFormat="1" applyFont="1" applyBorder="1" applyAlignment="1" applyProtection="1">
      <alignment horizontal="center" vertical="center"/>
      <protection locked="0"/>
    </xf>
    <xf numFmtId="38" fontId="0" fillId="2" borderId="38" xfId="0" applyNumberFormat="1" applyFill="1" applyBorder="1" applyAlignment="1">
      <alignment horizontal="right" vertical="center"/>
    </xf>
    <xf numFmtId="38" fontId="1" fillId="3" borderId="40" xfId="1" applyNumberFormat="1" applyFont="1" applyFill="1" applyBorder="1" applyAlignment="1">
      <alignment vertical="center"/>
    </xf>
    <xf numFmtId="38" fontId="1" fillId="3" borderId="41" xfId="1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horizontal="left"/>
    </xf>
    <xf numFmtId="0" fontId="0" fillId="0" borderId="13" xfId="0" applyBorder="1"/>
    <xf numFmtId="38" fontId="0" fillId="0" borderId="13" xfId="0" applyNumberFormat="1" applyBorder="1"/>
    <xf numFmtId="38" fontId="0" fillId="0" borderId="0" xfId="0" applyNumberFormat="1" applyFill="1" applyBorder="1"/>
    <xf numFmtId="38" fontId="0" fillId="2" borderId="42" xfId="0" applyNumberFormat="1" applyFill="1" applyBorder="1" applyAlignment="1">
      <alignment vertical="center"/>
    </xf>
    <xf numFmtId="38" fontId="0" fillId="2" borderId="40" xfId="0" applyNumberFormat="1" applyFill="1" applyBorder="1" applyAlignment="1">
      <alignment vertical="center"/>
    </xf>
    <xf numFmtId="38" fontId="1" fillId="3" borderId="39" xfId="1" applyNumberFormat="1" applyFont="1" applyFill="1" applyBorder="1" applyAlignment="1">
      <alignment vertical="center"/>
    </xf>
    <xf numFmtId="38" fontId="1" fillId="3" borderId="38" xfId="1" applyNumberFormat="1" applyFont="1" applyFill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right" vertical="center"/>
    </xf>
    <xf numFmtId="38" fontId="1" fillId="3" borderId="43" xfId="1" applyNumberFormat="1" applyFont="1" applyFill="1" applyBorder="1" applyAlignment="1">
      <alignment vertical="center"/>
    </xf>
    <xf numFmtId="38" fontId="4" fillId="0" borderId="36" xfId="0" applyNumberFormat="1" applyFont="1" applyBorder="1" applyAlignment="1">
      <alignment vertical="center"/>
    </xf>
    <xf numFmtId="0" fontId="0" fillId="0" borderId="0" xfId="0" applyNumberFormat="1" applyBorder="1"/>
    <xf numFmtId="38" fontId="4" fillId="0" borderId="44" xfId="0" applyNumberFormat="1" applyFont="1" applyBorder="1" applyAlignment="1">
      <alignment vertical="center"/>
    </xf>
    <xf numFmtId="0" fontId="4" fillId="2" borderId="45" xfId="1" applyNumberFormat="1" applyFont="1" applyFill="1" applyBorder="1" applyAlignment="1">
      <alignment vertical="center"/>
    </xf>
    <xf numFmtId="0" fontId="4" fillId="3" borderId="46" xfId="1" applyNumberFormat="1" applyFont="1" applyFill="1" applyBorder="1" applyAlignment="1">
      <alignment vertical="center"/>
    </xf>
    <xf numFmtId="0" fontId="4" fillId="3" borderId="47" xfId="1" applyNumberFormat="1" applyFont="1" applyFill="1" applyBorder="1" applyAlignment="1">
      <alignment vertical="center"/>
    </xf>
    <xf numFmtId="0" fontId="4" fillId="3" borderId="48" xfId="1" applyNumberFormat="1" applyFont="1" applyFill="1" applyBorder="1" applyAlignment="1">
      <alignment vertical="center"/>
    </xf>
    <xf numFmtId="0" fontId="4" fillId="3" borderId="49" xfId="1" applyNumberFormat="1" applyFont="1" applyFill="1" applyBorder="1" applyAlignment="1">
      <alignment vertical="center"/>
    </xf>
    <xf numFmtId="38" fontId="4" fillId="4" borderId="46" xfId="1" applyNumberFormat="1" applyFont="1" applyFill="1" applyBorder="1" applyAlignment="1">
      <alignment vertical="center"/>
    </xf>
    <xf numFmtId="38" fontId="4" fillId="4" borderId="47" xfId="1" applyNumberFormat="1" applyFont="1" applyFill="1" applyBorder="1" applyAlignment="1">
      <alignment vertical="center"/>
    </xf>
    <xf numFmtId="38" fontId="4" fillId="4" borderId="48" xfId="1" applyNumberFormat="1" applyFont="1" applyFill="1" applyBorder="1" applyAlignment="1">
      <alignment vertical="center"/>
    </xf>
    <xf numFmtId="38" fontId="4" fillId="4" borderId="49" xfId="1" applyNumberFormat="1" applyFont="1" applyFill="1" applyBorder="1" applyAlignment="1">
      <alignment vertical="center"/>
    </xf>
    <xf numFmtId="0" fontId="0" fillId="0" borderId="44" xfId="0" applyNumberFormat="1" applyBorder="1"/>
    <xf numFmtId="0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NumberFormat="1" applyFont="1" applyAlignment="1">
      <alignment horizontal="left" vertical="center"/>
    </xf>
    <xf numFmtId="38" fontId="4" fillId="0" borderId="0" xfId="0" applyNumberFormat="1" applyFont="1" applyAlignment="1">
      <alignment horizontal="right" vertical="center"/>
    </xf>
    <xf numFmtId="176" fontId="4" fillId="0" borderId="50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left" vertical="center"/>
    </xf>
    <xf numFmtId="176" fontId="4" fillId="5" borderId="51" xfId="0" applyNumberFormat="1" applyFont="1" applyFill="1" applyBorder="1" applyAlignment="1">
      <alignment horizontal="center" vertical="center"/>
    </xf>
    <xf numFmtId="176" fontId="4" fillId="5" borderId="52" xfId="0" applyNumberFormat="1" applyFont="1" applyFill="1" applyBorder="1" applyAlignment="1">
      <alignment horizontal="center" vertical="center"/>
    </xf>
    <xf numFmtId="176" fontId="4" fillId="5" borderId="53" xfId="0" applyNumberFormat="1" applyFont="1" applyFill="1" applyBorder="1" applyAlignment="1">
      <alignment horizontal="center" vertical="center"/>
    </xf>
    <xf numFmtId="176" fontId="4" fillId="5" borderId="18" xfId="0" applyNumberFormat="1" applyFont="1" applyFill="1" applyBorder="1" applyAlignment="1">
      <alignment horizontal="center" vertical="center"/>
    </xf>
    <xf numFmtId="176" fontId="4" fillId="5" borderId="54" xfId="0" applyNumberFormat="1" applyFont="1" applyFill="1" applyBorder="1" applyAlignment="1">
      <alignment horizontal="center" vertical="center"/>
    </xf>
    <xf numFmtId="176" fontId="4" fillId="5" borderId="55" xfId="0" applyNumberFormat="1" applyFont="1" applyFill="1" applyBorder="1" applyAlignment="1">
      <alignment horizontal="center" vertical="center"/>
    </xf>
    <xf numFmtId="176" fontId="4" fillId="5" borderId="17" xfId="0" applyNumberFormat="1" applyFont="1" applyFill="1" applyBorder="1" applyAlignment="1">
      <alignment horizontal="center" vertical="center"/>
    </xf>
    <xf numFmtId="176" fontId="4" fillId="5" borderId="56" xfId="0" applyNumberFormat="1" applyFont="1" applyFill="1" applyBorder="1" applyAlignment="1">
      <alignment horizontal="center" vertical="center"/>
    </xf>
    <xf numFmtId="176" fontId="4" fillId="3" borderId="54" xfId="0" applyNumberFormat="1" applyFont="1" applyFill="1" applyBorder="1" applyAlignment="1">
      <alignment horizontal="center" vertical="center"/>
    </xf>
    <xf numFmtId="176" fontId="4" fillId="3" borderId="55" xfId="0" applyNumberFormat="1" applyFont="1" applyFill="1" applyBorder="1" applyAlignment="1">
      <alignment horizontal="center" vertical="center"/>
    </xf>
    <xf numFmtId="176" fontId="4" fillId="3" borderId="17" xfId="0" applyNumberFormat="1" applyFont="1" applyFill="1" applyBorder="1" applyAlignment="1">
      <alignment horizontal="center" vertical="center"/>
    </xf>
    <xf numFmtId="176" fontId="4" fillId="3" borderId="56" xfId="0" applyNumberFormat="1" applyFont="1" applyFill="1" applyBorder="1" applyAlignment="1">
      <alignment horizontal="center" vertical="center"/>
    </xf>
    <xf numFmtId="176" fontId="4" fillId="4" borderId="54" xfId="0" applyNumberFormat="1" applyFont="1" applyFill="1" applyBorder="1" applyAlignment="1">
      <alignment horizontal="center" vertical="center"/>
    </xf>
    <xf numFmtId="176" fontId="4" fillId="4" borderId="55" xfId="0" applyNumberFormat="1" applyFont="1" applyFill="1" applyBorder="1" applyAlignment="1">
      <alignment horizontal="center" vertical="center"/>
    </xf>
    <xf numFmtId="176" fontId="4" fillId="4" borderId="17" xfId="0" applyNumberFormat="1" applyFont="1" applyFill="1" applyBorder="1" applyAlignment="1">
      <alignment horizontal="center" vertical="center"/>
    </xf>
    <xf numFmtId="176" fontId="4" fillId="4" borderId="56" xfId="0" applyNumberFormat="1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/>
    </xf>
    <xf numFmtId="0" fontId="0" fillId="0" borderId="57" xfId="0" applyFill="1" applyBorder="1"/>
    <xf numFmtId="0" fontId="11" fillId="0" borderId="57" xfId="0" applyFont="1" applyFill="1" applyBorder="1"/>
    <xf numFmtId="38" fontId="4" fillId="2" borderId="22" xfId="1" applyFont="1" applyFill="1" applyBorder="1" applyAlignment="1">
      <alignment horizontal="right" vertical="center"/>
    </xf>
    <xf numFmtId="3" fontId="4" fillId="0" borderId="58" xfId="0" applyNumberFormat="1" applyFont="1" applyFill="1" applyBorder="1" applyAlignment="1">
      <alignment horizontal="right" vertical="center"/>
    </xf>
    <xf numFmtId="3" fontId="4" fillId="0" borderId="59" xfId="0" applyNumberFormat="1" applyFont="1" applyFill="1" applyBorder="1" applyAlignment="1">
      <alignment horizontal="right" vertical="center"/>
    </xf>
    <xf numFmtId="3" fontId="4" fillId="0" borderId="60" xfId="0" applyNumberFormat="1" applyFont="1" applyFill="1" applyBorder="1" applyAlignment="1">
      <alignment horizontal="right" vertical="center"/>
    </xf>
    <xf numFmtId="3" fontId="4" fillId="0" borderId="61" xfId="0" applyNumberFormat="1" applyFont="1" applyFill="1" applyBorder="1" applyAlignment="1">
      <alignment horizontal="right" vertical="center"/>
    </xf>
    <xf numFmtId="3" fontId="4" fillId="0" borderId="62" xfId="0" applyNumberFormat="1" applyFont="1" applyFill="1" applyBorder="1" applyAlignment="1">
      <alignment horizontal="right" vertical="center"/>
    </xf>
    <xf numFmtId="3" fontId="4" fillId="0" borderId="63" xfId="0" applyNumberFormat="1" applyFont="1" applyFill="1" applyBorder="1" applyAlignment="1">
      <alignment horizontal="right" vertical="center"/>
    </xf>
    <xf numFmtId="3" fontId="4" fillId="0" borderId="56" xfId="0" applyNumberFormat="1" applyFont="1" applyBorder="1" applyAlignment="1">
      <alignment horizontal="right" vertical="center"/>
    </xf>
    <xf numFmtId="3" fontId="4" fillId="0" borderId="64" xfId="0" applyNumberFormat="1" applyFont="1" applyBorder="1" applyAlignment="1">
      <alignment horizontal="center" vertical="center"/>
    </xf>
    <xf numFmtId="3" fontId="4" fillId="0" borderId="65" xfId="0" applyNumberFormat="1" applyFont="1" applyBorder="1" applyAlignment="1">
      <alignment horizontal="center" vertical="center"/>
    </xf>
    <xf numFmtId="38" fontId="4" fillId="2" borderId="66" xfId="0" applyNumberFormat="1" applyFont="1" applyFill="1" applyBorder="1" applyAlignment="1">
      <alignment horizontal="right" vertical="center"/>
    </xf>
    <xf numFmtId="0" fontId="0" fillId="0" borderId="67" xfId="0" applyFill="1" applyBorder="1" applyAlignment="1"/>
    <xf numFmtId="0" fontId="0" fillId="0" borderId="61" xfId="0" applyFill="1" applyBorder="1" applyAlignment="1"/>
    <xf numFmtId="0" fontId="4" fillId="0" borderId="19" xfId="0" applyNumberFormat="1" applyFont="1" applyFill="1" applyBorder="1" applyAlignment="1" applyProtection="1">
      <alignment horizontal="left" vertical="center" shrinkToFit="1"/>
      <protection locked="0"/>
    </xf>
    <xf numFmtId="38" fontId="5" fillId="2" borderId="68" xfId="0" applyNumberFormat="1" applyFont="1" applyFill="1" applyBorder="1" applyAlignment="1">
      <alignment horizontal="center" vertical="center"/>
    </xf>
    <xf numFmtId="3" fontId="4" fillId="0" borderId="69" xfId="0" applyNumberFormat="1" applyFont="1" applyFill="1" applyBorder="1" applyAlignment="1">
      <alignment horizontal="right" vertical="center"/>
    </xf>
    <xf numFmtId="38" fontId="5" fillId="3" borderId="70" xfId="0" applyNumberFormat="1" applyFont="1" applyFill="1" applyBorder="1" applyAlignment="1">
      <alignment horizontal="center" vertical="center"/>
    </xf>
    <xf numFmtId="3" fontId="4" fillId="0" borderId="71" xfId="0" applyNumberFormat="1" applyFont="1" applyFill="1" applyBorder="1" applyAlignment="1">
      <alignment horizontal="right" vertical="center"/>
    </xf>
    <xf numFmtId="3" fontId="4" fillId="0" borderId="72" xfId="0" applyNumberFormat="1" applyFont="1" applyFill="1" applyBorder="1" applyAlignment="1">
      <alignment horizontal="right" vertical="center"/>
    </xf>
    <xf numFmtId="38" fontId="5" fillId="3" borderId="73" xfId="0" applyNumberFormat="1" applyFont="1" applyFill="1" applyBorder="1" applyAlignment="1">
      <alignment horizontal="center" vertical="center"/>
    </xf>
    <xf numFmtId="3" fontId="4" fillId="0" borderId="74" xfId="0" applyNumberFormat="1" applyFont="1" applyFill="1" applyBorder="1" applyAlignment="1">
      <alignment horizontal="right" vertical="center"/>
    </xf>
    <xf numFmtId="3" fontId="4" fillId="0" borderId="75" xfId="0" applyNumberFormat="1" applyFont="1" applyFill="1" applyBorder="1" applyAlignment="1">
      <alignment horizontal="right" vertical="center"/>
    </xf>
    <xf numFmtId="3" fontId="4" fillId="0" borderId="76" xfId="0" applyNumberFormat="1" applyFont="1" applyFill="1" applyBorder="1" applyAlignment="1">
      <alignment horizontal="right" vertical="center"/>
    </xf>
    <xf numFmtId="3" fontId="4" fillId="0" borderId="77" xfId="0" applyNumberFormat="1" applyFont="1" applyFill="1" applyBorder="1" applyAlignment="1">
      <alignment horizontal="right" vertical="center"/>
    </xf>
    <xf numFmtId="3" fontId="4" fillId="0" borderId="78" xfId="0" applyNumberFormat="1" applyFont="1" applyBorder="1" applyAlignment="1">
      <alignment horizontal="right" vertical="center"/>
    </xf>
    <xf numFmtId="3" fontId="4" fillId="0" borderId="79" xfId="0" applyNumberFormat="1" applyFont="1" applyFill="1" applyBorder="1" applyAlignment="1">
      <alignment horizontal="right" vertical="center"/>
    </xf>
    <xf numFmtId="3" fontId="4" fillId="0" borderId="80" xfId="0" applyNumberFormat="1" applyFont="1" applyBorder="1" applyAlignment="1">
      <alignment horizontal="right" vertical="center"/>
    </xf>
    <xf numFmtId="38" fontId="5" fillId="3" borderId="41" xfId="0" applyNumberFormat="1" applyFont="1" applyFill="1" applyBorder="1" applyAlignment="1">
      <alignment horizontal="center" vertical="center"/>
    </xf>
    <xf numFmtId="3" fontId="4" fillId="0" borderId="81" xfId="0" applyNumberFormat="1" applyFont="1" applyBorder="1" applyAlignment="1">
      <alignment horizontal="right" vertical="center"/>
    </xf>
    <xf numFmtId="38" fontId="5" fillId="3" borderId="79" xfId="0" applyNumberFormat="1" applyFont="1" applyFill="1" applyBorder="1" applyAlignment="1">
      <alignment horizontal="center" vertical="center"/>
    </xf>
    <xf numFmtId="3" fontId="4" fillId="0" borderId="82" xfId="0" applyNumberFormat="1" applyFont="1" applyFill="1" applyBorder="1" applyAlignment="1">
      <alignment horizontal="right" vertical="center"/>
    </xf>
    <xf numFmtId="3" fontId="4" fillId="0" borderId="83" xfId="0" applyNumberFormat="1" applyFont="1" applyFill="1" applyBorder="1" applyAlignment="1">
      <alignment horizontal="right" vertical="center"/>
    </xf>
    <xf numFmtId="3" fontId="4" fillId="0" borderId="84" xfId="0" applyNumberFormat="1" applyFont="1" applyFill="1" applyBorder="1" applyAlignment="1">
      <alignment horizontal="right" vertical="center"/>
    </xf>
    <xf numFmtId="38" fontId="5" fillId="4" borderId="70" xfId="0" applyNumberFormat="1" applyFont="1" applyFill="1" applyBorder="1" applyAlignment="1">
      <alignment horizontal="center" vertical="center"/>
    </xf>
    <xf numFmtId="38" fontId="5" fillId="4" borderId="79" xfId="0" applyNumberFormat="1" applyFont="1" applyFill="1" applyBorder="1" applyAlignment="1">
      <alignment horizontal="center" vertical="center"/>
    </xf>
    <xf numFmtId="38" fontId="5" fillId="4" borderId="41" xfId="0" applyNumberFormat="1" applyFont="1" applyFill="1" applyBorder="1" applyAlignment="1">
      <alignment horizontal="center" vertical="center"/>
    </xf>
    <xf numFmtId="3" fontId="4" fillId="0" borderId="85" xfId="0" applyNumberFormat="1" applyFont="1" applyFill="1" applyBorder="1" applyAlignment="1">
      <alignment horizontal="right" vertical="center"/>
    </xf>
    <xf numFmtId="3" fontId="4" fillId="0" borderId="86" xfId="0" applyNumberFormat="1" applyFont="1" applyFill="1" applyBorder="1" applyAlignment="1">
      <alignment horizontal="right" vertical="center"/>
    </xf>
    <xf numFmtId="3" fontId="4" fillId="0" borderId="87" xfId="0" applyNumberFormat="1" applyFont="1" applyFill="1" applyBorder="1" applyAlignment="1">
      <alignment horizontal="right" vertical="center"/>
    </xf>
    <xf numFmtId="3" fontId="4" fillId="0" borderId="88" xfId="0" applyNumberFormat="1" applyFont="1" applyBorder="1" applyAlignment="1">
      <alignment horizontal="right" vertical="center"/>
    </xf>
    <xf numFmtId="38" fontId="5" fillId="2" borderId="79" xfId="0" applyNumberFormat="1" applyFont="1" applyFill="1" applyBorder="1" applyAlignment="1">
      <alignment horizontal="center" vertical="center"/>
    </xf>
    <xf numFmtId="3" fontId="4" fillId="0" borderId="89" xfId="0" applyNumberFormat="1" applyFont="1" applyFill="1" applyBorder="1" applyAlignment="1">
      <alignment horizontal="right" vertical="center"/>
    </xf>
    <xf numFmtId="38" fontId="5" fillId="2" borderId="41" xfId="0" applyNumberFormat="1" applyFont="1" applyFill="1" applyBorder="1" applyAlignment="1">
      <alignment horizontal="center" vertical="center"/>
    </xf>
    <xf numFmtId="3" fontId="4" fillId="0" borderId="90" xfId="0" applyNumberFormat="1" applyFont="1" applyFill="1" applyBorder="1" applyAlignment="1">
      <alignment horizontal="right" vertical="center"/>
    </xf>
    <xf numFmtId="3" fontId="4" fillId="0" borderId="91" xfId="0" applyNumberFormat="1" applyFont="1" applyFill="1" applyBorder="1" applyAlignment="1">
      <alignment horizontal="right" vertical="center"/>
    </xf>
    <xf numFmtId="38" fontId="5" fillId="2" borderId="41" xfId="0" applyNumberFormat="1" applyFont="1" applyFill="1" applyBorder="1" applyAlignment="1">
      <alignment horizontal="center" vertical="center" shrinkToFit="1"/>
    </xf>
    <xf numFmtId="38" fontId="5" fillId="2" borderId="70" xfId="0" applyNumberFormat="1" applyFont="1" applyFill="1" applyBorder="1" applyAlignment="1">
      <alignment horizontal="center" vertical="center" shrinkToFit="1"/>
    </xf>
    <xf numFmtId="0" fontId="4" fillId="0" borderId="92" xfId="0" applyNumberFormat="1" applyFont="1" applyBorder="1" applyAlignment="1">
      <alignment vertical="center"/>
    </xf>
    <xf numFmtId="0" fontId="4" fillId="0" borderId="92" xfId="0" applyNumberFormat="1" applyFont="1" applyBorder="1" applyAlignment="1">
      <alignment horizontal="left" vertical="center" shrinkToFit="1"/>
    </xf>
    <xf numFmtId="0" fontId="4" fillId="0" borderId="31" xfId="0" applyNumberFormat="1" applyFont="1" applyFill="1" applyBorder="1" applyAlignment="1" applyProtection="1">
      <alignment horizontal="left" vertical="center" shrinkToFit="1"/>
      <protection locked="0"/>
    </xf>
    <xf numFmtId="56" fontId="4" fillId="0" borderId="31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left" vertical="center" shrinkToFit="1"/>
    </xf>
    <xf numFmtId="0" fontId="0" fillId="0" borderId="57" xfId="0" applyBorder="1"/>
    <xf numFmtId="0" fontId="0" fillId="0" borderId="0" xfId="0" applyBorder="1"/>
    <xf numFmtId="0" fontId="4" fillId="0" borderId="92" xfId="0" applyNumberFormat="1" applyFont="1" applyFill="1" applyBorder="1" applyAlignment="1">
      <alignment horizontal="left" vertical="center" shrinkToFit="1"/>
    </xf>
    <xf numFmtId="0" fontId="0" fillId="0" borderId="67" xfId="0" applyBorder="1"/>
    <xf numFmtId="0" fontId="0" fillId="0" borderId="61" xfId="0" applyBorder="1"/>
    <xf numFmtId="3" fontId="2" fillId="0" borderId="0" xfId="0" applyNumberFormat="1" applyFont="1"/>
    <xf numFmtId="0" fontId="0" fillId="0" borderId="67" xfId="0" applyFill="1" applyBorder="1" applyAlignment="1">
      <alignment horizontal="left"/>
    </xf>
    <xf numFmtId="0" fontId="0" fillId="0" borderId="61" xfId="0" applyFill="1" applyBorder="1" applyAlignment="1">
      <alignment horizontal="left"/>
    </xf>
    <xf numFmtId="0" fontId="4" fillId="3" borderId="94" xfId="1" applyNumberFormat="1" applyFont="1" applyFill="1" applyBorder="1" applyAlignment="1">
      <alignment vertical="center"/>
    </xf>
    <xf numFmtId="38" fontId="4" fillId="4" borderId="95" xfId="1" applyNumberFormat="1" applyFont="1" applyFill="1" applyBorder="1" applyAlignment="1">
      <alignment vertical="center"/>
    </xf>
    <xf numFmtId="38" fontId="4" fillId="4" borderId="96" xfId="1" applyNumberFormat="1" applyFont="1" applyFill="1" applyBorder="1" applyAlignment="1">
      <alignment vertical="center"/>
    </xf>
    <xf numFmtId="38" fontId="4" fillId="4" borderId="97" xfId="1" applyNumberFormat="1" applyFont="1" applyFill="1" applyBorder="1" applyAlignment="1">
      <alignment vertical="center"/>
    </xf>
    <xf numFmtId="38" fontId="4" fillId="4" borderId="94" xfId="1" applyNumberFormat="1" applyFont="1" applyFill="1" applyBorder="1" applyAlignment="1">
      <alignment vertical="center"/>
    </xf>
    <xf numFmtId="38" fontId="5" fillId="4" borderId="98" xfId="0" applyNumberFormat="1" applyFont="1" applyFill="1" applyBorder="1" applyAlignment="1">
      <alignment horizontal="center" vertical="center"/>
    </xf>
    <xf numFmtId="38" fontId="5" fillId="4" borderId="37" xfId="0" applyNumberFormat="1" applyFont="1" applyFill="1" applyBorder="1" applyAlignment="1">
      <alignment horizontal="center" vertical="center"/>
    </xf>
    <xf numFmtId="38" fontId="5" fillId="4" borderId="99" xfId="0" applyNumberFormat="1" applyFont="1" applyFill="1" applyBorder="1" applyAlignment="1">
      <alignment horizontal="center" vertical="center"/>
    </xf>
    <xf numFmtId="38" fontId="5" fillId="4" borderId="100" xfId="0" applyNumberFormat="1" applyFont="1" applyFill="1" applyBorder="1" applyAlignment="1">
      <alignment horizontal="center" vertical="center"/>
    </xf>
    <xf numFmtId="38" fontId="5" fillId="4" borderId="0" xfId="0" applyNumberFormat="1" applyFont="1" applyFill="1" applyBorder="1" applyAlignment="1">
      <alignment horizontal="center" vertical="center"/>
    </xf>
    <xf numFmtId="38" fontId="5" fillId="4" borderId="101" xfId="0" applyNumberFormat="1" applyFont="1" applyFill="1" applyBorder="1" applyAlignment="1">
      <alignment horizontal="center" vertical="center"/>
    </xf>
    <xf numFmtId="38" fontId="5" fillId="3" borderId="102" xfId="0" applyNumberFormat="1" applyFont="1" applyFill="1" applyBorder="1" applyAlignment="1">
      <alignment horizontal="center" vertical="center"/>
    </xf>
    <xf numFmtId="38" fontId="5" fillId="3" borderId="11" xfId="0" applyNumberFormat="1" applyFont="1" applyFill="1" applyBorder="1" applyAlignment="1">
      <alignment horizontal="center" vertical="center"/>
    </xf>
    <xf numFmtId="38" fontId="5" fillId="3" borderId="58" xfId="0" applyNumberFormat="1" applyFont="1" applyFill="1" applyBorder="1" applyAlignment="1">
      <alignment horizontal="center" vertical="center"/>
    </xf>
    <xf numFmtId="38" fontId="5" fillId="3" borderId="103" xfId="0" applyNumberFormat="1" applyFont="1" applyFill="1" applyBorder="1" applyAlignment="1">
      <alignment horizontal="center" vertical="center"/>
    </xf>
    <xf numFmtId="38" fontId="5" fillId="3" borderId="104" xfId="0" applyNumberFormat="1" applyFont="1" applyFill="1" applyBorder="1" applyAlignment="1">
      <alignment horizontal="center" vertical="center"/>
    </xf>
    <xf numFmtId="38" fontId="5" fillId="3" borderId="105" xfId="0" applyNumberFormat="1" applyFont="1" applyFill="1" applyBorder="1" applyAlignment="1">
      <alignment horizontal="center" vertical="center"/>
    </xf>
    <xf numFmtId="0" fontId="5" fillId="0" borderId="106" xfId="0" applyNumberFormat="1" applyFont="1" applyBorder="1" applyAlignment="1">
      <alignment horizontal="center" vertical="center"/>
    </xf>
    <xf numFmtId="0" fontId="5" fillId="0" borderId="107" xfId="0" applyNumberFormat="1" applyFont="1" applyBorder="1" applyAlignment="1">
      <alignment horizontal="center" vertical="center"/>
    </xf>
    <xf numFmtId="0" fontId="5" fillId="0" borderId="108" xfId="0" applyNumberFormat="1" applyFont="1" applyBorder="1" applyAlignment="1">
      <alignment horizontal="center" vertical="center"/>
    </xf>
    <xf numFmtId="0" fontId="5" fillId="0" borderId="93" xfId="0" applyNumberFormat="1" applyFont="1" applyBorder="1" applyAlignment="1" applyProtection="1">
      <alignment horizontal="center" vertical="center" wrapText="1"/>
      <protection locked="0"/>
    </xf>
    <xf numFmtId="0" fontId="5" fillId="0" borderId="31" xfId="0" applyNumberFormat="1" applyFont="1" applyBorder="1" applyAlignment="1" applyProtection="1">
      <alignment horizontal="center" vertical="center" wrapText="1"/>
      <protection locked="0"/>
    </xf>
    <xf numFmtId="0" fontId="5" fillId="0" borderId="109" xfId="0" applyNumberFormat="1" applyFont="1" applyBorder="1" applyAlignment="1" applyProtection="1">
      <alignment horizontal="center" vertical="center" wrapText="1"/>
      <protection locked="0"/>
    </xf>
    <xf numFmtId="0" fontId="5" fillId="0" borderId="110" xfId="0" applyNumberFormat="1" applyFont="1" applyBorder="1" applyAlignment="1" applyProtection="1">
      <alignment horizontal="center" vertical="center" wrapText="1"/>
      <protection locked="0"/>
    </xf>
    <xf numFmtId="0" fontId="5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111" xfId="0" applyNumberFormat="1" applyFont="1" applyBorder="1" applyAlignment="1" applyProtection="1">
      <alignment horizontal="center" vertical="center" wrapText="1"/>
      <protection locked="0"/>
    </xf>
    <xf numFmtId="38" fontId="5" fillId="2" borderId="102" xfId="0" applyNumberFormat="1" applyFont="1" applyFill="1" applyBorder="1" applyAlignment="1">
      <alignment horizontal="center" vertical="center" wrapText="1"/>
    </xf>
    <xf numFmtId="38" fontId="5" fillId="2" borderId="11" xfId="0" applyNumberFormat="1" applyFont="1" applyFill="1" applyBorder="1" applyAlignment="1">
      <alignment horizontal="center" vertical="center" wrapText="1"/>
    </xf>
    <xf numFmtId="38" fontId="5" fillId="2" borderId="58" xfId="0" applyNumberFormat="1" applyFont="1" applyFill="1" applyBorder="1" applyAlignment="1">
      <alignment horizontal="center" vertical="center" wrapText="1"/>
    </xf>
    <xf numFmtId="38" fontId="5" fillId="2" borderId="112" xfId="0" applyNumberFormat="1" applyFont="1" applyFill="1" applyBorder="1" applyAlignment="1">
      <alignment horizontal="center" vertical="center"/>
    </xf>
    <xf numFmtId="38" fontId="5" fillId="2" borderId="104" xfId="0" applyNumberFormat="1" applyFont="1" applyFill="1" applyBorder="1" applyAlignment="1">
      <alignment horizontal="center" vertical="center"/>
    </xf>
    <xf numFmtId="38" fontId="5" fillId="2" borderId="105" xfId="0" applyNumberFormat="1" applyFont="1" applyFill="1" applyBorder="1" applyAlignment="1">
      <alignment horizontal="center" vertical="center"/>
    </xf>
    <xf numFmtId="38" fontId="5" fillId="2" borderId="113" xfId="0" applyNumberFormat="1" applyFont="1" applyFill="1" applyBorder="1" applyAlignment="1">
      <alignment horizontal="center" vertical="center" wrapText="1"/>
    </xf>
    <xf numFmtId="38" fontId="5" fillId="2" borderId="114" xfId="0" applyNumberFormat="1" applyFont="1" applyFill="1" applyBorder="1" applyAlignment="1">
      <alignment horizontal="center" vertical="center" wrapText="1"/>
    </xf>
    <xf numFmtId="38" fontId="5" fillId="2" borderId="61" xfId="0" applyNumberFormat="1" applyFont="1" applyFill="1" applyBorder="1" applyAlignment="1">
      <alignment horizontal="center" vertical="center" wrapText="1"/>
    </xf>
    <xf numFmtId="38" fontId="5" fillId="3" borderId="102" xfId="0" applyNumberFormat="1" applyFont="1" applyFill="1" applyBorder="1" applyAlignment="1">
      <alignment horizontal="center"/>
    </xf>
    <xf numFmtId="38" fontId="5" fillId="3" borderId="11" xfId="0" applyNumberFormat="1" applyFont="1" applyFill="1" applyBorder="1" applyAlignment="1">
      <alignment horizontal="center"/>
    </xf>
    <xf numFmtId="38" fontId="5" fillId="3" borderId="58" xfId="0" applyNumberFormat="1" applyFont="1" applyFill="1" applyBorder="1" applyAlignment="1">
      <alignment horizontal="center"/>
    </xf>
    <xf numFmtId="38" fontId="5" fillId="2" borderId="19" xfId="0" applyNumberFormat="1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>
      <alignment horizontal="center" vertical="center"/>
    </xf>
    <xf numFmtId="38" fontId="5" fillId="2" borderId="101" xfId="0" applyNumberFormat="1" applyFont="1" applyFill="1" applyBorder="1" applyAlignment="1">
      <alignment horizontal="center" vertical="center"/>
    </xf>
    <xf numFmtId="0" fontId="4" fillId="0" borderId="35" xfId="0" applyNumberFormat="1" applyFont="1" applyBorder="1" applyAlignment="1" applyProtection="1">
      <alignment horizontal="center" vertical="center"/>
      <protection locked="0"/>
    </xf>
    <xf numFmtId="0" fontId="4" fillId="0" borderId="31" xfId="0" applyNumberFormat="1" applyFont="1" applyBorder="1" applyAlignment="1" applyProtection="1">
      <alignment horizontal="center" vertical="center"/>
      <protection locked="0"/>
    </xf>
    <xf numFmtId="0" fontId="4" fillId="0" borderId="109" xfId="0" applyNumberFormat="1" applyFont="1" applyBorder="1" applyAlignment="1" applyProtection="1">
      <alignment horizontal="center" vertical="center"/>
      <protection locked="0"/>
    </xf>
    <xf numFmtId="0" fontId="4" fillId="0" borderId="35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4" fillId="0" borderId="109" xfId="0" applyNumberFormat="1" applyFont="1" applyBorder="1" applyAlignment="1">
      <alignment horizontal="center" vertical="center"/>
    </xf>
    <xf numFmtId="38" fontId="5" fillId="2" borderId="115" xfId="0" applyNumberFormat="1" applyFont="1" applyFill="1" applyBorder="1" applyAlignment="1">
      <alignment horizontal="center" vertical="center" wrapText="1"/>
    </xf>
    <xf numFmtId="38" fontId="5" fillId="2" borderId="67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Border="1" applyAlignment="1">
      <alignment horizontal="distributed" vertical="center"/>
    </xf>
    <xf numFmtId="0" fontId="4" fillId="0" borderId="31" xfId="0" applyNumberFormat="1" applyFont="1" applyBorder="1" applyAlignment="1">
      <alignment horizontal="distributed" vertical="center"/>
    </xf>
    <xf numFmtId="0" fontId="4" fillId="0" borderId="109" xfId="0" applyNumberFormat="1" applyFont="1" applyBorder="1" applyAlignment="1">
      <alignment horizontal="distributed" vertical="center"/>
    </xf>
    <xf numFmtId="0" fontId="4" fillId="0" borderId="98" xfId="0" applyNumberFormat="1" applyFont="1" applyBorder="1" applyAlignment="1">
      <alignment horizontal="center" vertical="center"/>
    </xf>
    <xf numFmtId="0" fontId="4" fillId="0" borderId="100" xfId="0" applyNumberFormat="1" applyFont="1" applyBorder="1" applyAlignment="1">
      <alignment horizontal="center" vertical="center"/>
    </xf>
    <xf numFmtId="0" fontId="4" fillId="0" borderId="116" xfId="0" applyNumberFormat="1" applyFont="1" applyBorder="1" applyAlignment="1">
      <alignment horizontal="center" vertical="center"/>
    </xf>
    <xf numFmtId="0" fontId="4" fillId="0" borderId="117" xfId="0" applyNumberFormat="1" applyFont="1" applyBorder="1" applyAlignment="1" applyProtection="1">
      <alignment horizontal="center" vertical="center"/>
      <protection locked="0"/>
    </xf>
    <xf numFmtId="0" fontId="4" fillId="0" borderId="118" xfId="0" applyNumberFormat="1" applyFont="1" applyBorder="1" applyAlignment="1" applyProtection="1">
      <alignment horizontal="center" vertical="center"/>
      <protection locked="0"/>
    </xf>
    <xf numFmtId="0" fontId="4" fillId="0" borderId="119" xfId="0" applyNumberFormat="1" applyFont="1" applyBorder="1" applyAlignment="1" applyProtection="1">
      <alignment horizontal="center" vertical="center"/>
      <protection locked="0"/>
    </xf>
    <xf numFmtId="0" fontId="4" fillId="0" borderId="106" xfId="0" applyNumberFormat="1" applyFont="1" applyBorder="1" applyAlignment="1">
      <alignment horizontal="center" vertical="center"/>
    </xf>
    <xf numFmtId="0" fontId="4" fillId="0" borderId="107" xfId="0" applyNumberFormat="1" applyFont="1" applyBorder="1" applyAlignment="1">
      <alignment horizontal="center" vertical="center"/>
    </xf>
    <xf numFmtId="0" fontId="4" fillId="0" borderId="108" xfId="0" applyNumberFormat="1" applyFont="1" applyBorder="1" applyAlignment="1">
      <alignment horizontal="center" vertical="center"/>
    </xf>
    <xf numFmtId="0" fontId="4" fillId="0" borderId="93" xfId="0" applyNumberFormat="1" applyFont="1" applyBorder="1" applyAlignment="1" applyProtection="1">
      <alignment horizontal="center" vertical="center"/>
      <protection locked="0"/>
    </xf>
    <xf numFmtId="0" fontId="4" fillId="0" borderId="93" xfId="0" applyNumberFormat="1" applyFont="1" applyBorder="1" applyAlignment="1">
      <alignment horizontal="center" vertical="center"/>
    </xf>
    <xf numFmtId="0" fontId="4" fillId="0" borderId="120" xfId="0" applyNumberFormat="1" applyFont="1" applyBorder="1" applyAlignment="1" applyProtection="1">
      <alignment horizontal="center" vertical="center"/>
      <protection locked="0"/>
    </xf>
    <xf numFmtId="0" fontId="4" fillId="0" borderId="121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122" xfId="0" applyNumberFormat="1" applyFont="1" applyBorder="1" applyAlignment="1">
      <alignment horizontal="center" vertical="center"/>
    </xf>
    <xf numFmtId="0" fontId="4" fillId="0" borderId="92" xfId="0" applyNumberFormat="1" applyFont="1" applyBorder="1" applyAlignment="1">
      <alignment horizontal="center" vertical="center"/>
    </xf>
    <xf numFmtId="0" fontId="4" fillId="0" borderId="91" xfId="0" applyNumberFormat="1" applyFont="1" applyBorder="1" applyAlignment="1">
      <alignment horizontal="center" vertical="center"/>
    </xf>
    <xf numFmtId="0" fontId="0" fillId="0" borderId="67" xfId="0" applyBorder="1" applyAlignment="1">
      <alignment horizontal="left"/>
    </xf>
    <xf numFmtId="0" fontId="0" fillId="0" borderId="61" xfId="0" applyBorder="1" applyAlignment="1">
      <alignment horizontal="left"/>
    </xf>
    <xf numFmtId="0" fontId="0" fillId="0" borderId="67" xfId="0" applyFill="1" applyBorder="1" applyAlignment="1">
      <alignment horizontal="left"/>
    </xf>
    <xf numFmtId="0" fontId="0" fillId="0" borderId="61" xfId="0" applyFill="1" applyBorder="1" applyAlignment="1">
      <alignment horizontal="left"/>
    </xf>
    <xf numFmtId="0" fontId="0" fillId="0" borderId="57" xfId="0" applyFill="1" applyBorder="1" applyAlignment="1"/>
    <xf numFmtId="0" fontId="0" fillId="0" borderId="57" xfId="0" applyFill="1" applyBorder="1" applyAlignment="1">
      <alignment horizontal="left"/>
    </xf>
    <xf numFmtId="0" fontId="0" fillId="0" borderId="67" xfId="0" applyFill="1" applyBorder="1" applyAlignment="1"/>
    <xf numFmtId="0" fontId="0" fillId="0" borderId="61" xfId="0" applyFill="1" applyBorder="1" applyAlignment="1"/>
    <xf numFmtId="0" fontId="10" fillId="0" borderId="0" xfId="0" applyFont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0" fillId="0" borderId="61" xfId="0" applyBorder="1" applyAlignment="1"/>
  </cellXfs>
  <cellStyles count="2">
    <cellStyle name="桁区切り" xfId="1" builtinId="6"/>
    <cellStyle name="標準" xfId="0" builtinId="0"/>
  </cellStyles>
  <dxfs count="301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6"/>
  <sheetViews>
    <sheetView zoomScale="90" workbookViewId="0">
      <selection activeCell="F29" sqref="F29"/>
    </sheetView>
  </sheetViews>
  <sheetFormatPr defaultRowHeight="13.5" x14ac:dyDescent="0.15"/>
  <cols>
    <col min="1" max="1" width="1.625" customWidth="1"/>
    <col min="2" max="2" width="5.125" customWidth="1"/>
    <col min="3" max="4" width="6.75" customWidth="1"/>
    <col min="5" max="5" width="5.375" customWidth="1"/>
    <col min="6" max="6" width="7.75" customWidth="1"/>
    <col min="7" max="7" width="7.875" customWidth="1"/>
    <col min="8" max="11" width="5.375" customWidth="1"/>
    <col min="12" max="12" width="6.875" customWidth="1"/>
    <col min="13" max="16" width="5.375" customWidth="1"/>
    <col min="17" max="17" width="6.875" customWidth="1"/>
    <col min="18" max="21" width="5.375" customWidth="1"/>
    <col min="22" max="22" width="6.875" customWidth="1"/>
  </cols>
  <sheetData>
    <row r="1" spans="2:22" ht="17.25" x14ac:dyDescent="0.15">
      <c r="B1" s="1" t="s">
        <v>174</v>
      </c>
    </row>
    <row r="2" spans="2:22" s="2" customFormat="1" ht="12.75" thickBot="1" x14ac:dyDescent="0.2"/>
    <row r="3" spans="2:22" s="3" customFormat="1" ht="15" customHeight="1" x14ac:dyDescent="0.15">
      <c r="B3" s="240" t="s">
        <v>0</v>
      </c>
      <c r="C3" s="243" t="s">
        <v>1</v>
      </c>
      <c r="D3" s="246" t="s">
        <v>2</v>
      </c>
      <c r="E3" s="249" t="s">
        <v>3</v>
      </c>
      <c r="F3" s="250"/>
      <c r="G3" s="250"/>
      <c r="H3" s="250"/>
      <c r="I3" s="250"/>
      <c r="J3" s="250"/>
      <c r="K3" s="250"/>
      <c r="L3" s="251"/>
      <c r="M3" s="234" t="s">
        <v>4</v>
      </c>
      <c r="N3" s="235"/>
      <c r="O3" s="235"/>
      <c r="P3" s="235"/>
      <c r="Q3" s="236"/>
      <c r="R3" s="228" t="s">
        <v>5</v>
      </c>
      <c r="S3" s="229"/>
      <c r="T3" s="229"/>
      <c r="U3" s="229"/>
      <c r="V3" s="230"/>
    </row>
    <row r="4" spans="2:22" s="3" customFormat="1" ht="15" customHeight="1" x14ac:dyDescent="0.15">
      <c r="B4" s="241"/>
      <c r="C4" s="244"/>
      <c r="D4" s="247"/>
      <c r="E4" s="255" t="s">
        <v>6</v>
      </c>
      <c r="F4" s="256"/>
      <c r="G4" s="257"/>
      <c r="H4" s="252" t="s">
        <v>7</v>
      </c>
      <c r="I4" s="253"/>
      <c r="J4" s="253"/>
      <c r="K4" s="253"/>
      <c r="L4" s="254"/>
      <c r="M4" s="237" t="s">
        <v>7</v>
      </c>
      <c r="N4" s="238"/>
      <c r="O4" s="238"/>
      <c r="P4" s="238"/>
      <c r="Q4" s="239"/>
      <c r="R4" s="231"/>
      <c r="S4" s="232"/>
      <c r="T4" s="232"/>
      <c r="U4" s="232"/>
      <c r="V4" s="233"/>
    </row>
    <row r="5" spans="2:22" s="3" customFormat="1" ht="15" customHeight="1" thickBot="1" x14ac:dyDescent="0.2">
      <c r="B5" s="242"/>
      <c r="C5" s="245"/>
      <c r="D5" s="248"/>
      <c r="E5" s="209" t="s">
        <v>8</v>
      </c>
      <c r="F5" s="208" t="s">
        <v>9</v>
      </c>
      <c r="G5" s="4" t="s">
        <v>10</v>
      </c>
      <c r="H5" s="177" t="s">
        <v>11</v>
      </c>
      <c r="I5" s="203" t="s">
        <v>12</v>
      </c>
      <c r="J5" s="203" t="s">
        <v>13</v>
      </c>
      <c r="K5" s="205" t="s">
        <v>14</v>
      </c>
      <c r="L5" s="8" t="s">
        <v>15</v>
      </c>
      <c r="M5" s="179" t="s">
        <v>11</v>
      </c>
      <c r="N5" s="182" t="s">
        <v>12</v>
      </c>
      <c r="O5" s="192" t="s">
        <v>13</v>
      </c>
      <c r="P5" s="190" t="s">
        <v>14</v>
      </c>
      <c r="Q5" s="12" t="s">
        <v>15</v>
      </c>
      <c r="R5" s="196" t="s">
        <v>11</v>
      </c>
      <c r="S5" s="197" t="s">
        <v>12</v>
      </c>
      <c r="T5" s="197" t="s">
        <v>13</v>
      </c>
      <c r="U5" s="198" t="s">
        <v>14</v>
      </c>
      <c r="V5" s="16" t="s">
        <v>15</v>
      </c>
    </row>
    <row r="6" spans="2:22" s="17" customFormat="1" ht="15" customHeight="1" x14ac:dyDescent="0.15">
      <c r="B6" s="171">
        <v>4</v>
      </c>
      <c r="C6" s="18">
        <f>'H３０(月別)'!B24</f>
        <v>13</v>
      </c>
      <c r="D6" s="19">
        <f>+'H３０(月別)'!C24</f>
        <v>17</v>
      </c>
      <c r="E6" s="185">
        <f>+'H３０(月別)'!E24</f>
        <v>48</v>
      </c>
      <c r="F6" s="165">
        <f>+'H３０(月別)'!G24</f>
        <v>14400</v>
      </c>
      <c r="G6" s="20">
        <f>'H３０(月別)'!H24</f>
        <v>12</v>
      </c>
      <c r="H6" s="178">
        <f>+'H３０(月別)'!I24</f>
        <v>0</v>
      </c>
      <c r="I6" s="193">
        <f>+'H３０(月別)'!J24</f>
        <v>0</v>
      </c>
      <c r="J6" s="193">
        <f>+'H３０(月別)'!K24</f>
        <v>0</v>
      </c>
      <c r="K6" s="206">
        <f>+'H３０(月別)'!L24</f>
        <v>52</v>
      </c>
      <c r="L6" s="164">
        <f>SUM(H6:K6)</f>
        <v>52</v>
      </c>
      <c r="M6" s="180">
        <f>'H３０(月別)'!N24</f>
        <v>0</v>
      </c>
      <c r="N6" s="183">
        <f>'H３０(月別)'!O24</f>
        <v>0</v>
      </c>
      <c r="O6" s="193">
        <f>'H３０(月別)'!P24</f>
        <v>0</v>
      </c>
      <c r="P6" s="22">
        <f>'H３０(月別)'!Q24</f>
        <v>0</v>
      </c>
      <c r="Q6" s="21">
        <f>SUM(M6:P6)</f>
        <v>0</v>
      </c>
      <c r="R6" s="185">
        <f t="shared" ref="R6:R17" si="0">H6+M6</f>
        <v>0</v>
      </c>
      <c r="S6" s="194">
        <f t="shared" ref="S6:S17" si="1">I6+N6</f>
        <v>0</v>
      </c>
      <c r="T6" s="194">
        <f t="shared" ref="T6:T17" si="2">J6+O6</f>
        <v>0</v>
      </c>
      <c r="U6" s="165">
        <f t="shared" ref="U6:U17" si="3">K6+P6</f>
        <v>52</v>
      </c>
      <c r="V6" s="21">
        <f t="shared" ref="V6:V17" si="4">SUM(R6:U6)</f>
        <v>52</v>
      </c>
    </row>
    <row r="7" spans="2:22" s="17" customFormat="1" ht="15" customHeight="1" x14ac:dyDescent="0.15">
      <c r="B7" s="172">
        <v>5</v>
      </c>
      <c r="C7" s="18">
        <f>'H３０(月別)'!B37</f>
        <v>8</v>
      </c>
      <c r="D7" s="19">
        <f>'H３０(月別)'!C37</f>
        <v>8</v>
      </c>
      <c r="E7" s="185">
        <f>'H３０(月別)'!E37</f>
        <v>40</v>
      </c>
      <c r="F7" s="165">
        <f>'H３０(月別)'!G37</f>
        <v>12000</v>
      </c>
      <c r="G7" s="20">
        <f>'H３０(月別)'!H37</f>
        <v>0</v>
      </c>
      <c r="H7" s="199">
        <f>'H３０(月別)'!I37</f>
        <v>0</v>
      </c>
      <c r="I7" s="194">
        <f>'H３０(月別)'!J37</f>
        <v>0</v>
      </c>
      <c r="J7" s="194">
        <v>0</v>
      </c>
      <c r="K7" s="165">
        <f>'H３０(月別)'!L37</f>
        <v>40</v>
      </c>
      <c r="L7" s="166">
        <f>SUM(H7:K7)</f>
        <v>40</v>
      </c>
      <c r="M7" s="185">
        <f>'H３０(月別)'!N37</f>
        <v>0</v>
      </c>
      <c r="N7" s="184">
        <f>'H３０(月別)'!O37</f>
        <v>0</v>
      </c>
      <c r="O7" s="194">
        <f>'H３０(月別)'!P37</f>
        <v>0</v>
      </c>
      <c r="P7" s="24">
        <f>'H３０(月別)'!Q37</f>
        <v>0</v>
      </c>
      <c r="Q7" s="23">
        <f>SUM(M7:P7)</f>
        <v>0</v>
      </c>
      <c r="R7" s="185">
        <f t="shared" si="0"/>
        <v>0</v>
      </c>
      <c r="S7" s="194">
        <f t="shared" si="1"/>
        <v>0</v>
      </c>
      <c r="T7" s="194">
        <f t="shared" si="2"/>
        <v>0</v>
      </c>
      <c r="U7" s="165">
        <f t="shared" si="3"/>
        <v>40</v>
      </c>
      <c r="V7" s="23">
        <f>SUM(R7:U7)</f>
        <v>40</v>
      </c>
    </row>
    <row r="8" spans="2:22" s="17" customFormat="1" ht="15" customHeight="1" x14ac:dyDescent="0.15">
      <c r="B8" s="172">
        <v>6</v>
      </c>
      <c r="C8" s="18">
        <f>'H３０(月別)'!B58</f>
        <v>15</v>
      </c>
      <c r="D8" s="19">
        <f>'H３０(月別)'!C58</f>
        <v>16</v>
      </c>
      <c r="E8" s="185">
        <f>'H３０(月別)'!E58</f>
        <v>48</v>
      </c>
      <c r="F8" s="165">
        <f>'H３０(月別)'!G58</f>
        <v>14400</v>
      </c>
      <c r="G8" s="20">
        <f>'H３０(月別)'!H58</f>
        <v>0</v>
      </c>
      <c r="H8" s="199">
        <f>'H３０(月別)'!I58</f>
        <v>0</v>
      </c>
      <c r="I8" s="194">
        <f>'H３０(月別)'!J58</f>
        <v>0</v>
      </c>
      <c r="J8" s="194">
        <f>'H３０(月別)'!K58</f>
        <v>0</v>
      </c>
      <c r="K8" s="165">
        <f>'H３０(月別)'!L58</f>
        <v>48</v>
      </c>
      <c r="L8" s="166">
        <f>SUM(H8:K8)</f>
        <v>48</v>
      </c>
      <c r="M8" s="185">
        <f>'H３０(月別)'!N58</f>
        <v>0</v>
      </c>
      <c r="N8" s="184">
        <f>'H３０(月別)'!O58</f>
        <v>0</v>
      </c>
      <c r="O8" s="194">
        <f>'H３０(月別)'!P58</f>
        <v>0</v>
      </c>
      <c r="P8" s="24">
        <f>'H３０(月別)'!Q58</f>
        <v>0</v>
      </c>
      <c r="Q8" s="23">
        <f>SUM(M8:P8)</f>
        <v>0</v>
      </c>
      <c r="R8" s="185">
        <f t="shared" si="0"/>
        <v>0</v>
      </c>
      <c r="S8" s="194">
        <f t="shared" si="1"/>
        <v>0</v>
      </c>
      <c r="T8" s="194">
        <f t="shared" si="2"/>
        <v>0</v>
      </c>
      <c r="U8" s="165">
        <f t="shared" si="3"/>
        <v>48</v>
      </c>
      <c r="V8" s="23">
        <f>SUM(R8:U8)</f>
        <v>48</v>
      </c>
    </row>
    <row r="9" spans="2:22" s="17" customFormat="1" ht="15" customHeight="1" x14ac:dyDescent="0.15">
      <c r="B9" s="172">
        <v>7</v>
      </c>
      <c r="C9" s="18">
        <f>'H３０(月別)'!B74</f>
        <v>11</v>
      </c>
      <c r="D9" s="19">
        <f>'H３０(月別)'!C74</f>
        <v>11</v>
      </c>
      <c r="E9" s="185">
        <f>'H３０(月別)'!E74</f>
        <v>27</v>
      </c>
      <c r="F9" s="165">
        <f>'H３０(月別)'!G74</f>
        <v>8100</v>
      </c>
      <c r="G9" s="20">
        <f>'H３０(月別)'!H74</f>
        <v>0</v>
      </c>
      <c r="H9" s="199">
        <f>'H３０(月別)'!I74</f>
        <v>0</v>
      </c>
      <c r="I9" s="194">
        <f>'H３０(月別)'!J74</f>
        <v>0</v>
      </c>
      <c r="J9" s="194">
        <f>'H３０(月別)'!K74</f>
        <v>0</v>
      </c>
      <c r="K9" s="165">
        <f>'H３０(月別)'!L74</f>
        <v>27</v>
      </c>
      <c r="L9" s="166">
        <f>'H３０(月別)'!M74</f>
        <v>27</v>
      </c>
      <c r="M9" s="185">
        <f>'H３０(月別)'!N74</f>
        <v>0</v>
      </c>
      <c r="N9" s="184">
        <f>'H３０(月別)'!O74</f>
        <v>0</v>
      </c>
      <c r="O9" s="194">
        <f>'H３０(月別)'!P74</f>
        <v>0</v>
      </c>
      <c r="P9" s="167">
        <f>'H３０(月別)'!Q74</f>
        <v>11</v>
      </c>
      <c r="Q9" s="24">
        <f>'H３０(月別)'!R74</f>
        <v>11</v>
      </c>
      <c r="R9" s="185">
        <f t="shared" si="0"/>
        <v>0</v>
      </c>
      <c r="S9" s="194">
        <f t="shared" si="1"/>
        <v>0</v>
      </c>
      <c r="T9" s="194">
        <f t="shared" si="2"/>
        <v>0</v>
      </c>
      <c r="U9" s="165">
        <f t="shared" si="3"/>
        <v>38</v>
      </c>
      <c r="V9" s="23">
        <f t="shared" si="4"/>
        <v>38</v>
      </c>
    </row>
    <row r="10" spans="2:22" s="17" customFormat="1" ht="15" customHeight="1" x14ac:dyDescent="0.15">
      <c r="B10" s="172">
        <v>8</v>
      </c>
      <c r="C10" s="18">
        <f>'H３０(月別)'!B97</f>
        <v>14</v>
      </c>
      <c r="D10" s="19">
        <f>'H３０(月別)'!C97</f>
        <v>16</v>
      </c>
      <c r="E10" s="185">
        <f>'H３０(月別)'!E97</f>
        <v>45</v>
      </c>
      <c r="F10" s="165">
        <f>'H３０(月別)'!G97</f>
        <v>13500</v>
      </c>
      <c r="G10" s="20">
        <f>'H３０(月別)'!H97</f>
        <v>9</v>
      </c>
      <c r="H10" s="199">
        <f>'H３０(月別)'!I97</f>
        <v>3</v>
      </c>
      <c r="I10" s="194">
        <f>'H３０(月別)'!J97</f>
        <v>2</v>
      </c>
      <c r="J10" s="194">
        <f>'H３０(月別)'!K97</f>
        <v>1</v>
      </c>
      <c r="K10" s="165">
        <f>'H３０(月別)'!L97</f>
        <v>42</v>
      </c>
      <c r="L10" s="166">
        <f>'H３０(月別)'!M97</f>
        <v>48</v>
      </c>
      <c r="M10" s="185">
        <f>'H３０(月別)'!N97</f>
        <v>0</v>
      </c>
      <c r="N10" s="184">
        <f>'H３０(月別)'!O97</f>
        <v>0</v>
      </c>
      <c r="O10" s="194">
        <f>'H３０(月別)'!P97</f>
        <v>0</v>
      </c>
      <c r="P10" s="165">
        <f>'H３０(月別)'!Q97</f>
        <v>0</v>
      </c>
      <c r="Q10" s="24">
        <f>'H３０(月別)'!R97</f>
        <v>0</v>
      </c>
      <c r="R10" s="185">
        <f t="shared" si="0"/>
        <v>3</v>
      </c>
      <c r="S10" s="194">
        <f t="shared" si="1"/>
        <v>2</v>
      </c>
      <c r="T10" s="194">
        <f t="shared" si="2"/>
        <v>1</v>
      </c>
      <c r="U10" s="165">
        <f t="shared" si="3"/>
        <v>42</v>
      </c>
      <c r="V10" s="23">
        <f t="shared" si="4"/>
        <v>48</v>
      </c>
    </row>
    <row r="11" spans="2:22" s="17" customFormat="1" ht="15" customHeight="1" x14ac:dyDescent="0.15">
      <c r="B11" s="172">
        <v>9</v>
      </c>
      <c r="C11" s="18">
        <f>'H３０(月別)'!B113</f>
        <v>9</v>
      </c>
      <c r="D11" s="18">
        <f>'H３０(月別)'!C113</f>
        <v>10</v>
      </c>
      <c r="E11" s="185">
        <f>'H３０(月別)'!E113</f>
        <v>29</v>
      </c>
      <c r="F11" s="165">
        <f>'H３０(月別)'!G113</f>
        <v>8700</v>
      </c>
      <c r="G11" s="20">
        <f>'H３０(月別)'!H113</f>
        <v>0</v>
      </c>
      <c r="H11" s="200">
        <f>'H３０(月別)'!I113</f>
        <v>0</v>
      </c>
      <c r="I11" s="194">
        <f>'H３０(月別)'!J113</f>
        <v>0</v>
      </c>
      <c r="J11" s="195">
        <f>'H３０(月別)'!K113</f>
        <v>0</v>
      </c>
      <c r="K11" s="167">
        <f>'H３０(月別)'!L113</f>
        <v>29</v>
      </c>
      <c r="L11" s="169">
        <f>'H３０(月別)'!M113</f>
        <v>29</v>
      </c>
      <c r="M11" s="186">
        <f>'H３０(月別)'!N113</f>
        <v>0</v>
      </c>
      <c r="N11" s="184">
        <f>'H３０(月別)'!O113</f>
        <v>0</v>
      </c>
      <c r="O11" s="195">
        <f>'H３０(月別)'!P113</f>
        <v>0</v>
      </c>
      <c r="P11" s="24">
        <f>'H３０(月別)'!Q113</f>
        <v>0</v>
      </c>
      <c r="Q11" s="168">
        <f>'H３０(月別)'!R113</f>
        <v>0</v>
      </c>
      <c r="R11" s="185">
        <f t="shared" si="0"/>
        <v>0</v>
      </c>
      <c r="S11" s="194">
        <f t="shared" si="1"/>
        <v>0</v>
      </c>
      <c r="T11" s="194">
        <f t="shared" si="2"/>
        <v>0</v>
      </c>
      <c r="U11" s="165">
        <f t="shared" si="3"/>
        <v>29</v>
      </c>
      <c r="V11" s="23">
        <f t="shared" si="4"/>
        <v>29</v>
      </c>
    </row>
    <row r="12" spans="2:22" s="17" customFormat="1" ht="15" customHeight="1" x14ac:dyDescent="0.15">
      <c r="B12" s="172">
        <v>10</v>
      </c>
      <c r="C12" s="18">
        <f>'H３０(月別)'!B133</f>
        <v>13</v>
      </c>
      <c r="D12" s="18">
        <f>'H３０(月別)'!C133</f>
        <v>14</v>
      </c>
      <c r="E12" s="185">
        <f>'H３０(月別)'!E133</f>
        <v>38</v>
      </c>
      <c r="F12" s="165">
        <f>'H３０(月別)'!G133</f>
        <v>11400</v>
      </c>
      <c r="G12" s="20">
        <f>'H３０(月別)'!H133</f>
        <v>0</v>
      </c>
      <c r="H12" s="199">
        <f>'H３０(月別)'!I133</f>
        <v>0</v>
      </c>
      <c r="I12" s="195">
        <f>'H３０(月別)'!J133</f>
        <v>0</v>
      </c>
      <c r="J12" s="195">
        <f>'H３０(月別)'!K133</f>
        <v>0</v>
      </c>
      <c r="K12" s="165">
        <f>'H３０(月別)'!L133</f>
        <v>38</v>
      </c>
      <c r="L12" s="166">
        <f t="shared" ref="L12:L17" si="5">SUM(H12:K12)</f>
        <v>38</v>
      </c>
      <c r="M12" s="186">
        <f>'H３０(月別)'!N133</f>
        <v>0</v>
      </c>
      <c r="N12" s="184">
        <f>'H３０(月別)'!O133</f>
        <v>0</v>
      </c>
      <c r="O12" s="195">
        <f>'H３０(月別)'!P133</f>
        <v>12</v>
      </c>
      <c r="P12" s="167">
        <f>'H３０(月別)'!Q133</f>
        <v>12</v>
      </c>
      <c r="Q12" s="23">
        <f t="shared" ref="Q12:Q17" si="6">SUM(M12:P12)</f>
        <v>24</v>
      </c>
      <c r="R12" s="185">
        <f t="shared" si="0"/>
        <v>0</v>
      </c>
      <c r="S12" s="194">
        <f t="shared" si="1"/>
        <v>0</v>
      </c>
      <c r="T12" s="194">
        <f t="shared" si="2"/>
        <v>12</v>
      </c>
      <c r="U12" s="165">
        <f t="shared" si="3"/>
        <v>50</v>
      </c>
      <c r="V12" s="23">
        <f t="shared" si="4"/>
        <v>62</v>
      </c>
    </row>
    <row r="13" spans="2:22" s="17" customFormat="1" ht="15" customHeight="1" x14ac:dyDescent="0.15">
      <c r="B13" s="172">
        <v>11</v>
      </c>
      <c r="C13" s="18">
        <f>'H３０(月別)'!B163</f>
        <v>18</v>
      </c>
      <c r="D13" s="18">
        <f>'H３０(月別)'!C163</f>
        <v>24</v>
      </c>
      <c r="E13" s="185">
        <f>'H３０(月別)'!E163</f>
        <v>77</v>
      </c>
      <c r="F13" s="165">
        <f>'H３０(月別)'!G163</f>
        <v>23400</v>
      </c>
      <c r="G13" s="20">
        <f>'H３０(月別)'!H163</f>
        <v>0</v>
      </c>
      <c r="H13" s="199">
        <f>'H３０(月別)'!I163</f>
        <v>0</v>
      </c>
      <c r="I13" s="194">
        <f>'H３０(月別)'!J163</f>
        <v>0</v>
      </c>
      <c r="J13" s="194">
        <f>'H３０(月別)'!K163</f>
        <v>0</v>
      </c>
      <c r="K13" s="165">
        <f>'H３０(月別)'!L163</f>
        <v>77</v>
      </c>
      <c r="L13" s="166">
        <f t="shared" si="5"/>
        <v>77</v>
      </c>
      <c r="M13" s="185">
        <f>'H３０(月別)'!N163</f>
        <v>0</v>
      </c>
      <c r="N13" s="184">
        <f>'H３０(月別)'!O163</f>
        <v>0</v>
      </c>
      <c r="O13" s="194">
        <f>'H３０(月別)'!P163</f>
        <v>0</v>
      </c>
      <c r="P13" s="181">
        <f>'H３０(月別)'!Q163</f>
        <v>0</v>
      </c>
      <c r="Q13" s="23">
        <f t="shared" si="6"/>
        <v>0</v>
      </c>
      <c r="R13" s="185">
        <f t="shared" si="0"/>
        <v>0</v>
      </c>
      <c r="S13" s="194">
        <f t="shared" si="1"/>
        <v>0</v>
      </c>
      <c r="T13" s="194">
        <f t="shared" si="2"/>
        <v>0</v>
      </c>
      <c r="U13" s="165">
        <f t="shared" si="3"/>
        <v>77</v>
      </c>
      <c r="V13" s="23">
        <f t="shared" si="4"/>
        <v>77</v>
      </c>
    </row>
    <row r="14" spans="2:22" s="17" customFormat="1" ht="15" customHeight="1" x14ac:dyDescent="0.15">
      <c r="B14" s="172">
        <v>12</v>
      </c>
      <c r="C14" s="18">
        <f>'H３０(月別)'!B194</f>
        <v>19</v>
      </c>
      <c r="D14" s="19">
        <f>'H３０(月別)'!C194</f>
        <v>25</v>
      </c>
      <c r="E14" s="185">
        <f>'H３０(月別)'!E194</f>
        <v>99</v>
      </c>
      <c r="F14" s="165">
        <f>'H３０(月別)'!G194</f>
        <v>29700</v>
      </c>
      <c r="G14" s="20">
        <f>'H３０(月別)'!H194</f>
        <v>18</v>
      </c>
      <c r="H14" s="199">
        <f>'H３０(月別)'!I194</f>
        <v>0</v>
      </c>
      <c r="I14" s="194">
        <f>'H３０(月別)'!J194</f>
        <v>0</v>
      </c>
      <c r="J14" s="194">
        <f>'H３０(月別)'!K194</f>
        <v>0</v>
      </c>
      <c r="K14" s="24">
        <f>'H３０(月別)'!L194</f>
        <v>105</v>
      </c>
      <c r="L14" s="168">
        <f t="shared" si="5"/>
        <v>105</v>
      </c>
      <c r="M14" s="185">
        <f>'H３０(月別)'!N194</f>
        <v>0</v>
      </c>
      <c r="N14" s="184">
        <f>'H３０(月別)'!O194</f>
        <v>0</v>
      </c>
      <c r="O14" s="194">
        <f>'H３０(月別)'!P194</f>
        <v>0</v>
      </c>
      <c r="P14" s="181">
        <f>'H３０(月別)'!Q194</f>
        <v>0</v>
      </c>
      <c r="Q14" s="23">
        <f t="shared" si="6"/>
        <v>0</v>
      </c>
      <c r="R14" s="185">
        <f t="shared" si="0"/>
        <v>0</v>
      </c>
      <c r="S14" s="194">
        <f t="shared" si="1"/>
        <v>0</v>
      </c>
      <c r="T14" s="194">
        <f t="shared" si="2"/>
        <v>0</v>
      </c>
      <c r="U14" s="165">
        <f t="shared" si="3"/>
        <v>105</v>
      </c>
      <c r="V14" s="23">
        <f t="shared" si="4"/>
        <v>105</v>
      </c>
    </row>
    <row r="15" spans="2:22" s="17" customFormat="1" ht="15" customHeight="1" x14ac:dyDescent="0.15">
      <c r="B15" s="172">
        <v>1</v>
      </c>
      <c r="C15" s="18">
        <f>'H３０(月別)'!B217</f>
        <v>15</v>
      </c>
      <c r="D15" s="19">
        <f>'H３０(月別)'!C217</f>
        <v>18</v>
      </c>
      <c r="E15" s="185">
        <f>'H３０(月別)'!E217</f>
        <v>61</v>
      </c>
      <c r="F15" s="165">
        <f>'H３０(月別)'!G217</f>
        <v>18300</v>
      </c>
      <c r="G15" s="20">
        <f>'H３０(月別)'!H217</f>
        <v>0</v>
      </c>
      <c r="H15" s="199">
        <f>'H３０(月別)'!I217</f>
        <v>0</v>
      </c>
      <c r="I15" s="194">
        <f>'H３０(月別)'!J217</f>
        <v>0</v>
      </c>
      <c r="J15" s="194">
        <f>'H３０(月別)'!K217</f>
        <v>0</v>
      </c>
      <c r="K15" s="24">
        <f>'H３０(月別)'!L217</f>
        <v>61</v>
      </c>
      <c r="L15" s="168">
        <f t="shared" si="5"/>
        <v>61</v>
      </c>
      <c r="M15" s="185">
        <f>'H３０(月別)'!N217</f>
        <v>0</v>
      </c>
      <c r="N15" s="184">
        <f>'H３０(月別)'!O217</f>
        <v>0</v>
      </c>
      <c r="O15" s="194">
        <f>'H３０(月別)'!P217</f>
        <v>0</v>
      </c>
      <c r="P15" s="24">
        <f>'H３０(月別)'!Q217</f>
        <v>0</v>
      </c>
      <c r="Q15" s="23">
        <f t="shared" si="6"/>
        <v>0</v>
      </c>
      <c r="R15" s="185">
        <f t="shared" si="0"/>
        <v>0</v>
      </c>
      <c r="S15" s="194">
        <f t="shared" si="1"/>
        <v>0</v>
      </c>
      <c r="T15" s="194">
        <f t="shared" si="2"/>
        <v>0</v>
      </c>
      <c r="U15" s="165">
        <f t="shared" si="3"/>
        <v>61</v>
      </c>
      <c r="V15" s="23">
        <f t="shared" si="4"/>
        <v>61</v>
      </c>
    </row>
    <row r="16" spans="2:22" s="17" customFormat="1" ht="15" customHeight="1" x14ac:dyDescent="0.15">
      <c r="B16" s="172">
        <v>2</v>
      </c>
      <c r="C16" s="18">
        <f>'H３０(月別)'!B244</f>
        <v>18</v>
      </c>
      <c r="D16" s="19">
        <f>'H３０(月別)'!C244</f>
        <v>21</v>
      </c>
      <c r="E16" s="185">
        <f>'H３０(月別)'!E244</f>
        <v>75</v>
      </c>
      <c r="F16" s="165">
        <f>'H３０(月別)'!G244</f>
        <v>22500</v>
      </c>
      <c r="G16" s="20">
        <f>'H３０(月別)'!H244</f>
        <v>0</v>
      </c>
      <c r="H16" s="199">
        <f>'H３０(月別)'!I244</f>
        <v>0</v>
      </c>
      <c r="I16" s="194">
        <f>'H３０(月別)'!J244</f>
        <v>0</v>
      </c>
      <c r="J16" s="194">
        <f>'H３０(月別)'!K244</f>
        <v>0</v>
      </c>
      <c r="K16" s="167">
        <f>'H３０(月別)'!L244</f>
        <v>75</v>
      </c>
      <c r="L16" s="166">
        <f t="shared" si="5"/>
        <v>75</v>
      </c>
      <c r="M16" s="185">
        <f>'H３０(月別)'!N244</f>
        <v>25</v>
      </c>
      <c r="N16" s="184">
        <f>'H３０(月別)'!O244</f>
        <v>0</v>
      </c>
      <c r="O16" s="194">
        <f>'H３０(月別)'!P244</f>
        <v>0</v>
      </c>
      <c r="P16" s="24">
        <f>'H３０(月別)'!Q244</f>
        <v>17</v>
      </c>
      <c r="Q16" s="23">
        <f t="shared" si="6"/>
        <v>42</v>
      </c>
      <c r="R16" s="185">
        <f t="shared" si="0"/>
        <v>25</v>
      </c>
      <c r="S16" s="194">
        <f t="shared" si="1"/>
        <v>0</v>
      </c>
      <c r="T16" s="194">
        <f t="shared" si="2"/>
        <v>0</v>
      </c>
      <c r="U16" s="165">
        <f t="shared" si="3"/>
        <v>92</v>
      </c>
      <c r="V16" s="23">
        <f t="shared" si="4"/>
        <v>117</v>
      </c>
    </row>
    <row r="17" spans="2:22" s="17" customFormat="1" ht="15" customHeight="1" thickBot="1" x14ac:dyDescent="0.2">
      <c r="B17" s="172">
        <v>3</v>
      </c>
      <c r="C17" s="18">
        <f>'H３０(月別)'!B268</f>
        <v>17</v>
      </c>
      <c r="D17" s="19">
        <f>'H３０(月別)'!C268</f>
        <v>18</v>
      </c>
      <c r="E17" s="185">
        <f>'H３０(月別)'!E268</f>
        <v>50</v>
      </c>
      <c r="F17" s="165">
        <f>'H３０(月別)'!G268</f>
        <v>15000</v>
      </c>
      <c r="G17" s="20">
        <f>'H３０(月別)'!H268</f>
        <v>0</v>
      </c>
      <c r="H17" s="201">
        <f>'H３０(月別)'!I268</f>
        <v>0</v>
      </c>
      <c r="I17" s="204">
        <f>'H３０(月別)'!J268</f>
        <v>0</v>
      </c>
      <c r="J17" s="204">
        <f>'H３０(月別)'!K268</f>
        <v>0</v>
      </c>
      <c r="K17" s="207">
        <f>'H３０(月別)'!L268</f>
        <v>50</v>
      </c>
      <c r="L17" s="166">
        <f t="shared" si="5"/>
        <v>50</v>
      </c>
      <c r="M17" s="185">
        <f>'H３０(月別)'!N268</f>
        <v>0</v>
      </c>
      <c r="N17" s="188">
        <f>'H３０(月別)'!O268</f>
        <v>0</v>
      </c>
      <c r="O17" s="194">
        <f>'H３０(月別)'!P268</f>
        <v>0</v>
      </c>
      <c r="P17" s="24">
        <f>'H３０(月別)'!Q268</f>
        <v>0</v>
      </c>
      <c r="Q17" s="23">
        <f t="shared" si="6"/>
        <v>0</v>
      </c>
      <c r="R17" s="185">
        <f t="shared" si="0"/>
        <v>0</v>
      </c>
      <c r="S17" s="194">
        <f t="shared" si="1"/>
        <v>0</v>
      </c>
      <c r="T17" s="194">
        <f t="shared" si="2"/>
        <v>0</v>
      </c>
      <c r="U17" s="165">
        <f t="shared" si="3"/>
        <v>50</v>
      </c>
      <c r="V17" s="23">
        <f t="shared" si="4"/>
        <v>50</v>
      </c>
    </row>
    <row r="18" spans="2:22" s="17" customFormat="1" ht="18.75" customHeight="1" thickBot="1" x14ac:dyDescent="0.2">
      <c r="B18" s="25" t="s">
        <v>15</v>
      </c>
      <c r="C18" s="26">
        <f t="shared" ref="C18:V18" si="7">SUM(C6:C17)</f>
        <v>170</v>
      </c>
      <c r="D18" s="27">
        <f t="shared" si="7"/>
        <v>198</v>
      </c>
      <c r="E18" s="187">
        <f t="shared" si="7"/>
        <v>637</v>
      </c>
      <c r="F18" s="191">
        <f t="shared" si="7"/>
        <v>191400</v>
      </c>
      <c r="G18" s="28">
        <f t="shared" si="7"/>
        <v>39</v>
      </c>
      <c r="H18" s="202">
        <f t="shared" si="7"/>
        <v>3</v>
      </c>
      <c r="I18" s="189">
        <f t="shared" si="7"/>
        <v>2</v>
      </c>
      <c r="J18" s="189">
        <f t="shared" si="7"/>
        <v>1</v>
      </c>
      <c r="K18" s="191">
        <f t="shared" si="7"/>
        <v>644</v>
      </c>
      <c r="L18" s="170">
        <f t="shared" si="7"/>
        <v>650</v>
      </c>
      <c r="M18" s="187">
        <f t="shared" si="7"/>
        <v>25</v>
      </c>
      <c r="N18" s="189">
        <f t="shared" si="7"/>
        <v>0</v>
      </c>
      <c r="O18" s="189">
        <f t="shared" si="7"/>
        <v>12</v>
      </c>
      <c r="P18" s="191">
        <f t="shared" si="7"/>
        <v>40</v>
      </c>
      <c r="Q18" s="26">
        <f t="shared" si="7"/>
        <v>77</v>
      </c>
      <c r="R18" s="187">
        <f t="shared" si="7"/>
        <v>28</v>
      </c>
      <c r="S18" s="189">
        <f t="shared" si="7"/>
        <v>2</v>
      </c>
      <c r="T18" s="189">
        <f t="shared" si="7"/>
        <v>13</v>
      </c>
      <c r="U18" s="191">
        <f t="shared" si="7"/>
        <v>684</v>
      </c>
      <c r="V18" s="29">
        <f t="shared" si="7"/>
        <v>727</v>
      </c>
    </row>
    <row r="19" spans="2:22" s="17" customFormat="1" ht="15" customHeight="1" x14ac:dyDescent="0.15"/>
    <row r="20" spans="2:22" s="2" customFormat="1" ht="15" customHeight="1" x14ac:dyDescent="0.15">
      <c r="E20" s="2" t="s">
        <v>160</v>
      </c>
    </row>
    <row r="21" spans="2:22" s="2" customFormat="1" ht="15" customHeight="1" x14ac:dyDescent="0.15">
      <c r="E21" s="2" t="s">
        <v>16</v>
      </c>
    </row>
    <row r="22" spans="2:22" s="2" customFormat="1" ht="12" x14ac:dyDescent="0.15"/>
    <row r="23" spans="2:22" s="30" customFormat="1" x14ac:dyDescent="0.15"/>
    <row r="24" spans="2:22" s="30" customFormat="1" x14ac:dyDescent="0.15">
      <c r="K24" s="220"/>
    </row>
    <row r="25" spans="2:22" s="30" customFormat="1" x14ac:dyDescent="0.15"/>
    <row r="26" spans="2:22" s="30" customFormat="1" x14ac:dyDescent="0.15"/>
  </sheetData>
  <mergeCells count="9">
    <mergeCell ref="R3:V4"/>
    <mergeCell ref="M3:Q3"/>
    <mergeCell ref="M4:Q4"/>
    <mergeCell ref="B3:B5"/>
    <mergeCell ref="C3:C5"/>
    <mergeCell ref="D3:D5"/>
    <mergeCell ref="E3:L3"/>
    <mergeCell ref="H4:L4"/>
    <mergeCell ref="E4:G4"/>
  </mergeCells>
  <phoneticPr fontId="2"/>
  <dataValidations count="1">
    <dataValidation imeMode="off" allowBlank="1" showInputMessage="1" showErrorMessage="1" sqref="H4:H5 N5:V5 I5:L5 M4:M5 B3:B5 B1"/>
  </dataValidations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W272"/>
  <sheetViews>
    <sheetView tabSelected="1" view="pageBreakPreview" zoomScale="140" zoomScaleNormal="85" zoomScaleSheetLayoutView="14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49" sqref="C249:C267"/>
    </sheetView>
  </sheetViews>
  <sheetFormatPr defaultRowHeight="12" x14ac:dyDescent="0.15"/>
  <cols>
    <col min="1" max="1" width="2.75" style="3" customWidth="1"/>
    <col min="2" max="2" width="8" style="123" customWidth="1"/>
    <col min="3" max="3" width="10.75" style="139" customWidth="1"/>
    <col min="4" max="4" width="17.375" style="140" customWidth="1"/>
    <col min="5" max="5" width="4.625" style="96" customWidth="1"/>
    <col min="6" max="6" width="5.5" style="96" customWidth="1"/>
    <col min="7" max="7" width="7.125" style="141" customWidth="1"/>
    <col min="8" max="8" width="5.875" style="141" customWidth="1"/>
    <col min="9" max="10" width="5.375" style="96" customWidth="1"/>
    <col min="11" max="11" width="5" style="96" customWidth="1"/>
    <col min="12" max="18" width="5.375" style="96" customWidth="1"/>
    <col min="19" max="21" width="5.375" style="3" customWidth="1"/>
    <col min="22" max="22" width="5.375" style="124" customWidth="1"/>
    <col min="23" max="23" width="5.375" style="123" customWidth="1"/>
    <col min="24" max="33" width="5.375" style="3" customWidth="1"/>
    <col min="34" max="16384" width="9" style="3"/>
  </cols>
  <sheetData>
    <row r="1" spans="1:23" s="31" customFormat="1" ht="33.75" customHeight="1" x14ac:dyDescent="0.15">
      <c r="B1" s="1" t="s">
        <v>172</v>
      </c>
      <c r="C1" s="32"/>
      <c r="D1" s="33"/>
      <c r="E1" s="34"/>
      <c r="F1" s="34"/>
      <c r="G1" s="35"/>
      <c r="H1" s="35"/>
      <c r="I1" s="36"/>
      <c r="J1" s="36"/>
      <c r="K1" s="36"/>
      <c r="L1" s="36"/>
      <c r="M1" s="37"/>
      <c r="N1" s="36"/>
      <c r="O1" s="36"/>
      <c r="P1" s="36"/>
      <c r="Q1" s="36"/>
      <c r="R1" s="37"/>
      <c r="S1" s="38"/>
    </row>
    <row r="2" spans="1:23" s="31" customFormat="1" ht="29.25" customHeight="1" thickBot="1" x14ac:dyDescent="0.2">
      <c r="B2" s="39" t="s">
        <v>17</v>
      </c>
      <c r="C2" s="32"/>
      <c r="D2" s="33"/>
      <c r="E2" s="34"/>
      <c r="F2" s="34"/>
      <c r="G2" s="35"/>
      <c r="H2" s="35"/>
      <c r="I2" s="36"/>
      <c r="J2" s="36"/>
      <c r="K2" s="36"/>
      <c r="L2" s="36"/>
      <c r="M2" s="37"/>
      <c r="N2" s="36"/>
      <c r="O2" s="36"/>
      <c r="P2" s="36"/>
      <c r="Q2" s="36"/>
      <c r="R2" s="37"/>
      <c r="S2" s="38"/>
    </row>
    <row r="3" spans="1:23" ht="13.5" customHeight="1" x14ac:dyDescent="0.15">
      <c r="B3" s="281" t="s">
        <v>18</v>
      </c>
      <c r="C3" s="284" t="s">
        <v>19</v>
      </c>
      <c r="D3" s="285" t="s">
        <v>20</v>
      </c>
      <c r="E3" s="270" t="s">
        <v>21</v>
      </c>
      <c r="F3" s="250"/>
      <c r="G3" s="250"/>
      <c r="H3" s="250"/>
      <c r="I3" s="250"/>
      <c r="J3" s="250"/>
      <c r="K3" s="250"/>
      <c r="L3" s="250"/>
      <c r="M3" s="250"/>
      <c r="N3" s="258" t="s">
        <v>4</v>
      </c>
      <c r="O3" s="259"/>
      <c r="P3" s="259"/>
      <c r="Q3" s="259"/>
      <c r="R3" s="260"/>
      <c r="S3" s="228" t="s">
        <v>5</v>
      </c>
      <c r="T3" s="229"/>
      <c r="U3" s="229"/>
      <c r="V3" s="229"/>
      <c r="W3" s="230"/>
    </row>
    <row r="4" spans="1:23" ht="13.5" customHeight="1" x14ac:dyDescent="0.15">
      <c r="B4" s="282"/>
      <c r="C4" s="265"/>
      <c r="D4" s="268"/>
      <c r="E4" s="271" t="s">
        <v>6</v>
      </c>
      <c r="F4" s="256"/>
      <c r="G4" s="256"/>
      <c r="H4" s="257"/>
      <c r="I4" s="261" t="s">
        <v>7</v>
      </c>
      <c r="J4" s="262"/>
      <c r="K4" s="262"/>
      <c r="L4" s="262"/>
      <c r="M4" s="263"/>
      <c r="N4" s="238" t="s">
        <v>7</v>
      </c>
      <c r="O4" s="238"/>
      <c r="P4" s="238"/>
      <c r="Q4" s="238"/>
      <c r="R4" s="239"/>
      <c r="S4" s="231"/>
      <c r="T4" s="232"/>
      <c r="U4" s="232"/>
      <c r="V4" s="232"/>
      <c r="W4" s="233"/>
    </row>
    <row r="5" spans="1:23" ht="12.75" thickBot="1" x14ac:dyDescent="0.2">
      <c r="B5" s="283"/>
      <c r="C5" s="266"/>
      <c r="D5" s="269"/>
      <c r="E5" s="40" t="s">
        <v>8</v>
      </c>
      <c r="F5" s="41" t="s">
        <v>22</v>
      </c>
      <c r="G5" s="42" t="s">
        <v>9</v>
      </c>
      <c r="H5" s="40" t="s">
        <v>23</v>
      </c>
      <c r="I5" s="5" t="s">
        <v>11</v>
      </c>
      <c r="J5" s="6" t="s">
        <v>12</v>
      </c>
      <c r="K5" s="6" t="s">
        <v>13</v>
      </c>
      <c r="L5" s="7" t="s">
        <v>14</v>
      </c>
      <c r="M5" s="8" t="s">
        <v>15</v>
      </c>
      <c r="N5" s="9" t="s">
        <v>11</v>
      </c>
      <c r="O5" s="10" t="s">
        <v>12</v>
      </c>
      <c r="P5" s="10" t="s">
        <v>13</v>
      </c>
      <c r="Q5" s="11" t="s">
        <v>14</v>
      </c>
      <c r="R5" s="12" t="s">
        <v>15</v>
      </c>
      <c r="S5" s="13" t="s">
        <v>11</v>
      </c>
      <c r="T5" s="14" t="s">
        <v>12</v>
      </c>
      <c r="U5" s="14" t="s">
        <v>13</v>
      </c>
      <c r="V5" s="15" t="s">
        <v>14</v>
      </c>
      <c r="W5" s="16" t="s">
        <v>15</v>
      </c>
    </row>
    <row r="6" spans="1:23" x14ac:dyDescent="0.15">
      <c r="A6" s="210"/>
      <c r="B6" s="76">
        <v>43191</v>
      </c>
      <c r="C6" s="43">
        <v>1</v>
      </c>
      <c r="D6" s="60" t="s">
        <v>175</v>
      </c>
      <c r="E6" s="44">
        <v>1</v>
      </c>
      <c r="F6" s="45">
        <v>300</v>
      </c>
      <c r="G6" s="46">
        <f>SUM(E6*F6)</f>
        <v>300</v>
      </c>
      <c r="H6" s="47"/>
      <c r="I6" s="48"/>
      <c r="J6" s="49"/>
      <c r="K6" s="49"/>
      <c r="L6" s="50">
        <v>1</v>
      </c>
      <c r="M6" s="51">
        <f t="shared" ref="M6:M19" si="0">SUM(I6:L6)</f>
        <v>1</v>
      </c>
      <c r="N6" s="52"/>
      <c r="O6" s="53"/>
      <c r="P6" s="53"/>
      <c r="Q6" s="54"/>
      <c r="R6" s="55">
        <f t="shared" ref="R6:R19" si="1">SUM(N6:Q6)</f>
        <v>0</v>
      </c>
      <c r="S6" s="56">
        <f t="shared" ref="S6:U9" si="2">I6+N6</f>
        <v>0</v>
      </c>
      <c r="T6" s="57">
        <f t="shared" si="2"/>
        <v>0</v>
      </c>
      <c r="U6" s="57">
        <f t="shared" si="2"/>
        <v>0</v>
      </c>
      <c r="V6" s="58">
        <f t="shared" ref="V6:V21" si="3">L6+Q6</f>
        <v>1</v>
      </c>
      <c r="W6" s="59">
        <f t="shared" ref="W6:W19" si="4">SUM(S6:V6)</f>
        <v>1</v>
      </c>
    </row>
    <row r="7" spans="1:23" x14ac:dyDescent="0.15">
      <c r="A7" s="210"/>
      <c r="B7" s="213"/>
      <c r="C7" s="43">
        <v>1</v>
      </c>
      <c r="D7" s="60" t="s">
        <v>176</v>
      </c>
      <c r="E7" s="68">
        <v>4</v>
      </c>
      <c r="F7" s="69">
        <v>300</v>
      </c>
      <c r="G7" s="46">
        <f>SUM(E7*F7)</f>
        <v>1200</v>
      </c>
      <c r="H7" s="61"/>
      <c r="I7" s="62"/>
      <c r="J7" s="63"/>
      <c r="K7" s="63"/>
      <c r="L7" s="64">
        <v>4</v>
      </c>
      <c r="M7" s="51">
        <f t="shared" si="0"/>
        <v>4</v>
      </c>
      <c r="N7" s="65"/>
      <c r="O7" s="66"/>
      <c r="P7" s="66"/>
      <c r="Q7" s="67"/>
      <c r="R7" s="55">
        <f t="shared" si="1"/>
        <v>0</v>
      </c>
      <c r="S7" s="56">
        <f t="shared" si="2"/>
        <v>0</v>
      </c>
      <c r="T7" s="57">
        <f t="shared" si="2"/>
        <v>0</v>
      </c>
      <c r="U7" s="57">
        <f t="shared" si="2"/>
        <v>0</v>
      </c>
      <c r="V7" s="58">
        <f t="shared" si="3"/>
        <v>4</v>
      </c>
      <c r="W7" s="59">
        <f t="shared" si="4"/>
        <v>4</v>
      </c>
    </row>
    <row r="8" spans="1:23" x14ac:dyDescent="0.15">
      <c r="B8" s="213">
        <v>43197</v>
      </c>
      <c r="C8" s="43">
        <v>1</v>
      </c>
      <c r="D8" s="60" t="s">
        <v>177</v>
      </c>
      <c r="E8" s="68">
        <v>6</v>
      </c>
      <c r="F8" s="69">
        <v>300</v>
      </c>
      <c r="G8" s="46">
        <f t="shared" ref="G8:G19" si="5">SUM(E8*F8)</f>
        <v>1800</v>
      </c>
      <c r="H8" s="61"/>
      <c r="I8" s="62"/>
      <c r="J8" s="63"/>
      <c r="K8" s="63"/>
      <c r="L8" s="64">
        <v>6</v>
      </c>
      <c r="M8" s="51">
        <f t="shared" si="0"/>
        <v>6</v>
      </c>
      <c r="N8" s="65"/>
      <c r="O8" s="66"/>
      <c r="P8" s="66"/>
      <c r="Q8" s="67"/>
      <c r="R8" s="55">
        <f t="shared" si="1"/>
        <v>0</v>
      </c>
      <c r="S8" s="56">
        <f t="shared" si="2"/>
        <v>0</v>
      </c>
      <c r="T8" s="57">
        <f t="shared" si="2"/>
        <v>0</v>
      </c>
      <c r="U8" s="57">
        <f t="shared" si="2"/>
        <v>0</v>
      </c>
      <c r="V8" s="58">
        <f t="shared" si="3"/>
        <v>6</v>
      </c>
      <c r="W8" s="59">
        <f t="shared" si="4"/>
        <v>6</v>
      </c>
    </row>
    <row r="9" spans="1:23" x14ac:dyDescent="0.15">
      <c r="B9" s="213">
        <v>43198</v>
      </c>
      <c r="C9" s="43">
        <v>1</v>
      </c>
      <c r="D9" s="60" t="s">
        <v>178</v>
      </c>
      <c r="E9" s="68">
        <v>5</v>
      </c>
      <c r="F9" s="69">
        <v>300</v>
      </c>
      <c r="G9" s="46">
        <f t="shared" si="5"/>
        <v>1500</v>
      </c>
      <c r="H9" s="61"/>
      <c r="I9" s="62"/>
      <c r="J9" s="63"/>
      <c r="K9" s="63"/>
      <c r="L9" s="64">
        <v>5</v>
      </c>
      <c r="M9" s="51">
        <f t="shared" si="0"/>
        <v>5</v>
      </c>
      <c r="N9" s="65"/>
      <c r="O9" s="66"/>
      <c r="P9" s="66"/>
      <c r="Q9" s="67"/>
      <c r="R9" s="55">
        <f t="shared" si="1"/>
        <v>0</v>
      </c>
      <c r="S9" s="56">
        <f t="shared" si="2"/>
        <v>0</v>
      </c>
      <c r="T9" s="57">
        <f t="shared" si="2"/>
        <v>0</v>
      </c>
      <c r="U9" s="57">
        <f t="shared" si="2"/>
        <v>0</v>
      </c>
      <c r="V9" s="58">
        <f t="shared" si="3"/>
        <v>5</v>
      </c>
      <c r="W9" s="59">
        <f t="shared" si="4"/>
        <v>5</v>
      </c>
    </row>
    <row r="10" spans="1:23" x14ac:dyDescent="0.15">
      <c r="B10" s="213">
        <v>43203</v>
      </c>
      <c r="C10" s="43">
        <v>1</v>
      </c>
      <c r="D10" s="60" t="s">
        <v>177</v>
      </c>
      <c r="E10" s="68">
        <v>4</v>
      </c>
      <c r="F10" s="69">
        <v>300</v>
      </c>
      <c r="G10" s="46">
        <f t="shared" si="5"/>
        <v>1200</v>
      </c>
      <c r="H10" s="61"/>
      <c r="I10" s="62"/>
      <c r="J10" s="63"/>
      <c r="K10" s="63"/>
      <c r="L10" s="64">
        <v>4</v>
      </c>
      <c r="M10" s="51">
        <f t="shared" si="0"/>
        <v>4</v>
      </c>
      <c r="N10" s="65"/>
      <c r="O10" s="66"/>
      <c r="P10" s="66"/>
      <c r="Q10" s="67"/>
      <c r="R10" s="55">
        <f t="shared" si="1"/>
        <v>0</v>
      </c>
      <c r="S10" s="56">
        <f t="shared" ref="S10:U21" si="6">I10+N10</f>
        <v>0</v>
      </c>
      <c r="T10" s="57">
        <f t="shared" si="6"/>
        <v>0</v>
      </c>
      <c r="U10" s="57">
        <f t="shared" si="6"/>
        <v>0</v>
      </c>
      <c r="V10" s="58">
        <f t="shared" si="3"/>
        <v>4</v>
      </c>
      <c r="W10" s="59">
        <f t="shared" si="4"/>
        <v>4</v>
      </c>
    </row>
    <row r="11" spans="1:23" x14ac:dyDescent="0.15">
      <c r="B11" s="213">
        <v>43204</v>
      </c>
      <c r="C11" s="43">
        <v>1</v>
      </c>
      <c r="D11" s="60" t="s">
        <v>179</v>
      </c>
      <c r="E11" s="68">
        <v>2</v>
      </c>
      <c r="F11" s="69">
        <v>300</v>
      </c>
      <c r="G11" s="46">
        <f>SUM(E11*F11)</f>
        <v>600</v>
      </c>
      <c r="H11" s="61"/>
      <c r="I11" s="62"/>
      <c r="J11" s="63"/>
      <c r="K11" s="63"/>
      <c r="L11" s="64">
        <v>2</v>
      </c>
      <c r="M11" s="51">
        <f t="shared" si="0"/>
        <v>2</v>
      </c>
      <c r="N11" s="65"/>
      <c r="O11" s="66"/>
      <c r="P11" s="66"/>
      <c r="Q11" s="67"/>
      <c r="R11" s="55">
        <f t="shared" si="1"/>
        <v>0</v>
      </c>
      <c r="S11" s="56">
        <f t="shared" si="6"/>
        <v>0</v>
      </c>
      <c r="T11" s="57">
        <f t="shared" si="6"/>
        <v>0</v>
      </c>
      <c r="U11" s="57">
        <f t="shared" si="6"/>
        <v>0</v>
      </c>
      <c r="V11" s="58">
        <f t="shared" si="3"/>
        <v>2</v>
      </c>
      <c r="W11" s="59">
        <f t="shared" si="4"/>
        <v>2</v>
      </c>
    </row>
    <row r="12" spans="1:23" x14ac:dyDescent="0.15">
      <c r="B12" s="213"/>
      <c r="C12" s="43">
        <v>1</v>
      </c>
      <c r="D12" s="60" t="s">
        <v>180</v>
      </c>
      <c r="E12" s="68">
        <v>2</v>
      </c>
      <c r="F12" s="69">
        <v>300</v>
      </c>
      <c r="G12" s="46">
        <f t="shared" si="5"/>
        <v>600</v>
      </c>
      <c r="H12" s="61"/>
      <c r="I12" s="62"/>
      <c r="J12" s="63"/>
      <c r="K12" s="63"/>
      <c r="L12" s="64">
        <v>2</v>
      </c>
      <c r="M12" s="51">
        <f t="shared" si="0"/>
        <v>2</v>
      </c>
      <c r="N12" s="65"/>
      <c r="O12" s="66"/>
      <c r="P12" s="66"/>
      <c r="Q12" s="67"/>
      <c r="R12" s="55">
        <f t="shared" si="1"/>
        <v>0</v>
      </c>
      <c r="S12" s="56">
        <f t="shared" si="6"/>
        <v>0</v>
      </c>
      <c r="T12" s="57">
        <f t="shared" si="6"/>
        <v>0</v>
      </c>
      <c r="U12" s="57">
        <f t="shared" si="6"/>
        <v>0</v>
      </c>
      <c r="V12" s="58">
        <f t="shared" si="3"/>
        <v>2</v>
      </c>
      <c r="W12" s="59">
        <f t="shared" si="4"/>
        <v>2</v>
      </c>
    </row>
    <row r="13" spans="1:23" x14ac:dyDescent="0.15">
      <c r="B13" s="213">
        <v>43205</v>
      </c>
      <c r="C13" s="43">
        <v>1</v>
      </c>
      <c r="D13" s="60" t="s">
        <v>181</v>
      </c>
      <c r="E13" s="68">
        <v>4</v>
      </c>
      <c r="F13" s="69">
        <v>300</v>
      </c>
      <c r="G13" s="46">
        <f>SUM(E13*F13)</f>
        <v>1200</v>
      </c>
      <c r="H13" s="61"/>
      <c r="I13" s="62"/>
      <c r="J13" s="63"/>
      <c r="K13" s="63"/>
      <c r="L13" s="64">
        <v>4</v>
      </c>
      <c r="M13" s="51">
        <f>SUM(I13:L13)</f>
        <v>4</v>
      </c>
      <c r="N13" s="65"/>
      <c r="O13" s="66"/>
      <c r="P13" s="66"/>
      <c r="Q13" s="67"/>
      <c r="R13" s="55">
        <f>SUM(N13:Q13)</f>
        <v>0</v>
      </c>
      <c r="S13" s="56">
        <f>I13+N13</f>
        <v>0</v>
      </c>
      <c r="T13" s="57">
        <f>J13+O13</f>
        <v>0</v>
      </c>
      <c r="U13" s="57">
        <f>K13+P13</f>
        <v>0</v>
      </c>
      <c r="V13" s="58">
        <f>L13+Q13</f>
        <v>4</v>
      </c>
      <c r="W13" s="59">
        <f>SUM(S13:V13)</f>
        <v>4</v>
      </c>
    </row>
    <row r="14" spans="1:23" x14ac:dyDescent="0.15">
      <c r="B14" s="213">
        <v>43207</v>
      </c>
      <c r="C14" s="43">
        <v>1</v>
      </c>
      <c r="D14" s="60" t="s">
        <v>182</v>
      </c>
      <c r="E14" s="68">
        <v>2</v>
      </c>
      <c r="F14" s="69">
        <v>300</v>
      </c>
      <c r="G14" s="46">
        <f t="shared" ref="G14" si="7">SUM(E14*F14)</f>
        <v>600</v>
      </c>
      <c r="H14" s="61"/>
      <c r="I14" s="62"/>
      <c r="J14" s="63"/>
      <c r="K14" s="63"/>
      <c r="L14" s="64">
        <v>2</v>
      </c>
      <c r="M14" s="51">
        <f t="shared" ref="M14" si="8">SUM(I14:L14)</f>
        <v>2</v>
      </c>
      <c r="N14" s="65"/>
      <c r="O14" s="66"/>
      <c r="P14" s="66"/>
      <c r="Q14" s="67"/>
      <c r="R14" s="55">
        <f t="shared" ref="R14" si="9">SUM(N14:Q14)</f>
        <v>0</v>
      </c>
      <c r="S14" s="56">
        <f t="shared" ref="S14:S15" si="10">I14+N14</f>
        <v>0</v>
      </c>
      <c r="T14" s="57">
        <f t="shared" ref="T14:T15" si="11">J14+O14</f>
        <v>0</v>
      </c>
      <c r="U14" s="57">
        <f t="shared" ref="U14:U15" si="12">K14+P14</f>
        <v>0</v>
      </c>
      <c r="V14" s="58">
        <f t="shared" ref="V14:V15" si="13">L14+Q14</f>
        <v>2</v>
      </c>
      <c r="W14" s="59">
        <f t="shared" ref="W14" si="14">SUM(S14:V14)</f>
        <v>2</v>
      </c>
    </row>
    <row r="15" spans="1:23" x14ac:dyDescent="0.15">
      <c r="B15" s="213">
        <v>43208</v>
      </c>
      <c r="C15" s="43">
        <v>1</v>
      </c>
      <c r="D15" s="60" t="s">
        <v>183</v>
      </c>
      <c r="E15" s="68">
        <v>2</v>
      </c>
      <c r="F15" s="69">
        <v>300</v>
      </c>
      <c r="G15" s="46">
        <f>SUM(E15*F15)</f>
        <v>600</v>
      </c>
      <c r="H15" s="61"/>
      <c r="I15" s="62"/>
      <c r="J15" s="63"/>
      <c r="K15" s="63"/>
      <c r="L15" s="64">
        <v>2</v>
      </c>
      <c r="M15" s="51">
        <f>SUM(I15:L15)</f>
        <v>2</v>
      </c>
      <c r="N15" s="65"/>
      <c r="O15" s="66"/>
      <c r="P15" s="66"/>
      <c r="Q15" s="67"/>
      <c r="R15" s="55">
        <f>SUM(N15:Q15)</f>
        <v>0</v>
      </c>
      <c r="S15" s="56">
        <f t="shared" si="10"/>
        <v>0</v>
      </c>
      <c r="T15" s="57">
        <f t="shared" si="11"/>
        <v>0</v>
      </c>
      <c r="U15" s="57">
        <f t="shared" si="12"/>
        <v>0</v>
      </c>
      <c r="V15" s="58">
        <f t="shared" si="13"/>
        <v>2</v>
      </c>
      <c r="W15" s="59">
        <f>SUM(S15:V15)</f>
        <v>2</v>
      </c>
    </row>
    <row r="16" spans="1:23" x14ac:dyDescent="0.15">
      <c r="B16" s="213"/>
      <c r="C16" s="43">
        <v>1</v>
      </c>
      <c r="D16" s="60" t="s">
        <v>181</v>
      </c>
      <c r="E16" s="68">
        <v>3</v>
      </c>
      <c r="F16" s="69">
        <v>300</v>
      </c>
      <c r="G16" s="46">
        <f>SUM(E16*F16)</f>
        <v>900</v>
      </c>
      <c r="H16" s="61"/>
      <c r="I16" s="62"/>
      <c r="J16" s="63"/>
      <c r="K16" s="63"/>
      <c r="L16" s="64">
        <v>3</v>
      </c>
      <c r="M16" s="51">
        <f>SUM(I16:L16)</f>
        <v>3</v>
      </c>
      <c r="N16" s="65"/>
      <c r="O16" s="66"/>
      <c r="P16" s="66"/>
      <c r="Q16" s="67"/>
      <c r="R16" s="55">
        <f>SUM(N16:Q16)</f>
        <v>0</v>
      </c>
      <c r="S16" s="56">
        <f>I16+N16</f>
        <v>0</v>
      </c>
      <c r="T16" s="57">
        <f>J16+O16</f>
        <v>0</v>
      </c>
      <c r="U16" s="57">
        <f>K16+P16</f>
        <v>0</v>
      </c>
      <c r="V16" s="58">
        <f>L16+Q16</f>
        <v>3</v>
      </c>
      <c r="W16" s="59">
        <f>SUM(S16:V16)</f>
        <v>3</v>
      </c>
    </row>
    <row r="17" spans="1:23" x14ac:dyDescent="0.15">
      <c r="B17" s="213">
        <v>43210</v>
      </c>
      <c r="C17" s="43">
        <v>1</v>
      </c>
      <c r="D17" s="60" t="s">
        <v>184</v>
      </c>
      <c r="E17" s="68">
        <v>2</v>
      </c>
      <c r="F17" s="69">
        <v>300</v>
      </c>
      <c r="G17" s="46">
        <f t="shared" ref="G17" si="15">SUM(E17*F17)</f>
        <v>600</v>
      </c>
      <c r="H17" s="61"/>
      <c r="I17" s="62"/>
      <c r="J17" s="63"/>
      <c r="K17" s="63"/>
      <c r="L17" s="64">
        <v>2</v>
      </c>
      <c r="M17" s="51">
        <f t="shared" ref="M17" si="16">SUM(I17:L17)</f>
        <v>2</v>
      </c>
      <c r="N17" s="65"/>
      <c r="O17" s="66"/>
      <c r="P17" s="66"/>
      <c r="Q17" s="67"/>
      <c r="R17" s="55">
        <f t="shared" ref="R17" si="17">SUM(N17:Q17)</f>
        <v>0</v>
      </c>
      <c r="S17" s="56">
        <f t="shared" ref="S17:S18" si="18">I17+N17</f>
        <v>0</v>
      </c>
      <c r="T17" s="57">
        <f t="shared" ref="T17:T18" si="19">J17+O17</f>
        <v>0</v>
      </c>
      <c r="U17" s="57">
        <f t="shared" ref="U17:U18" si="20">K17+P17</f>
        <v>0</v>
      </c>
      <c r="V17" s="58">
        <f t="shared" ref="V17:V18" si="21">L17+Q17</f>
        <v>2</v>
      </c>
      <c r="W17" s="59">
        <f t="shared" ref="W17" si="22">SUM(S17:V17)</f>
        <v>2</v>
      </c>
    </row>
    <row r="18" spans="1:23" x14ac:dyDescent="0.15">
      <c r="B18" s="213">
        <v>43211</v>
      </c>
      <c r="C18" s="43">
        <v>1</v>
      </c>
      <c r="D18" s="60" t="s">
        <v>185</v>
      </c>
      <c r="E18" s="68">
        <v>2</v>
      </c>
      <c r="F18" s="69">
        <v>300</v>
      </c>
      <c r="G18" s="46">
        <f>SUM(E18*F18)</f>
        <v>600</v>
      </c>
      <c r="H18" s="61"/>
      <c r="I18" s="62"/>
      <c r="J18" s="63"/>
      <c r="K18" s="63"/>
      <c r="L18" s="64">
        <v>2</v>
      </c>
      <c r="M18" s="51">
        <f>SUM(I18:L18)</f>
        <v>2</v>
      </c>
      <c r="N18" s="65"/>
      <c r="O18" s="66"/>
      <c r="P18" s="66"/>
      <c r="Q18" s="67"/>
      <c r="R18" s="55">
        <f>SUM(N18:Q18)</f>
        <v>0</v>
      </c>
      <c r="S18" s="56">
        <f t="shared" si="18"/>
        <v>0</v>
      </c>
      <c r="T18" s="57">
        <f t="shared" si="19"/>
        <v>0</v>
      </c>
      <c r="U18" s="57">
        <f t="shared" si="20"/>
        <v>0</v>
      </c>
      <c r="V18" s="58">
        <f t="shared" si="21"/>
        <v>2</v>
      </c>
      <c r="W18" s="59">
        <f>SUM(S18:V18)</f>
        <v>2</v>
      </c>
    </row>
    <row r="19" spans="1:23" x14ac:dyDescent="0.15">
      <c r="B19" s="213"/>
      <c r="C19" s="43">
        <v>1</v>
      </c>
      <c r="D19" s="60" t="s">
        <v>177</v>
      </c>
      <c r="E19" s="68">
        <v>3</v>
      </c>
      <c r="F19" s="69">
        <v>300</v>
      </c>
      <c r="G19" s="46">
        <f t="shared" si="5"/>
        <v>900</v>
      </c>
      <c r="H19" s="61">
        <v>3</v>
      </c>
      <c r="I19" s="62"/>
      <c r="J19" s="63"/>
      <c r="K19" s="63"/>
      <c r="L19" s="64">
        <v>4</v>
      </c>
      <c r="M19" s="51">
        <f t="shared" si="0"/>
        <v>4</v>
      </c>
      <c r="N19" s="65"/>
      <c r="O19" s="66"/>
      <c r="P19" s="66"/>
      <c r="Q19" s="67"/>
      <c r="R19" s="55">
        <f t="shared" si="1"/>
        <v>0</v>
      </c>
      <c r="S19" s="56">
        <f t="shared" si="6"/>
        <v>0</v>
      </c>
      <c r="T19" s="57">
        <f t="shared" si="6"/>
        <v>0</v>
      </c>
      <c r="U19" s="57">
        <f t="shared" si="6"/>
        <v>0</v>
      </c>
      <c r="V19" s="58">
        <f t="shared" si="3"/>
        <v>4</v>
      </c>
      <c r="W19" s="59">
        <f t="shared" si="4"/>
        <v>4</v>
      </c>
    </row>
    <row r="20" spans="1:23" x14ac:dyDescent="0.15">
      <c r="B20" s="213">
        <v>43214</v>
      </c>
      <c r="C20" s="43">
        <v>1</v>
      </c>
      <c r="D20" s="60" t="s">
        <v>177</v>
      </c>
      <c r="E20" s="68">
        <v>5</v>
      </c>
      <c r="F20" s="69">
        <v>300</v>
      </c>
      <c r="G20" s="46">
        <f>SUM(E20*F20)</f>
        <v>1500</v>
      </c>
      <c r="H20" s="61"/>
      <c r="I20" s="62"/>
      <c r="J20" s="63"/>
      <c r="K20" s="63"/>
      <c r="L20" s="64">
        <v>5</v>
      </c>
      <c r="M20" s="51">
        <f>SUM(I20:L20)</f>
        <v>5</v>
      </c>
      <c r="N20" s="65"/>
      <c r="O20" s="66"/>
      <c r="P20" s="66"/>
      <c r="Q20" s="67"/>
      <c r="R20" s="55">
        <f>SUM(N20:Q20)</f>
        <v>0</v>
      </c>
      <c r="S20" s="56">
        <f t="shared" ref="S20" si="23">I20+N20</f>
        <v>0</v>
      </c>
      <c r="T20" s="57">
        <f t="shared" ref="T20" si="24">J20+O20</f>
        <v>0</v>
      </c>
      <c r="U20" s="57">
        <f t="shared" ref="U20" si="25">K20+P20</f>
        <v>0</v>
      </c>
      <c r="V20" s="58">
        <f t="shared" ref="V20" si="26">L20+Q20</f>
        <v>5</v>
      </c>
      <c r="W20" s="59">
        <f>SUM(S20:V20)</f>
        <v>5</v>
      </c>
    </row>
    <row r="21" spans="1:23" x14ac:dyDescent="0.15">
      <c r="B21" s="213">
        <v>43216</v>
      </c>
      <c r="C21" s="43">
        <v>1</v>
      </c>
      <c r="D21" s="60" t="s">
        <v>186</v>
      </c>
      <c r="E21" s="68"/>
      <c r="F21" s="69"/>
      <c r="G21" s="46">
        <f>SUM(E21*F21)</f>
        <v>0</v>
      </c>
      <c r="H21" s="61">
        <v>9</v>
      </c>
      <c r="I21" s="62"/>
      <c r="J21" s="63"/>
      <c r="K21" s="63"/>
      <c r="L21" s="64">
        <v>3</v>
      </c>
      <c r="M21" s="51">
        <f>SUM(I21:L21)</f>
        <v>3</v>
      </c>
      <c r="N21" s="65"/>
      <c r="O21" s="66"/>
      <c r="P21" s="66"/>
      <c r="Q21" s="67"/>
      <c r="R21" s="55">
        <f>SUM(N21:Q21)</f>
        <v>0</v>
      </c>
      <c r="S21" s="56">
        <f t="shared" si="6"/>
        <v>0</v>
      </c>
      <c r="T21" s="57">
        <f t="shared" si="6"/>
        <v>0</v>
      </c>
      <c r="U21" s="57">
        <f t="shared" si="6"/>
        <v>0</v>
      </c>
      <c r="V21" s="58">
        <f t="shared" si="3"/>
        <v>3</v>
      </c>
      <c r="W21" s="59">
        <f>SUM(S21:V21)</f>
        <v>3</v>
      </c>
    </row>
    <row r="22" spans="1:23" x14ac:dyDescent="0.15">
      <c r="B22" s="213">
        <v>43219</v>
      </c>
      <c r="C22" s="43">
        <v>1</v>
      </c>
      <c r="D22" s="60" t="s">
        <v>175</v>
      </c>
      <c r="E22" s="68">
        <v>1</v>
      </c>
      <c r="F22" s="69">
        <v>300</v>
      </c>
      <c r="G22" s="46">
        <f>SUM(E22*F22)</f>
        <v>300</v>
      </c>
      <c r="H22" s="61"/>
      <c r="I22" s="62"/>
      <c r="J22" s="63"/>
      <c r="K22" s="63"/>
      <c r="L22" s="64">
        <v>1</v>
      </c>
      <c r="M22" s="51">
        <f>SUM(I22:L22)</f>
        <v>1</v>
      </c>
      <c r="N22" s="65"/>
      <c r="O22" s="66"/>
      <c r="P22" s="66"/>
      <c r="Q22" s="67"/>
      <c r="R22" s="55">
        <f>SUM(N22:Q22)</f>
        <v>0</v>
      </c>
      <c r="S22" s="56">
        <f t="shared" ref="S22:V23" si="27">I22+N22</f>
        <v>0</v>
      </c>
      <c r="T22" s="57">
        <f t="shared" si="27"/>
        <v>0</v>
      </c>
      <c r="U22" s="57">
        <f t="shared" si="27"/>
        <v>0</v>
      </c>
      <c r="V22" s="58">
        <f t="shared" si="27"/>
        <v>1</v>
      </c>
      <c r="W22" s="59">
        <f>SUM(S22:V22)</f>
        <v>1</v>
      </c>
    </row>
    <row r="23" spans="1:23" ht="12.75" thickBot="1" x14ac:dyDescent="0.2">
      <c r="B23" s="213"/>
      <c r="C23" s="43"/>
      <c r="D23" s="60"/>
      <c r="E23" s="68"/>
      <c r="F23" s="69"/>
      <c r="G23" s="46">
        <f>SUM(E23*F23)</f>
        <v>0</v>
      </c>
      <c r="H23" s="61"/>
      <c r="I23" s="62"/>
      <c r="J23" s="63"/>
      <c r="K23" s="63"/>
      <c r="L23" s="64"/>
      <c r="M23" s="51">
        <f>SUM(I23:L23)</f>
        <v>0</v>
      </c>
      <c r="N23" s="65"/>
      <c r="O23" s="66"/>
      <c r="P23" s="66"/>
      <c r="Q23" s="67"/>
      <c r="R23" s="55">
        <f>SUM(N23:Q23)</f>
        <v>0</v>
      </c>
      <c r="S23" s="56">
        <f t="shared" si="27"/>
        <v>0</v>
      </c>
      <c r="T23" s="57">
        <f t="shared" si="27"/>
        <v>0</v>
      </c>
      <c r="U23" s="57">
        <f t="shared" si="27"/>
        <v>0</v>
      </c>
      <c r="V23" s="58">
        <f t="shared" si="27"/>
        <v>0</v>
      </c>
      <c r="W23" s="59">
        <f>SUM(S23:V23)</f>
        <v>0</v>
      </c>
    </row>
    <row r="24" spans="1:23" ht="26.25" customHeight="1" thickBot="1" x14ac:dyDescent="0.2">
      <c r="B24" s="77">
        <f>COUNTA(B6:B23)</f>
        <v>13</v>
      </c>
      <c r="C24" s="77">
        <f>COUNTA(C6:C23)</f>
        <v>17</v>
      </c>
      <c r="D24" s="78" t="s">
        <v>24</v>
      </c>
      <c r="E24" s="79">
        <f>SUM(E6:E23)</f>
        <v>48</v>
      </c>
      <c r="F24" s="80">
        <f>COUNT(F6:F23)</f>
        <v>16</v>
      </c>
      <c r="G24" s="79">
        <f t="shared" ref="G24:W24" si="28">SUM(G6:G23)</f>
        <v>14400</v>
      </c>
      <c r="H24" s="79">
        <f t="shared" si="28"/>
        <v>12</v>
      </c>
      <c r="I24" s="79">
        <f t="shared" si="28"/>
        <v>0</v>
      </c>
      <c r="J24" s="79">
        <f t="shared" si="28"/>
        <v>0</v>
      </c>
      <c r="K24" s="79">
        <f t="shared" si="28"/>
        <v>0</v>
      </c>
      <c r="L24" s="79">
        <f t="shared" si="28"/>
        <v>52</v>
      </c>
      <c r="M24" s="79">
        <f t="shared" si="28"/>
        <v>52</v>
      </c>
      <c r="N24" s="84">
        <f t="shared" si="28"/>
        <v>0</v>
      </c>
      <c r="O24" s="85">
        <f t="shared" si="28"/>
        <v>0</v>
      </c>
      <c r="P24" s="85">
        <f t="shared" si="28"/>
        <v>0</v>
      </c>
      <c r="Q24" s="86">
        <f t="shared" si="28"/>
        <v>0</v>
      </c>
      <c r="R24" s="87">
        <f t="shared" si="28"/>
        <v>0</v>
      </c>
      <c r="S24" s="88">
        <f t="shared" si="28"/>
        <v>0</v>
      </c>
      <c r="T24" s="89">
        <f t="shared" si="28"/>
        <v>0</v>
      </c>
      <c r="U24" s="89">
        <f t="shared" si="28"/>
        <v>0</v>
      </c>
      <c r="V24" s="90">
        <f t="shared" si="28"/>
        <v>52</v>
      </c>
      <c r="W24" s="91">
        <f t="shared" si="28"/>
        <v>52</v>
      </c>
    </row>
    <row r="25" spans="1:23" ht="33" customHeight="1" thickBot="1" x14ac:dyDescent="0.2">
      <c r="A25" s="92"/>
      <c r="B25" s="39" t="s">
        <v>25</v>
      </c>
      <c r="C25" s="93"/>
      <c r="D25" s="94"/>
      <c r="E25" s="95"/>
      <c r="G25" s="97"/>
      <c r="H25" s="97"/>
      <c r="I25" s="97"/>
      <c r="J25" s="97"/>
      <c r="K25" s="97"/>
      <c r="L25" s="97"/>
      <c r="M25" s="97"/>
      <c r="N25" s="98"/>
      <c r="O25" s="98"/>
      <c r="P25" s="99"/>
      <c r="Q25" s="99"/>
      <c r="R25" s="99"/>
      <c r="V25" s="3"/>
      <c r="W25" s="3"/>
    </row>
    <row r="26" spans="1:23" ht="15.75" customHeight="1" x14ac:dyDescent="0.15">
      <c r="B26" s="275" t="s">
        <v>18</v>
      </c>
      <c r="C26" s="286" t="s">
        <v>19</v>
      </c>
      <c r="D26" s="289" t="s">
        <v>20</v>
      </c>
      <c r="E26" s="270" t="s">
        <v>21</v>
      </c>
      <c r="F26" s="250"/>
      <c r="G26" s="250"/>
      <c r="H26" s="250"/>
      <c r="I26" s="250"/>
      <c r="J26" s="250"/>
      <c r="K26" s="250"/>
      <c r="L26" s="250"/>
      <c r="M26" s="250"/>
      <c r="N26" s="258" t="s">
        <v>4</v>
      </c>
      <c r="O26" s="259"/>
      <c r="P26" s="259"/>
      <c r="Q26" s="259"/>
      <c r="R26" s="260"/>
      <c r="S26" s="228" t="s">
        <v>5</v>
      </c>
      <c r="T26" s="229"/>
      <c r="U26" s="229"/>
      <c r="V26" s="229"/>
      <c r="W26" s="230"/>
    </row>
    <row r="27" spans="1:23" ht="12" customHeight="1" x14ac:dyDescent="0.15">
      <c r="B27" s="276"/>
      <c r="C27" s="287"/>
      <c r="D27" s="290"/>
      <c r="E27" s="271" t="s">
        <v>6</v>
      </c>
      <c r="F27" s="256"/>
      <c r="G27" s="256"/>
      <c r="H27" s="257"/>
      <c r="I27" s="261" t="s">
        <v>7</v>
      </c>
      <c r="J27" s="262"/>
      <c r="K27" s="262"/>
      <c r="L27" s="262"/>
      <c r="M27" s="263"/>
      <c r="N27" s="238" t="s">
        <v>7</v>
      </c>
      <c r="O27" s="238"/>
      <c r="P27" s="238"/>
      <c r="Q27" s="238"/>
      <c r="R27" s="239"/>
      <c r="S27" s="231"/>
      <c r="T27" s="232"/>
      <c r="U27" s="232"/>
      <c r="V27" s="232"/>
      <c r="W27" s="233"/>
    </row>
    <row r="28" spans="1:23" ht="12.75" thickBot="1" x14ac:dyDescent="0.2">
      <c r="B28" s="277"/>
      <c r="C28" s="288"/>
      <c r="D28" s="291"/>
      <c r="E28" s="40" t="s">
        <v>8</v>
      </c>
      <c r="F28" s="41" t="s">
        <v>22</v>
      </c>
      <c r="G28" s="42" t="s">
        <v>9</v>
      </c>
      <c r="H28" s="40" t="s">
        <v>23</v>
      </c>
      <c r="I28" s="5" t="s">
        <v>11</v>
      </c>
      <c r="J28" s="6" t="s">
        <v>12</v>
      </c>
      <c r="K28" s="6" t="s">
        <v>13</v>
      </c>
      <c r="L28" s="7" t="s">
        <v>14</v>
      </c>
      <c r="M28" s="8" t="s">
        <v>15</v>
      </c>
      <c r="N28" s="9" t="s">
        <v>11</v>
      </c>
      <c r="O28" s="10" t="s">
        <v>12</v>
      </c>
      <c r="P28" s="10" t="s">
        <v>13</v>
      </c>
      <c r="Q28" s="11" t="s">
        <v>14</v>
      </c>
      <c r="R28" s="12" t="s">
        <v>15</v>
      </c>
      <c r="S28" s="13" t="s">
        <v>11</v>
      </c>
      <c r="T28" s="14" t="s">
        <v>12</v>
      </c>
      <c r="U28" s="14" t="s">
        <v>13</v>
      </c>
      <c r="V28" s="15" t="s">
        <v>14</v>
      </c>
      <c r="W28" s="16" t="s">
        <v>15</v>
      </c>
    </row>
    <row r="29" spans="1:23" x14ac:dyDescent="0.15">
      <c r="B29" s="76">
        <v>43232</v>
      </c>
      <c r="C29" s="43">
        <v>1</v>
      </c>
      <c r="D29" s="60" t="s">
        <v>177</v>
      </c>
      <c r="E29" s="44">
        <v>3</v>
      </c>
      <c r="F29" s="45">
        <v>300</v>
      </c>
      <c r="G29" s="163">
        <f t="shared" ref="G29:G36" si="29">F29*E29</f>
        <v>900</v>
      </c>
      <c r="H29" s="47"/>
      <c r="I29" s="70"/>
      <c r="J29" s="71"/>
      <c r="K29" s="71"/>
      <c r="L29" s="72">
        <v>3</v>
      </c>
      <c r="M29" s="51">
        <f>SUM(I29:L29)</f>
        <v>3</v>
      </c>
      <c r="N29" s="73"/>
      <c r="O29" s="74"/>
      <c r="P29" s="74"/>
      <c r="Q29" s="75"/>
      <c r="R29" s="55">
        <f>SUM(N29:Q29)</f>
        <v>0</v>
      </c>
      <c r="S29" s="56">
        <f>I29+N29</f>
        <v>0</v>
      </c>
      <c r="T29" s="57">
        <f>J29+O29</f>
        <v>0</v>
      </c>
      <c r="U29" s="57">
        <f>K29+P29</f>
        <v>0</v>
      </c>
      <c r="V29" s="58">
        <f>L29+Q29</f>
        <v>3</v>
      </c>
      <c r="W29" s="59">
        <f>SUM(S29:V29)</f>
        <v>3</v>
      </c>
    </row>
    <row r="30" spans="1:23" x14ac:dyDescent="0.15">
      <c r="B30" s="76">
        <v>43233</v>
      </c>
      <c r="C30" s="43">
        <v>1</v>
      </c>
      <c r="D30" s="211" t="s">
        <v>187</v>
      </c>
      <c r="E30" s="173">
        <v>2</v>
      </c>
      <c r="F30" s="69">
        <v>300</v>
      </c>
      <c r="G30" s="163">
        <f t="shared" si="29"/>
        <v>600</v>
      </c>
      <c r="H30" s="61"/>
      <c r="I30" s="70"/>
      <c r="J30" s="71"/>
      <c r="K30" s="71"/>
      <c r="L30" s="72">
        <v>2</v>
      </c>
      <c r="M30" s="51">
        <f t="shared" ref="M30:M36" si="30">SUM(I30:L30)</f>
        <v>2</v>
      </c>
      <c r="N30" s="73"/>
      <c r="O30" s="74"/>
      <c r="P30" s="74"/>
      <c r="Q30" s="75"/>
      <c r="R30" s="55">
        <f t="shared" ref="R30:R36" si="31">SUM(N30:Q30)</f>
        <v>0</v>
      </c>
      <c r="S30" s="56">
        <f t="shared" ref="S30:S36" si="32">I30+N30</f>
        <v>0</v>
      </c>
      <c r="T30" s="57">
        <f t="shared" ref="T30:T36" si="33">J30+O30</f>
        <v>0</v>
      </c>
      <c r="U30" s="57">
        <f t="shared" ref="U30:U36" si="34">K30+P30</f>
        <v>0</v>
      </c>
      <c r="V30" s="58">
        <f t="shared" ref="V30:V36" si="35">L30+Q30</f>
        <v>2</v>
      </c>
      <c r="W30" s="59">
        <f t="shared" ref="W30:W36" si="36">SUM(S30:V30)</f>
        <v>2</v>
      </c>
    </row>
    <row r="31" spans="1:23" x14ac:dyDescent="0.15">
      <c r="A31" s="210"/>
      <c r="B31" s="76">
        <v>43236</v>
      </c>
      <c r="C31" s="43">
        <v>1</v>
      </c>
      <c r="D31" s="211" t="s">
        <v>188</v>
      </c>
      <c r="E31" s="173">
        <v>2</v>
      </c>
      <c r="F31" s="69">
        <v>300</v>
      </c>
      <c r="G31" s="163">
        <f t="shared" si="29"/>
        <v>600</v>
      </c>
      <c r="H31" s="61"/>
      <c r="I31" s="70"/>
      <c r="J31" s="71"/>
      <c r="K31" s="71"/>
      <c r="L31" s="72">
        <v>2</v>
      </c>
      <c r="M31" s="51">
        <f t="shared" si="30"/>
        <v>2</v>
      </c>
      <c r="N31" s="73"/>
      <c r="O31" s="74"/>
      <c r="P31" s="74"/>
      <c r="Q31" s="75"/>
      <c r="R31" s="55">
        <f t="shared" si="31"/>
        <v>0</v>
      </c>
      <c r="S31" s="56">
        <f t="shared" si="32"/>
        <v>0</v>
      </c>
      <c r="T31" s="57">
        <f t="shared" si="33"/>
        <v>0</v>
      </c>
      <c r="U31" s="57">
        <f t="shared" si="34"/>
        <v>0</v>
      </c>
      <c r="V31" s="58">
        <f t="shared" si="35"/>
        <v>2</v>
      </c>
      <c r="W31" s="59">
        <f t="shared" si="36"/>
        <v>2</v>
      </c>
    </row>
    <row r="32" spans="1:23" x14ac:dyDescent="0.15">
      <c r="B32" s="76">
        <v>43239</v>
      </c>
      <c r="C32" s="43">
        <v>1</v>
      </c>
      <c r="D32" s="60" t="s">
        <v>187</v>
      </c>
      <c r="E32" s="68">
        <v>9</v>
      </c>
      <c r="F32" s="69">
        <v>300</v>
      </c>
      <c r="G32" s="163">
        <f t="shared" si="29"/>
        <v>2700</v>
      </c>
      <c r="H32" s="61"/>
      <c r="I32" s="70"/>
      <c r="J32" s="71"/>
      <c r="K32" s="71"/>
      <c r="L32" s="72">
        <v>9</v>
      </c>
      <c r="M32" s="51">
        <f t="shared" si="30"/>
        <v>9</v>
      </c>
      <c r="N32" s="73"/>
      <c r="O32" s="74"/>
      <c r="P32" s="74"/>
      <c r="Q32" s="75"/>
      <c r="R32" s="55">
        <f t="shared" si="31"/>
        <v>0</v>
      </c>
      <c r="S32" s="56">
        <f t="shared" si="32"/>
        <v>0</v>
      </c>
      <c r="T32" s="57">
        <f t="shared" si="33"/>
        <v>0</v>
      </c>
      <c r="U32" s="57">
        <f t="shared" si="34"/>
        <v>0</v>
      </c>
      <c r="V32" s="58">
        <f t="shared" si="35"/>
        <v>9</v>
      </c>
      <c r="W32" s="59">
        <f t="shared" si="36"/>
        <v>9</v>
      </c>
    </row>
    <row r="33" spans="1:23" x14ac:dyDescent="0.15">
      <c r="B33" s="76">
        <v>43242</v>
      </c>
      <c r="C33" s="43">
        <v>1</v>
      </c>
      <c r="D33" s="211" t="s">
        <v>175</v>
      </c>
      <c r="E33" s="173">
        <v>1</v>
      </c>
      <c r="F33" s="69">
        <v>300</v>
      </c>
      <c r="G33" s="163">
        <f t="shared" si="29"/>
        <v>300</v>
      </c>
      <c r="H33" s="61"/>
      <c r="I33" s="70"/>
      <c r="J33" s="71"/>
      <c r="K33" s="71"/>
      <c r="L33" s="72">
        <v>1</v>
      </c>
      <c r="M33" s="51">
        <f t="shared" si="30"/>
        <v>1</v>
      </c>
      <c r="N33" s="73"/>
      <c r="O33" s="74"/>
      <c r="P33" s="74"/>
      <c r="Q33" s="75"/>
      <c r="R33" s="55">
        <f t="shared" si="31"/>
        <v>0</v>
      </c>
      <c r="S33" s="56">
        <f t="shared" si="32"/>
        <v>0</v>
      </c>
      <c r="T33" s="57">
        <f t="shared" si="33"/>
        <v>0</v>
      </c>
      <c r="U33" s="57">
        <f t="shared" si="34"/>
        <v>0</v>
      </c>
      <c r="V33" s="58">
        <f t="shared" si="35"/>
        <v>1</v>
      </c>
      <c r="W33" s="59">
        <f t="shared" si="36"/>
        <v>1</v>
      </c>
    </row>
    <row r="34" spans="1:23" x14ac:dyDescent="0.15">
      <c r="B34" s="76">
        <v>43243</v>
      </c>
      <c r="C34" s="43">
        <v>1</v>
      </c>
      <c r="D34" s="60" t="s">
        <v>189</v>
      </c>
      <c r="E34" s="173">
        <v>16</v>
      </c>
      <c r="F34" s="69">
        <v>300</v>
      </c>
      <c r="G34" s="163">
        <f t="shared" ref="G34" si="37">F34*E34</f>
        <v>4800</v>
      </c>
      <c r="H34" s="61"/>
      <c r="I34" s="70"/>
      <c r="J34" s="71"/>
      <c r="K34" s="71"/>
      <c r="L34" s="72">
        <v>16</v>
      </c>
      <c r="M34" s="51">
        <f t="shared" ref="M34" si="38">SUM(I34:L34)</f>
        <v>16</v>
      </c>
      <c r="N34" s="73"/>
      <c r="O34" s="74"/>
      <c r="P34" s="74"/>
      <c r="Q34" s="75"/>
      <c r="R34" s="55">
        <f t="shared" ref="R34" si="39">SUM(N34:Q34)</f>
        <v>0</v>
      </c>
      <c r="S34" s="56">
        <f t="shared" ref="S34" si="40">I34+N34</f>
        <v>0</v>
      </c>
      <c r="T34" s="57">
        <f t="shared" ref="T34" si="41">J34+O34</f>
        <v>0</v>
      </c>
      <c r="U34" s="57">
        <f t="shared" ref="U34" si="42">K34+P34</f>
        <v>0</v>
      </c>
      <c r="V34" s="58">
        <f t="shared" ref="V34" si="43">L34+Q34</f>
        <v>16</v>
      </c>
      <c r="W34" s="59">
        <f t="shared" ref="W34" si="44">SUM(S34:V34)</f>
        <v>16</v>
      </c>
    </row>
    <row r="35" spans="1:23" x14ac:dyDescent="0.15">
      <c r="B35" s="76">
        <v>43244</v>
      </c>
      <c r="C35" s="43">
        <v>1</v>
      </c>
      <c r="D35" s="60" t="s">
        <v>190</v>
      </c>
      <c r="E35" s="173">
        <v>2</v>
      </c>
      <c r="F35" s="69">
        <v>300</v>
      </c>
      <c r="G35" s="163">
        <f t="shared" si="29"/>
        <v>600</v>
      </c>
      <c r="H35" s="61"/>
      <c r="I35" s="70"/>
      <c r="J35" s="71"/>
      <c r="K35" s="71"/>
      <c r="L35" s="72">
        <v>2</v>
      </c>
      <c r="M35" s="51">
        <f t="shared" si="30"/>
        <v>2</v>
      </c>
      <c r="N35" s="73"/>
      <c r="O35" s="74"/>
      <c r="P35" s="74"/>
      <c r="Q35" s="75"/>
      <c r="R35" s="55">
        <f t="shared" si="31"/>
        <v>0</v>
      </c>
      <c r="S35" s="56">
        <f t="shared" si="32"/>
        <v>0</v>
      </c>
      <c r="T35" s="57">
        <f t="shared" si="33"/>
        <v>0</v>
      </c>
      <c r="U35" s="57">
        <f t="shared" si="34"/>
        <v>0</v>
      </c>
      <c r="V35" s="58">
        <f t="shared" si="35"/>
        <v>2</v>
      </c>
      <c r="W35" s="59">
        <f t="shared" si="36"/>
        <v>2</v>
      </c>
    </row>
    <row r="36" spans="1:23" ht="12.75" thickBot="1" x14ac:dyDescent="0.2">
      <c r="B36" s="76">
        <v>43247</v>
      </c>
      <c r="C36" s="43">
        <v>1</v>
      </c>
      <c r="D36" s="211" t="s">
        <v>191</v>
      </c>
      <c r="E36" s="173">
        <v>5</v>
      </c>
      <c r="F36" s="69">
        <v>300</v>
      </c>
      <c r="G36" s="163">
        <f t="shared" si="29"/>
        <v>1500</v>
      </c>
      <c r="H36" s="61"/>
      <c r="I36" s="70"/>
      <c r="J36" s="71"/>
      <c r="K36" s="71"/>
      <c r="L36" s="72">
        <v>5</v>
      </c>
      <c r="M36" s="51">
        <f t="shared" si="30"/>
        <v>5</v>
      </c>
      <c r="N36" s="73"/>
      <c r="O36" s="74"/>
      <c r="P36" s="74"/>
      <c r="Q36" s="75"/>
      <c r="R36" s="55">
        <f t="shared" si="31"/>
        <v>0</v>
      </c>
      <c r="S36" s="56">
        <f t="shared" si="32"/>
        <v>0</v>
      </c>
      <c r="T36" s="57">
        <f t="shared" si="33"/>
        <v>0</v>
      </c>
      <c r="U36" s="57">
        <f t="shared" si="34"/>
        <v>0</v>
      </c>
      <c r="V36" s="58">
        <f t="shared" si="35"/>
        <v>5</v>
      </c>
      <c r="W36" s="59">
        <f t="shared" si="36"/>
        <v>5</v>
      </c>
    </row>
    <row r="37" spans="1:23" ht="26.25" customHeight="1" thickBot="1" x14ac:dyDescent="0.2">
      <c r="B37" s="77">
        <f>COUNTA(B29:B36)</f>
        <v>8</v>
      </c>
      <c r="C37" s="77">
        <f>COUNTA(C29:C36)</f>
        <v>8</v>
      </c>
      <c r="D37" s="78" t="s">
        <v>24</v>
      </c>
      <c r="E37" s="79">
        <f>SUM(E29:E36)</f>
        <v>40</v>
      </c>
      <c r="F37" s="80">
        <f>COUNT(F29:F36)</f>
        <v>8</v>
      </c>
      <c r="G37" s="81">
        <f t="shared" ref="G37:W37" si="45">SUM(G29:G36)</f>
        <v>12000</v>
      </c>
      <c r="H37" s="100">
        <f t="shared" si="45"/>
        <v>0</v>
      </c>
      <c r="I37" s="101">
        <f t="shared" si="45"/>
        <v>0</v>
      </c>
      <c r="J37" s="102">
        <f t="shared" si="45"/>
        <v>0</v>
      </c>
      <c r="K37" s="102">
        <f t="shared" si="45"/>
        <v>0</v>
      </c>
      <c r="L37" s="103">
        <f t="shared" si="45"/>
        <v>40</v>
      </c>
      <c r="M37" s="104">
        <f t="shared" si="45"/>
        <v>40</v>
      </c>
      <c r="N37" s="84">
        <f t="shared" si="45"/>
        <v>0</v>
      </c>
      <c r="O37" s="85">
        <f t="shared" si="45"/>
        <v>0</v>
      </c>
      <c r="P37" s="85">
        <f t="shared" si="45"/>
        <v>0</v>
      </c>
      <c r="Q37" s="86">
        <f t="shared" si="45"/>
        <v>0</v>
      </c>
      <c r="R37" s="105">
        <f t="shared" si="45"/>
        <v>0</v>
      </c>
      <c r="S37" s="106">
        <f t="shared" si="45"/>
        <v>0</v>
      </c>
      <c r="T37" s="89">
        <f t="shared" si="45"/>
        <v>0</v>
      </c>
      <c r="U37" s="89">
        <f t="shared" si="45"/>
        <v>0</v>
      </c>
      <c r="V37" s="107">
        <f t="shared" si="45"/>
        <v>40</v>
      </c>
      <c r="W37" s="91">
        <f t="shared" si="45"/>
        <v>40</v>
      </c>
    </row>
    <row r="38" spans="1:23" ht="33" customHeight="1" thickBot="1" x14ac:dyDescent="0.2">
      <c r="B38" s="39" t="s">
        <v>26</v>
      </c>
      <c r="C38" s="108"/>
      <c r="D38" s="108"/>
      <c r="E38" s="109"/>
      <c r="G38" s="109"/>
      <c r="H38" s="109"/>
      <c r="I38" s="109"/>
      <c r="J38" s="109"/>
      <c r="K38" s="109"/>
      <c r="L38" s="109"/>
      <c r="M38" s="109"/>
      <c r="N38" s="110"/>
      <c r="O38" s="110"/>
      <c r="P38" s="110"/>
      <c r="Q38" s="110"/>
      <c r="R38" s="110"/>
      <c r="V38" s="3"/>
      <c r="W38" s="3"/>
    </row>
    <row r="39" spans="1:23" ht="15" customHeight="1" x14ac:dyDescent="0.15">
      <c r="B39" s="275" t="s">
        <v>18</v>
      </c>
      <c r="C39" s="278" t="s">
        <v>19</v>
      </c>
      <c r="D39" s="281" t="s">
        <v>20</v>
      </c>
      <c r="E39" s="270" t="s">
        <v>21</v>
      </c>
      <c r="F39" s="250"/>
      <c r="G39" s="250"/>
      <c r="H39" s="250"/>
      <c r="I39" s="250"/>
      <c r="J39" s="250"/>
      <c r="K39" s="250"/>
      <c r="L39" s="250"/>
      <c r="M39" s="250"/>
      <c r="N39" s="258" t="s">
        <v>4</v>
      </c>
      <c r="O39" s="259"/>
      <c r="P39" s="259"/>
      <c r="Q39" s="259"/>
      <c r="R39" s="260"/>
      <c r="S39" s="228" t="s">
        <v>5</v>
      </c>
      <c r="T39" s="229"/>
      <c r="U39" s="229"/>
      <c r="V39" s="229"/>
      <c r="W39" s="230"/>
    </row>
    <row r="40" spans="1:23" ht="12" customHeight="1" x14ac:dyDescent="0.15">
      <c r="B40" s="276"/>
      <c r="C40" s="279"/>
      <c r="D40" s="282"/>
      <c r="E40" s="271" t="s">
        <v>6</v>
      </c>
      <c r="F40" s="256"/>
      <c r="G40" s="256"/>
      <c r="H40" s="257"/>
      <c r="I40" s="261" t="s">
        <v>7</v>
      </c>
      <c r="J40" s="262"/>
      <c r="K40" s="262"/>
      <c r="L40" s="262"/>
      <c r="M40" s="263"/>
      <c r="N40" s="238" t="s">
        <v>7</v>
      </c>
      <c r="O40" s="238"/>
      <c r="P40" s="238"/>
      <c r="Q40" s="238"/>
      <c r="R40" s="239"/>
      <c r="S40" s="231"/>
      <c r="T40" s="232"/>
      <c r="U40" s="232"/>
      <c r="V40" s="232"/>
      <c r="W40" s="233"/>
    </row>
    <row r="41" spans="1:23" ht="12.75" thickBot="1" x14ac:dyDescent="0.2">
      <c r="B41" s="277"/>
      <c r="C41" s="280"/>
      <c r="D41" s="283"/>
      <c r="E41" s="40" t="s">
        <v>8</v>
      </c>
      <c r="F41" s="41" t="s">
        <v>22</v>
      </c>
      <c r="G41" s="42" t="s">
        <v>9</v>
      </c>
      <c r="H41" s="40" t="s">
        <v>23</v>
      </c>
      <c r="I41" s="5" t="s">
        <v>11</v>
      </c>
      <c r="J41" s="6" t="s">
        <v>12</v>
      </c>
      <c r="K41" s="6" t="s">
        <v>13</v>
      </c>
      <c r="L41" s="7" t="s">
        <v>14</v>
      </c>
      <c r="M41" s="8" t="s">
        <v>15</v>
      </c>
      <c r="N41" s="9" t="s">
        <v>11</v>
      </c>
      <c r="O41" s="10" t="s">
        <v>12</v>
      </c>
      <c r="P41" s="10" t="s">
        <v>13</v>
      </c>
      <c r="Q41" s="11" t="s">
        <v>14</v>
      </c>
      <c r="R41" s="12" t="s">
        <v>15</v>
      </c>
      <c r="S41" s="13" t="s">
        <v>11</v>
      </c>
      <c r="T41" s="14" t="s">
        <v>12</v>
      </c>
      <c r="U41" s="14" t="s">
        <v>13</v>
      </c>
      <c r="V41" s="15" t="s">
        <v>14</v>
      </c>
      <c r="W41" s="16" t="s">
        <v>15</v>
      </c>
    </row>
    <row r="42" spans="1:23" x14ac:dyDescent="0.15">
      <c r="B42" s="76">
        <v>43253</v>
      </c>
      <c r="C42" s="43">
        <v>1</v>
      </c>
      <c r="D42" s="60" t="s">
        <v>192</v>
      </c>
      <c r="E42" s="44">
        <v>1</v>
      </c>
      <c r="F42" s="45">
        <v>300</v>
      </c>
      <c r="G42" s="163">
        <f>F42*E42</f>
        <v>300</v>
      </c>
      <c r="H42" s="47"/>
      <c r="I42" s="70"/>
      <c r="J42" s="71"/>
      <c r="K42" s="71"/>
      <c r="L42" s="72">
        <v>1</v>
      </c>
      <c r="M42" s="51">
        <f>SUM(I42:L42)</f>
        <v>1</v>
      </c>
      <c r="N42" s="73"/>
      <c r="O42" s="74"/>
      <c r="P42" s="74"/>
      <c r="Q42" s="75"/>
      <c r="R42" s="55">
        <f t="shared" ref="R42:R54" si="46">SUM(N42:Q42)</f>
        <v>0</v>
      </c>
      <c r="S42" s="56">
        <f t="shared" ref="S42:S54" si="47">I42+N42</f>
        <v>0</v>
      </c>
      <c r="T42" s="57">
        <f t="shared" ref="T42:T54" si="48">J42+O42</f>
        <v>0</v>
      </c>
      <c r="U42" s="57">
        <f t="shared" ref="U42:U54" si="49">K42+P42</f>
        <v>0</v>
      </c>
      <c r="V42" s="58">
        <f t="shared" ref="V42:V54" si="50">L42+Q42</f>
        <v>1</v>
      </c>
      <c r="W42" s="59">
        <f t="shared" ref="W42:W54" si="51">SUM(S42:V42)</f>
        <v>1</v>
      </c>
    </row>
    <row r="43" spans="1:23" x14ac:dyDescent="0.15">
      <c r="B43" s="76">
        <v>43259</v>
      </c>
      <c r="C43" s="43">
        <v>1</v>
      </c>
      <c r="D43" s="211" t="s">
        <v>193</v>
      </c>
      <c r="E43" s="173">
        <v>3</v>
      </c>
      <c r="F43" s="69">
        <v>300</v>
      </c>
      <c r="G43" s="163">
        <f t="shared" ref="G43:G57" si="52">F43*E43</f>
        <v>900</v>
      </c>
      <c r="H43" s="61"/>
      <c r="I43" s="70"/>
      <c r="J43" s="71"/>
      <c r="K43" s="71"/>
      <c r="L43" s="72">
        <v>3</v>
      </c>
      <c r="M43" s="51">
        <f t="shared" ref="M43:M48" si="53">SUM(I43:L43)</f>
        <v>3</v>
      </c>
      <c r="N43" s="73"/>
      <c r="O43" s="74"/>
      <c r="P43" s="74"/>
      <c r="Q43" s="75"/>
      <c r="R43" s="55">
        <f t="shared" si="46"/>
        <v>0</v>
      </c>
      <c r="S43" s="56">
        <f t="shared" si="47"/>
        <v>0</v>
      </c>
      <c r="T43" s="57">
        <f t="shared" si="48"/>
        <v>0</v>
      </c>
      <c r="U43" s="57">
        <f t="shared" si="49"/>
        <v>0</v>
      </c>
      <c r="V43" s="58">
        <f t="shared" si="50"/>
        <v>3</v>
      </c>
      <c r="W43" s="59">
        <f t="shared" si="51"/>
        <v>3</v>
      </c>
    </row>
    <row r="44" spans="1:23" x14ac:dyDescent="0.15">
      <c r="B44" s="76">
        <v>43260</v>
      </c>
      <c r="C44" s="43">
        <v>1</v>
      </c>
      <c r="D44" s="211" t="s">
        <v>177</v>
      </c>
      <c r="E44" s="173">
        <v>2</v>
      </c>
      <c r="F44" s="69">
        <v>300</v>
      </c>
      <c r="G44" s="163">
        <f t="shared" si="52"/>
        <v>600</v>
      </c>
      <c r="H44" s="61"/>
      <c r="I44" s="70"/>
      <c r="J44" s="71"/>
      <c r="K44" s="71"/>
      <c r="L44" s="72">
        <v>2</v>
      </c>
      <c r="M44" s="51">
        <f t="shared" si="53"/>
        <v>2</v>
      </c>
      <c r="N44" s="73"/>
      <c r="O44" s="74"/>
      <c r="P44" s="74"/>
      <c r="Q44" s="75"/>
      <c r="R44" s="55">
        <f t="shared" si="46"/>
        <v>0</v>
      </c>
      <c r="S44" s="56">
        <f t="shared" si="47"/>
        <v>0</v>
      </c>
      <c r="T44" s="57">
        <f t="shared" si="48"/>
        <v>0</v>
      </c>
      <c r="U44" s="57">
        <f t="shared" si="49"/>
        <v>0</v>
      </c>
      <c r="V44" s="58">
        <f t="shared" si="50"/>
        <v>2</v>
      </c>
      <c r="W44" s="59">
        <f t="shared" si="51"/>
        <v>2</v>
      </c>
    </row>
    <row r="45" spans="1:23" x14ac:dyDescent="0.15">
      <c r="B45" s="76">
        <v>43261</v>
      </c>
      <c r="C45" s="43">
        <v>1</v>
      </c>
      <c r="D45" s="211" t="s">
        <v>177</v>
      </c>
      <c r="E45" s="173">
        <v>2</v>
      </c>
      <c r="F45" s="69">
        <v>300</v>
      </c>
      <c r="G45" s="163">
        <f t="shared" si="52"/>
        <v>600</v>
      </c>
      <c r="H45" s="61"/>
      <c r="I45" s="70"/>
      <c r="J45" s="71"/>
      <c r="K45" s="71"/>
      <c r="L45" s="72">
        <v>2</v>
      </c>
      <c r="M45" s="51">
        <f t="shared" si="53"/>
        <v>2</v>
      </c>
      <c r="N45" s="73"/>
      <c r="O45" s="74"/>
      <c r="P45" s="74"/>
      <c r="Q45" s="75"/>
      <c r="R45" s="55">
        <f t="shared" si="46"/>
        <v>0</v>
      </c>
      <c r="S45" s="56">
        <f t="shared" si="47"/>
        <v>0</v>
      </c>
      <c r="T45" s="57">
        <f t="shared" si="48"/>
        <v>0</v>
      </c>
      <c r="U45" s="57">
        <f t="shared" si="49"/>
        <v>0</v>
      </c>
      <c r="V45" s="58">
        <f t="shared" si="50"/>
        <v>2</v>
      </c>
      <c r="W45" s="59">
        <f t="shared" si="51"/>
        <v>2</v>
      </c>
    </row>
    <row r="46" spans="1:23" x14ac:dyDescent="0.15">
      <c r="A46" s="210"/>
      <c r="B46" s="76">
        <v>43263</v>
      </c>
      <c r="C46" s="43">
        <v>1</v>
      </c>
      <c r="D46" s="60" t="s">
        <v>176</v>
      </c>
      <c r="E46" s="173">
        <v>1</v>
      </c>
      <c r="F46" s="69">
        <v>300</v>
      </c>
      <c r="G46" s="163">
        <f>F46*E46</f>
        <v>300</v>
      </c>
      <c r="H46" s="61"/>
      <c r="I46" s="70"/>
      <c r="J46" s="71"/>
      <c r="K46" s="71"/>
      <c r="L46" s="72">
        <v>1</v>
      </c>
      <c r="M46" s="51">
        <f t="shared" si="53"/>
        <v>1</v>
      </c>
      <c r="N46" s="73"/>
      <c r="O46" s="74"/>
      <c r="P46" s="74"/>
      <c r="Q46" s="75"/>
      <c r="R46" s="55">
        <f t="shared" si="46"/>
        <v>0</v>
      </c>
      <c r="S46" s="56">
        <f t="shared" si="47"/>
        <v>0</v>
      </c>
      <c r="T46" s="57">
        <f t="shared" si="48"/>
        <v>0</v>
      </c>
      <c r="U46" s="57">
        <f t="shared" si="49"/>
        <v>0</v>
      </c>
      <c r="V46" s="58">
        <f t="shared" si="50"/>
        <v>1</v>
      </c>
      <c r="W46" s="59">
        <f t="shared" si="51"/>
        <v>1</v>
      </c>
    </row>
    <row r="47" spans="1:23" x14ac:dyDescent="0.15">
      <c r="A47" s="210"/>
      <c r="B47" s="76"/>
      <c r="C47" s="43">
        <v>1</v>
      </c>
      <c r="D47" s="60" t="s">
        <v>177</v>
      </c>
      <c r="E47" s="173">
        <v>2</v>
      </c>
      <c r="F47" s="69">
        <v>300</v>
      </c>
      <c r="G47" s="163">
        <f t="shared" si="52"/>
        <v>600</v>
      </c>
      <c r="H47" s="61"/>
      <c r="I47" s="70"/>
      <c r="J47" s="71"/>
      <c r="K47" s="71"/>
      <c r="L47" s="72">
        <v>2</v>
      </c>
      <c r="M47" s="51">
        <f t="shared" si="53"/>
        <v>2</v>
      </c>
      <c r="N47" s="73"/>
      <c r="O47" s="74"/>
      <c r="P47" s="74"/>
      <c r="Q47" s="75"/>
      <c r="R47" s="55">
        <f t="shared" si="46"/>
        <v>0</v>
      </c>
      <c r="S47" s="56">
        <f t="shared" si="47"/>
        <v>0</v>
      </c>
      <c r="T47" s="57">
        <f t="shared" si="48"/>
        <v>0</v>
      </c>
      <c r="U47" s="57">
        <f t="shared" si="49"/>
        <v>0</v>
      </c>
      <c r="V47" s="58">
        <f t="shared" si="50"/>
        <v>2</v>
      </c>
      <c r="W47" s="59">
        <f t="shared" si="51"/>
        <v>2</v>
      </c>
    </row>
    <row r="48" spans="1:23" x14ac:dyDescent="0.15">
      <c r="A48" s="210"/>
      <c r="B48" s="76">
        <v>43264</v>
      </c>
      <c r="C48" s="43">
        <v>1</v>
      </c>
      <c r="D48" s="211" t="s">
        <v>175</v>
      </c>
      <c r="E48" s="173">
        <v>1</v>
      </c>
      <c r="F48" s="69">
        <v>300</v>
      </c>
      <c r="G48" s="163">
        <f t="shared" si="52"/>
        <v>300</v>
      </c>
      <c r="H48" s="61"/>
      <c r="I48" s="70"/>
      <c r="J48" s="71"/>
      <c r="K48" s="71"/>
      <c r="L48" s="72">
        <v>1</v>
      </c>
      <c r="M48" s="51">
        <f t="shared" si="53"/>
        <v>1</v>
      </c>
      <c r="N48" s="73"/>
      <c r="O48" s="74"/>
      <c r="P48" s="74"/>
      <c r="Q48" s="75"/>
      <c r="R48" s="55">
        <f t="shared" si="46"/>
        <v>0</v>
      </c>
      <c r="S48" s="56">
        <f t="shared" si="47"/>
        <v>0</v>
      </c>
      <c r="T48" s="57">
        <f t="shared" si="48"/>
        <v>0</v>
      </c>
      <c r="U48" s="57">
        <f t="shared" si="49"/>
        <v>0</v>
      </c>
      <c r="V48" s="58">
        <f t="shared" si="50"/>
        <v>1</v>
      </c>
      <c r="W48" s="59">
        <f t="shared" si="51"/>
        <v>1</v>
      </c>
    </row>
    <row r="49" spans="1:23" x14ac:dyDescent="0.15">
      <c r="A49" s="210"/>
      <c r="B49" s="76">
        <v>43266</v>
      </c>
      <c r="C49" s="43">
        <v>1</v>
      </c>
      <c r="D49" s="211" t="s">
        <v>175</v>
      </c>
      <c r="E49" s="173">
        <v>1</v>
      </c>
      <c r="F49" s="69">
        <v>300</v>
      </c>
      <c r="G49" s="163">
        <f t="shared" si="52"/>
        <v>300</v>
      </c>
      <c r="H49" s="61"/>
      <c r="I49" s="70"/>
      <c r="J49" s="71"/>
      <c r="K49" s="71"/>
      <c r="L49" s="72">
        <v>1</v>
      </c>
      <c r="M49" s="51">
        <f t="shared" ref="M49:M57" si="54">SUM(I49:L49)</f>
        <v>1</v>
      </c>
      <c r="N49" s="73"/>
      <c r="O49" s="74"/>
      <c r="P49" s="74"/>
      <c r="Q49" s="75"/>
      <c r="R49" s="55">
        <f t="shared" si="46"/>
        <v>0</v>
      </c>
      <c r="S49" s="56">
        <f t="shared" si="47"/>
        <v>0</v>
      </c>
      <c r="T49" s="57">
        <f t="shared" si="48"/>
        <v>0</v>
      </c>
      <c r="U49" s="57">
        <f t="shared" si="49"/>
        <v>0</v>
      </c>
      <c r="V49" s="58">
        <f t="shared" si="50"/>
        <v>1</v>
      </c>
      <c r="W49" s="59">
        <f t="shared" si="51"/>
        <v>1</v>
      </c>
    </row>
    <row r="50" spans="1:23" x14ac:dyDescent="0.15">
      <c r="B50" s="76">
        <v>43267</v>
      </c>
      <c r="C50" s="43">
        <v>1</v>
      </c>
      <c r="D50" s="211" t="s">
        <v>177</v>
      </c>
      <c r="E50" s="173">
        <v>1</v>
      </c>
      <c r="F50" s="69">
        <v>300</v>
      </c>
      <c r="G50" s="163">
        <f>F50*E50</f>
        <v>300</v>
      </c>
      <c r="H50" s="61"/>
      <c r="I50" s="70"/>
      <c r="J50" s="71"/>
      <c r="K50" s="71"/>
      <c r="L50" s="72">
        <v>1</v>
      </c>
      <c r="M50" s="51">
        <f t="shared" si="54"/>
        <v>1</v>
      </c>
      <c r="N50" s="73"/>
      <c r="O50" s="74"/>
      <c r="P50" s="74"/>
      <c r="Q50" s="75"/>
      <c r="R50" s="55">
        <f>SUM(N50:Q50)</f>
        <v>0</v>
      </c>
      <c r="S50" s="56">
        <f t="shared" ref="S50:V53" si="55">I50+N50</f>
        <v>0</v>
      </c>
      <c r="T50" s="57">
        <f t="shared" si="55"/>
        <v>0</v>
      </c>
      <c r="U50" s="57">
        <f t="shared" si="55"/>
        <v>0</v>
      </c>
      <c r="V50" s="58">
        <f t="shared" si="55"/>
        <v>1</v>
      </c>
      <c r="W50" s="59">
        <f>SUM(S50:V50)</f>
        <v>1</v>
      </c>
    </row>
    <row r="51" spans="1:23" x14ac:dyDescent="0.15">
      <c r="B51" s="76">
        <v>43272</v>
      </c>
      <c r="C51" s="43">
        <v>1</v>
      </c>
      <c r="D51" s="60" t="s">
        <v>194</v>
      </c>
      <c r="E51" s="173">
        <v>1</v>
      </c>
      <c r="F51" s="69">
        <v>300</v>
      </c>
      <c r="G51" s="163">
        <f>F51*E51</f>
        <v>300</v>
      </c>
      <c r="H51" s="61"/>
      <c r="I51" s="70"/>
      <c r="J51" s="71"/>
      <c r="K51" s="71"/>
      <c r="L51" s="72">
        <v>1</v>
      </c>
      <c r="M51" s="51">
        <f t="shared" si="54"/>
        <v>1</v>
      </c>
      <c r="N51" s="73"/>
      <c r="O51" s="74"/>
      <c r="P51" s="74"/>
      <c r="Q51" s="75"/>
      <c r="R51" s="55">
        <f>SUM(N51:Q51)</f>
        <v>0</v>
      </c>
      <c r="S51" s="56">
        <f t="shared" si="55"/>
        <v>0</v>
      </c>
      <c r="T51" s="57">
        <f t="shared" si="55"/>
        <v>0</v>
      </c>
      <c r="U51" s="57">
        <f t="shared" si="55"/>
        <v>0</v>
      </c>
      <c r="V51" s="58">
        <f t="shared" si="55"/>
        <v>1</v>
      </c>
      <c r="W51" s="59">
        <f>SUM(S51:V51)</f>
        <v>1</v>
      </c>
    </row>
    <row r="52" spans="1:23" x14ac:dyDescent="0.15">
      <c r="B52" s="76">
        <v>43273</v>
      </c>
      <c r="C52" s="43">
        <v>1</v>
      </c>
      <c r="D52" s="211" t="s">
        <v>187</v>
      </c>
      <c r="E52" s="173">
        <v>3</v>
      </c>
      <c r="F52" s="69">
        <v>300</v>
      </c>
      <c r="G52" s="163">
        <f>F52*E52</f>
        <v>900</v>
      </c>
      <c r="H52" s="61"/>
      <c r="I52" s="70"/>
      <c r="J52" s="71"/>
      <c r="K52" s="71"/>
      <c r="L52" s="72">
        <v>3</v>
      </c>
      <c r="M52" s="51">
        <f t="shared" si="54"/>
        <v>3</v>
      </c>
      <c r="N52" s="73"/>
      <c r="O52" s="74"/>
      <c r="P52" s="74"/>
      <c r="Q52" s="75"/>
      <c r="R52" s="55">
        <f t="shared" ref="R52:R53" si="56">SUM(N52:Q52)</f>
        <v>0</v>
      </c>
      <c r="S52" s="56">
        <f t="shared" si="55"/>
        <v>0</v>
      </c>
      <c r="T52" s="57">
        <f t="shared" si="55"/>
        <v>0</v>
      </c>
      <c r="U52" s="57">
        <f t="shared" si="55"/>
        <v>0</v>
      </c>
      <c r="V52" s="58">
        <f t="shared" si="55"/>
        <v>3</v>
      </c>
      <c r="W52" s="59">
        <f t="shared" ref="W52:W53" si="57">SUM(S52:V52)</f>
        <v>3</v>
      </c>
    </row>
    <row r="53" spans="1:23" x14ac:dyDescent="0.15">
      <c r="B53" s="76">
        <v>43274</v>
      </c>
      <c r="C53" s="43">
        <v>1</v>
      </c>
      <c r="D53" s="211" t="s">
        <v>177</v>
      </c>
      <c r="E53" s="173">
        <v>6</v>
      </c>
      <c r="F53" s="69">
        <v>300</v>
      </c>
      <c r="G53" s="163">
        <f>F53*E53</f>
        <v>1800</v>
      </c>
      <c r="H53" s="61"/>
      <c r="I53" s="70"/>
      <c r="J53" s="71"/>
      <c r="K53" s="71"/>
      <c r="L53" s="72">
        <v>6</v>
      </c>
      <c r="M53" s="51">
        <f t="shared" ref="M53" si="58">SUM(I53:L53)</f>
        <v>6</v>
      </c>
      <c r="N53" s="73"/>
      <c r="O53" s="74"/>
      <c r="P53" s="74"/>
      <c r="Q53" s="75"/>
      <c r="R53" s="55">
        <f t="shared" si="56"/>
        <v>0</v>
      </c>
      <c r="S53" s="56">
        <f t="shared" si="55"/>
        <v>0</v>
      </c>
      <c r="T53" s="57">
        <f t="shared" si="55"/>
        <v>0</v>
      </c>
      <c r="U53" s="57">
        <f t="shared" si="55"/>
        <v>0</v>
      </c>
      <c r="V53" s="58">
        <f t="shared" si="55"/>
        <v>6</v>
      </c>
      <c r="W53" s="59">
        <f t="shared" si="57"/>
        <v>6</v>
      </c>
    </row>
    <row r="54" spans="1:23" x14ac:dyDescent="0.15">
      <c r="B54" s="76">
        <v>43275</v>
      </c>
      <c r="C54" s="43">
        <v>1</v>
      </c>
      <c r="D54" s="211" t="s">
        <v>177</v>
      </c>
      <c r="E54" s="173">
        <v>4</v>
      </c>
      <c r="F54" s="69">
        <v>300</v>
      </c>
      <c r="G54" s="163">
        <f>F54*E54</f>
        <v>1200</v>
      </c>
      <c r="H54" s="61"/>
      <c r="I54" s="70"/>
      <c r="J54" s="71"/>
      <c r="K54" s="71"/>
      <c r="L54" s="72">
        <v>4</v>
      </c>
      <c r="M54" s="51">
        <f t="shared" si="54"/>
        <v>4</v>
      </c>
      <c r="N54" s="73"/>
      <c r="O54" s="74"/>
      <c r="P54" s="74"/>
      <c r="Q54" s="75"/>
      <c r="R54" s="55">
        <f t="shared" si="46"/>
        <v>0</v>
      </c>
      <c r="S54" s="56">
        <f t="shared" si="47"/>
        <v>0</v>
      </c>
      <c r="T54" s="57">
        <f t="shared" si="48"/>
        <v>0</v>
      </c>
      <c r="U54" s="57">
        <f t="shared" si="49"/>
        <v>0</v>
      </c>
      <c r="V54" s="58">
        <f t="shared" si="50"/>
        <v>4</v>
      </c>
      <c r="W54" s="59">
        <f t="shared" si="51"/>
        <v>4</v>
      </c>
    </row>
    <row r="55" spans="1:23" x14ac:dyDescent="0.15">
      <c r="B55" s="76">
        <v>43277</v>
      </c>
      <c r="C55" s="43">
        <v>1</v>
      </c>
      <c r="D55" s="60" t="s">
        <v>176</v>
      </c>
      <c r="E55" s="173">
        <v>3</v>
      </c>
      <c r="F55" s="69">
        <v>300</v>
      </c>
      <c r="G55" s="163">
        <f t="shared" ref="G55:G56" si="59">F55*E55</f>
        <v>900</v>
      </c>
      <c r="H55" s="61"/>
      <c r="I55" s="70"/>
      <c r="J55" s="71"/>
      <c r="K55" s="71"/>
      <c r="L55" s="72">
        <v>3</v>
      </c>
      <c r="M55" s="51">
        <f t="shared" ref="M55:M56" si="60">SUM(I55:L55)</f>
        <v>3</v>
      </c>
      <c r="N55" s="73"/>
      <c r="O55" s="74"/>
      <c r="P55" s="74"/>
      <c r="Q55" s="75"/>
      <c r="R55" s="55">
        <f>SUM(N55:Q55)</f>
        <v>0</v>
      </c>
      <c r="S55" s="56">
        <f t="shared" ref="S55:V57" si="61">I55+N55</f>
        <v>0</v>
      </c>
      <c r="T55" s="57">
        <f t="shared" si="61"/>
        <v>0</v>
      </c>
      <c r="U55" s="57">
        <f t="shared" si="61"/>
        <v>0</v>
      </c>
      <c r="V55" s="58">
        <f t="shared" si="61"/>
        <v>3</v>
      </c>
      <c r="W55" s="59">
        <f>SUM(S55:V55)</f>
        <v>3</v>
      </c>
    </row>
    <row r="56" spans="1:23" x14ac:dyDescent="0.15">
      <c r="B56" s="76">
        <v>43278</v>
      </c>
      <c r="C56" s="43">
        <v>1</v>
      </c>
      <c r="D56" s="211" t="s">
        <v>195</v>
      </c>
      <c r="E56" s="173">
        <v>13</v>
      </c>
      <c r="F56" s="69">
        <v>300</v>
      </c>
      <c r="G56" s="163">
        <f t="shared" si="59"/>
        <v>3900</v>
      </c>
      <c r="H56" s="61"/>
      <c r="I56" s="70"/>
      <c r="J56" s="71"/>
      <c r="K56" s="71"/>
      <c r="L56" s="72">
        <v>13</v>
      </c>
      <c r="M56" s="51">
        <f t="shared" si="60"/>
        <v>13</v>
      </c>
      <c r="N56" s="73"/>
      <c r="O56" s="74"/>
      <c r="P56" s="74"/>
      <c r="Q56" s="75"/>
      <c r="R56" s="55">
        <f>SUM(N56:Q56)</f>
        <v>0</v>
      </c>
      <c r="S56" s="56">
        <f t="shared" si="61"/>
        <v>0</v>
      </c>
      <c r="T56" s="57">
        <f t="shared" si="61"/>
        <v>0</v>
      </c>
      <c r="U56" s="57">
        <f t="shared" si="61"/>
        <v>0</v>
      </c>
      <c r="V56" s="58">
        <f t="shared" si="61"/>
        <v>13</v>
      </c>
      <c r="W56" s="59">
        <f>SUM(S56:V56)</f>
        <v>13</v>
      </c>
    </row>
    <row r="57" spans="1:23" ht="12.75" thickBot="1" x14ac:dyDescent="0.2">
      <c r="B57" s="76">
        <v>43281</v>
      </c>
      <c r="C57" s="43">
        <v>1</v>
      </c>
      <c r="D57" s="60" t="s">
        <v>177</v>
      </c>
      <c r="E57" s="173">
        <v>4</v>
      </c>
      <c r="F57" s="69">
        <v>300</v>
      </c>
      <c r="G57" s="163">
        <f t="shared" si="52"/>
        <v>1200</v>
      </c>
      <c r="H57" s="61"/>
      <c r="I57" s="70"/>
      <c r="J57" s="71"/>
      <c r="K57" s="71"/>
      <c r="L57" s="72">
        <v>4</v>
      </c>
      <c r="M57" s="51">
        <f t="shared" si="54"/>
        <v>4</v>
      </c>
      <c r="N57" s="73"/>
      <c r="O57" s="74"/>
      <c r="P57" s="74"/>
      <c r="Q57" s="75"/>
      <c r="R57" s="55">
        <f>SUM(N57:Q57)</f>
        <v>0</v>
      </c>
      <c r="S57" s="56">
        <f t="shared" si="61"/>
        <v>0</v>
      </c>
      <c r="T57" s="57">
        <f t="shared" si="61"/>
        <v>0</v>
      </c>
      <c r="U57" s="57">
        <f t="shared" si="61"/>
        <v>0</v>
      </c>
      <c r="V57" s="58">
        <f t="shared" si="61"/>
        <v>4</v>
      </c>
      <c r="W57" s="59">
        <f>SUM(S57:V57)</f>
        <v>4</v>
      </c>
    </row>
    <row r="58" spans="1:23" ht="26.25" customHeight="1" thickBot="1" x14ac:dyDescent="0.2">
      <c r="B58" s="77">
        <f>COUNTA(B42:B57)</f>
        <v>15</v>
      </c>
      <c r="C58" s="77">
        <f>COUNTA(C42:C57)</f>
        <v>16</v>
      </c>
      <c r="D58" s="111" t="s">
        <v>24</v>
      </c>
      <c r="E58" s="79">
        <f>SUM(E42:E57)</f>
        <v>48</v>
      </c>
      <c r="F58" s="80">
        <f>COUNT(F43:F57)</f>
        <v>15</v>
      </c>
      <c r="G58" s="81">
        <f t="shared" ref="G58:W58" si="62">SUM(G42:G57)</f>
        <v>14400</v>
      </c>
      <c r="H58" s="100">
        <f t="shared" si="62"/>
        <v>0</v>
      </c>
      <c r="I58" s="101">
        <f t="shared" si="62"/>
        <v>0</v>
      </c>
      <c r="J58" s="101">
        <f t="shared" si="62"/>
        <v>0</v>
      </c>
      <c r="K58" s="101">
        <f t="shared" si="62"/>
        <v>0</v>
      </c>
      <c r="L58" s="101">
        <f t="shared" si="62"/>
        <v>48</v>
      </c>
      <c r="M58" s="112">
        <f t="shared" si="62"/>
        <v>48</v>
      </c>
      <c r="N58" s="113">
        <f t="shared" si="62"/>
        <v>0</v>
      </c>
      <c r="O58" s="85">
        <f t="shared" si="62"/>
        <v>0</v>
      </c>
      <c r="P58" s="85">
        <f t="shared" si="62"/>
        <v>0</v>
      </c>
      <c r="Q58" s="114">
        <f t="shared" si="62"/>
        <v>0</v>
      </c>
      <c r="R58" s="105">
        <f t="shared" si="62"/>
        <v>0</v>
      </c>
      <c r="S58" s="107">
        <f t="shared" si="62"/>
        <v>0</v>
      </c>
      <c r="T58" s="107">
        <f t="shared" si="62"/>
        <v>0</v>
      </c>
      <c r="U58" s="107">
        <f t="shared" si="62"/>
        <v>0</v>
      </c>
      <c r="V58" s="107">
        <f t="shared" si="62"/>
        <v>48</v>
      </c>
      <c r="W58" s="91">
        <f t="shared" si="62"/>
        <v>48</v>
      </c>
    </row>
    <row r="59" spans="1:23" s="92" customFormat="1" ht="33" customHeight="1" thickBot="1" x14ac:dyDescent="0.2">
      <c r="B59" s="115" t="s">
        <v>27</v>
      </c>
      <c r="C59" s="116"/>
      <c r="D59" s="116"/>
      <c r="E59" s="117"/>
      <c r="G59" s="117"/>
      <c r="H59" s="117"/>
      <c r="I59" s="117"/>
      <c r="J59" s="117"/>
      <c r="K59" s="117"/>
      <c r="L59" s="117"/>
      <c r="M59" s="117"/>
      <c r="N59" s="118"/>
      <c r="O59" s="118"/>
      <c r="P59" s="118"/>
      <c r="Q59" s="118"/>
      <c r="R59" s="118"/>
    </row>
    <row r="60" spans="1:23" ht="13.5" customHeight="1" x14ac:dyDescent="0.15">
      <c r="B60" s="275" t="s">
        <v>18</v>
      </c>
      <c r="C60" s="278" t="s">
        <v>19</v>
      </c>
      <c r="D60" s="289" t="s">
        <v>20</v>
      </c>
      <c r="E60" s="270" t="s">
        <v>21</v>
      </c>
      <c r="F60" s="250"/>
      <c r="G60" s="250"/>
      <c r="H60" s="250"/>
      <c r="I60" s="250"/>
      <c r="J60" s="250"/>
      <c r="K60" s="250"/>
      <c r="L60" s="250"/>
      <c r="M60" s="250"/>
      <c r="N60" s="258" t="s">
        <v>4</v>
      </c>
      <c r="O60" s="259"/>
      <c r="P60" s="259"/>
      <c r="Q60" s="259"/>
      <c r="R60" s="260"/>
      <c r="S60" s="228" t="s">
        <v>5</v>
      </c>
      <c r="T60" s="229"/>
      <c r="U60" s="229"/>
      <c r="V60" s="229"/>
      <c r="W60" s="230"/>
    </row>
    <row r="61" spans="1:23" ht="12" customHeight="1" x14ac:dyDescent="0.15">
      <c r="B61" s="276"/>
      <c r="C61" s="279"/>
      <c r="D61" s="290"/>
      <c r="E61" s="271" t="s">
        <v>6</v>
      </c>
      <c r="F61" s="256"/>
      <c r="G61" s="256"/>
      <c r="H61" s="257"/>
      <c r="I61" s="261" t="s">
        <v>7</v>
      </c>
      <c r="J61" s="262"/>
      <c r="K61" s="262"/>
      <c r="L61" s="262"/>
      <c r="M61" s="263"/>
      <c r="N61" s="238" t="s">
        <v>7</v>
      </c>
      <c r="O61" s="238"/>
      <c r="P61" s="238"/>
      <c r="Q61" s="238"/>
      <c r="R61" s="239"/>
      <c r="S61" s="231"/>
      <c r="T61" s="232"/>
      <c r="U61" s="232"/>
      <c r="V61" s="232"/>
      <c r="W61" s="233"/>
    </row>
    <row r="62" spans="1:23" ht="12.75" thickBot="1" x14ac:dyDescent="0.2">
      <c r="B62" s="277"/>
      <c r="C62" s="280"/>
      <c r="D62" s="291"/>
      <c r="E62" s="40" t="s">
        <v>8</v>
      </c>
      <c r="F62" s="41" t="s">
        <v>22</v>
      </c>
      <c r="G62" s="42" t="s">
        <v>9</v>
      </c>
      <c r="H62" s="40" t="s">
        <v>23</v>
      </c>
      <c r="I62" s="5" t="s">
        <v>11</v>
      </c>
      <c r="J62" s="6" t="s">
        <v>12</v>
      </c>
      <c r="K62" s="6" t="s">
        <v>13</v>
      </c>
      <c r="L62" s="7" t="s">
        <v>14</v>
      </c>
      <c r="M62" s="8" t="s">
        <v>15</v>
      </c>
      <c r="N62" s="9" t="s">
        <v>11</v>
      </c>
      <c r="O62" s="10" t="s">
        <v>12</v>
      </c>
      <c r="P62" s="10" t="s">
        <v>13</v>
      </c>
      <c r="Q62" s="11" t="s">
        <v>14</v>
      </c>
      <c r="R62" s="12" t="s">
        <v>15</v>
      </c>
      <c r="S62" s="13" t="s">
        <v>11</v>
      </c>
      <c r="T62" s="14" t="s">
        <v>12</v>
      </c>
      <c r="U62" s="14" t="s">
        <v>13</v>
      </c>
      <c r="V62" s="15" t="s">
        <v>14</v>
      </c>
      <c r="W62" s="16" t="s">
        <v>15</v>
      </c>
    </row>
    <row r="63" spans="1:23" x14ac:dyDescent="0.15">
      <c r="B63" s="76">
        <v>43285</v>
      </c>
      <c r="C63" s="43">
        <v>1</v>
      </c>
      <c r="D63" s="60" t="s">
        <v>177</v>
      </c>
      <c r="E63" s="44">
        <v>3</v>
      </c>
      <c r="F63" s="45">
        <v>300</v>
      </c>
      <c r="G63" s="163">
        <f t="shared" ref="G63:G73" si="63">F63*E63</f>
        <v>900</v>
      </c>
      <c r="H63" s="47"/>
      <c r="I63" s="70"/>
      <c r="J63" s="71"/>
      <c r="K63" s="71"/>
      <c r="L63" s="72">
        <v>3</v>
      </c>
      <c r="M63" s="51">
        <f t="shared" ref="M63:M73" si="64">SUM(I63:L63)</f>
        <v>3</v>
      </c>
      <c r="N63" s="73"/>
      <c r="O63" s="74"/>
      <c r="P63" s="74"/>
      <c r="Q63" s="75"/>
      <c r="R63" s="55">
        <f t="shared" ref="R63:R73" si="65">SUM(N63:Q63)</f>
        <v>0</v>
      </c>
      <c r="S63" s="56">
        <f t="shared" ref="S63:S73" si="66">I63+N63</f>
        <v>0</v>
      </c>
      <c r="T63" s="57">
        <f t="shared" ref="T63:T73" si="67">J63+O63</f>
        <v>0</v>
      </c>
      <c r="U63" s="57">
        <f t="shared" ref="U63:U73" si="68">K63+P63</f>
        <v>0</v>
      </c>
      <c r="V63" s="58">
        <f t="shared" ref="V63:V73" si="69">L63+Q63</f>
        <v>3</v>
      </c>
      <c r="W63" s="59">
        <f t="shared" ref="W63:W73" si="70">SUM(S63:V63)</f>
        <v>3</v>
      </c>
    </row>
    <row r="64" spans="1:23" x14ac:dyDescent="0.15">
      <c r="B64" s="76">
        <v>43287</v>
      </c>
      <c r="C64" s="43">
        <v>1</v>
      </c>
      <c r="D64" s="60" t="s">
        <v>196</v>
      </c>
      <c r="E64" s="173">
        <v>1</v>
      </c>
      <c r="F64" s="69">
        <v>300</v>
      </c>
      <c r="G64" s="163">
        <f t="shared" si="63"/>
        <v>300</v>
      </c>
      <c r="H64" s="61"/>
      <c r="I64" s="70"/>
      <c r="J64" s="71"/>
      <c r="K64" s="71"/>
      <c r="L64" s="72">
        <v>1</v>
      </c>
      <c r="M64" s="51">
        <f t="shared" si="64"/>
        <v>1</v>
      </c>
      <c r="N64" s="73"/>
      <c r="O64" s="74"/>
      <c r="P64" s="74"/>
      <c r="Q64" s="75"/>
      <c r="R64" s="55">
        <f t="shared" si="65"/>
        <v>0</v>
      </c>
      <c r="S64" s="56">
        <f t="shared" si="66"/>
        <v>0</v>
      </c>
      <c r="T64" s="57">
        <f t="shared" si="67"/>
        <v>0</v>
      </c>
      <c r="U64" s="57">
        <f t="shared" si="68"/>
        <v>0</v>
      </c>
      <c r="V64" s="58">
        <f t="shared" si="69"/>
        <v>1</v>
      </c>
      <c r="W64" s="59">
        <f t="shared" si="70"/>
        <v>1</v>
      </c>
    </row>
    <row r="65" spans="2:23" x14ac:dyDescent="0.15">
      <c r="B65" s="76">
        <v>43288</v>
      </c>
      <c r="C65" s="43">
        <v>1</v>
      </c>
      <c r="D65" s="211" t="s">
        <v>187</v>
      </c>
      <c r="E65" s="173">
        <v>4</v>
      </c>
      <c r="F65" s="69">
        <v>300</v>
      </c>
      <c r="G65" s="163">
        <f t="shared" si="63"/>
        <v>1200</v>
      </c>
      <c r="H65" s="61"/>
      <c r="I65" s="70"/>
      <c r="J65" s="71"/>
      <c r="K65" s="71"/>
      <c r="L65" s="72">
        <v>4</v>
      </c>
      <c r="M65" s="51">
        <f t="shared" si="64"/>
        <v>4</v>
      </c>
      <c r="N65" s="73"/>
      <c r="O65" s="74"/>
      <c r="P65" s="74"/>
      <c r="Q65" s="75"/>
      <c r="R65" s="55">
        <f t="shared" si="65"/>
        <v>0</v>
      </c>
      <c r="S65" s="56">
        <f t="shared" si="66"/>
        <v>0</v>
      </c>
      <c r="T65" s="57">
        <f t="shared" si="67"/>
        <v>0</v>
      </c>
      <c r="U65" s="57">
        <f t="shared" si="68"/>
        <v>0</v>
      </c>
      <c r="V65" s="58">
        <f t="shared" si="69"/>
        <v>4</v>
      </c>
      <c r="W65" s="59">
        <f t="shared" si="70"/>
        <v>4</v>
      </c>
    </row>
    <row r="66" spans="2:23" x14ac:dyDescent="0.15">
      <c r="B66" s="76">
        <v>43289</v>
      </c>
      <c r="C66" s="43">
        <v>1</v>
      </c>
      <c r="D66" s="211" t="s">
        <v>197</v>
      </c>
      <c r="E66" s="173">
        <v>1</v>
      </c>
      <c r="F66" s="69">
        <v>300</v>
      </c>
      <c r="G66" s="163">
        <f>F66*E66</f>
        <v>300</v>
      </c>
      <c r="H66" s="61"/>
      <c r="I66" s="70"/>
      <c r="J66" s="71"/>
      <c r="K66" s="71"/>
      <c r="L66" s="72">
        <v>1</v>
      </c>
      <c r="M66" s="51">
        <f>SUM(I66:L66)</f>
        <v>1</v>
      </c>
      <c r="N66" s="73"/>
      <c r="O66" s="74"/>
      <c r="P66" s="74"/>
      <c r="Q66" s="75"/>
      <c r="R66" s="55">
        <f>SUM(N66:Q66)</f>
        <v>0</v>
      </c>
      <c r="S66" s="56">
        <f>I66+N66</f>
        <v>0</v>
      </c>
      <c r="T66" s="57">
        <f>J66+O66</f>
        <v>0</v>
      </c>
      <c r="U66" s="57">
        <f>K66+P66</f>
        <v>0</v>
      </c>
      <c r="V66" s="58">
        <f>L66+Q66</f>
        <v>1</v>
      </c>
      <c r="W66" s="59">
        <f>SUM(S66:V66)</f>
        <v>1</v>
      </c>
    </row>
    <row r="67" spans="2:23" x14ac:dyDescent="0.15">
      <c r="B67" s="76">
        <v>43296</v>
      </c>
      <c r="C67" s="43">
        <v>1</v>
      </c>
      <c r="D67" s="60" t="s">
        <v>199</v>
      </c>
      <c r="E67" s="173">
        <v>1</v>
      </c>
      <c r="F67" s="69">
        <v>300</v>
      </c>
      <c r="G67" s="163">
        <f t="shared" ref="G67" si="71">F67*E67</f>
        <v>300</v>
      </c>
      <c r="H67" s="61"/>
      <c r="I67" s="70"/>
      <c r="J67" s="71"/>
      <c r="K67" s="71"/>
      <c r="L67" s="72">
        <v>1</v>
      </c>
      <c r="M67" s="51">
        <f t="shared" ref="M67:M70" si="72">SUM(I67:L67)</f>
        <v>1</v>
      </c>
      <c r="N67" s="73"/>
      <c r="O67" s="74"/>
      <c r="P67" s="74"/>
      <c r="Q67" s="75"/>
      <c r="R67" s="55">
        <f t="shared" ref="R67:R70" si="73">SUM(N67:Q67)</f>
        <v>0</v>
      </c>
      <c r="S67" s="56">
        <f t="shared" ref="S67:S70" si="74">I67+N67</f>
        <v>0</v>
      </c>
      <c r="T67" s="57">
        <f t="shared" ref="T67:T70" si="75">J67+O67</f>
        <v>0</v>
      </c>
      <c r="U67" s="57">
        <f t="shared" ref="U67:U70" si="76">K67+P67</f>
        <v>0</v>
      </c>
      <c r="V67" s="58">
        <f t="shared" ref="V67:V70" si="77">L67+Q67</f>
        <v>1</v>
      </c>
      <c r="W67" s="59">
        <f t="shared" ref="W67:W70" si="78">SUM(S67:V67)</f>
        <v>1</v>
      </c>
    </row>
    <row r="68" spans="2:23" x14ac:dyDescent="0.15">
      <c r="B68" s="76">
        <v>43299</v>
      </c>
      <c r="C68" s="43">
        <v>1</v>
      </c>
      <c r="D68" s="60" t="s">
        <v>177</v>
      </c>
      <c r="E68" s="173">
        <v>4</v>
      </c>
      <c r="F68" s="69">
        <v>300</v>
      </c>
      <c r="G68" s="163">
        <f t="shared" ref="G68:G69" si="79">F68*E68</f>
        <v>1200</v>
      </c>
      <c r="H68" s="61"/>
      <c r="I68" s="70"/>
      <c r="J68" s="71"/>
      <c r="K68" s="71"/>
      <c r="L68" s="72">
        <v>4</v>
      </c>
      <c r="M68" s="51">
        <f t="shared" ref="M68:M69" si="80">SUM(I68:L68)</f>
        <v>4</v>
      </c>
      <c r="N68" s="73"/>
      <c r="O68" s="74"/>
      <c r="P68" s="74"/>
      <c r="Q68" s="75"/>
      <c r="R68" s="55">
        <f t="shared" ref="R68:R69" si="81">SUM(N68:Q68)</f>
        <v>0</v>
      </c>
      <c r="S68" s="56">
        <f t="shared" ref="S68:S69" si="82">I68+N68</f>
        <v>0</v>
      </c>
      <c r="T68" s="57">
        <f t="shared" ref="T68:T69" si="83">J68+O68</f>
        <v>0</v>
      </c>
      <c r="U68" s="57">
        <f t="shared" ref="U68:U69" si="84">K68+P68</f>
        <v>0</v>
      </c>
      <c r="V68" s="58">
        <f t="shared" ref="V68:V69" si="85">L68+Q68</f>
        <v>4</v>
      </c>
      <c r="W68" s="59">
        <f t="shared" ref="W68:W69" si="86">SUM(S68:V68)</f>
        <v>4</v>
      </c>
    </row>
    <row r="69" spans="2:23" x14ac:dyDescent="0.15">
      <c r="B69" s="76">
        <v>43300</v>
      </c>
      <c r="C69" s="43">
        <v>1</v>
      </c>
      <c r="D69" s="60" t="s">
        <v>198</v>
      </c>
      <c r="E69" s="173">
        <v>1</v>
      </c>
      <c r="F69" s="69">
        <v>300</v>
      </c>
      <c r="G69" s="163">
        <f t="shared" si="79"/>
        <v>300</v>
      </c>
      <c r="H69" s="61"/>
      <c r="I69" s="70"/>
      <c r="J69" s="71"/>
      <c r="K69" s="71"/>
      <c r="L69" s="72">
        <v>1</v>
      </c>
      <c r="M69" s="51">
        <f t="shared" si="80"/>
        <v>1</v>
      </c>
      <c r="N69" s="73"/>
      <c r="O69" s="74"/>
      <c r="P69" s="74"/>
      <c r="Q69" s="75"/>
      <c r="R69" s="55">
        <f t="shared" si="81"/>
        <v>0</v>
      </c>
      <c r="S69" s="56">
        <f t="shared" si="82"/>
        <v>0</v>
      </c>
      <c r="T69" s="57">
        <f t="shared" si="83"/>
        <v>0</v>
      </c>
      <c r="U69" s="57">
        <f t="shared" si="84"/>
        <v>0</v>
      </c>
      <c r="V69" s="58">
        <f t="shared" si="85"/>
        <v>1</v>
      </c>
      <c r="W69" s="59">
        <f t="shared" si="86"/>
        <v>1</v>
      </c>
    </row>
    <row r="70" spans="2:23" x14ac:dyDescent="0.15">
      <c r="B70" s="76">
        <v>43301</v>
      </c>
      <c r="C70" s="43">
        <v>1</v>
      </c>
      <c r="D70" s="60" t="s">
        <v>177</v>
      </c>
      <c r="E70" s="173">
        <v>5</v>
      </c>
      <c r="F70" s="69">
        <v>300</v>
      </c>
      <c r="G70" s="163">
        <f t="shared" ref="G70" si="87">F70*E70</f>
        <v>1500</v>
      </c>
      <c r="H70" s="61"/>
      <c r="I70" s="70"/>
      <c r="J70" s="71"/>
      <c r="K70" s="71"/>
      <c r="L70" s="72">
        <v>5</v>
      </c>
      <c r="M70" s="51">
        <f t="shared" si="72"/>
        <v>5</v>
      </c>
      <c r="N70" s="73"/>
      <c r="O70" s="74"/>
      <c r="P70" s="74"/>
      <c r="Q70" s="75"/>
      <c r="R70" s="55">
        <f t="shared" si="73"/>
        <v>0</v>
      </c>
      <c r="S70" s="56">
        <f t="shared" si="74"/>
        <v>0</v>
      </c>
      <c r="T70" s="57">
        <f t="shared" si="75"/>
        <v>0</v>
      </c>
      <c r="U70" s="57">
        <f t="shared" si="76"/>
        <v>0</v>
      </c>
      <c r="V70" s="58">
        <f t="shared" si="77"/>
        <v>5</v>
      </c>
      <c r="W70" s="59">
        <f t="shared" si="78"/>
        <v>5</v>
      </c>
    </row>
    <row r="71" spans="2:23" x14ac:dyDescent="0.15">
      <c r="B71" s="76">
        <v>43305</v>
      </c>
      <c r="C71" s="43">
        <v>1</v>
      </c>
      <c r="D71" s="60" t="s">
        <v>200</v>
      </c>
      <c r="E71" s="173">
        <v>2</v>
      </c>
      <c r="F71" s="69">
        <v>300</v>
      </c>
      <c r="G71" s="163">
        <f t="shared" si="63"/>
        <v>600</v>
      </c>
      <c r="H71" s="61"/>
      <c r="I71" s="70"/>
      <c r="J71" s="71"/>
      <c r="K71" s="71"/>
      <c r="L71" s="72">
        <v>2</v>
      </c>
      <c r="M71" s="51">
        <f t="shared" si="64"/>
        <v>2</v>
      </c>
      <c r="N71" s="73"/>
      <c r="O71" s="74"/>
      <c r="P71" s="74"/>
      <c r="Q71" s="75"/>
      <c r="R71" s="55">
        <f t="shared" si="65"/>
        <v>0</v>
      </c>
      <c r="S71" s="56">
        <f t="shared" si="66"/>
        <v>0</v>
      </c>
      <c r="T71" s="57">
        <f t="shared" si="67"/>
        <v>0</v>
      </c>
      <c r="U71" s="57">
        <f t="shared" si="68"/>
        <v>0</v>
      </c>
      <c r="V71" s="58">
        <f t="shared" si="69"/>
        <v>2</v>
      </c>
      <c r="W71" s="59">
        <f t="shared" si="70"/>
        <v>2</v>
      </c>
    </row>
    <row r="72" spans="2:23" x14ac:dyDescent="0.15">
      <c r="B72" s="76">
        <v>43310</v>
      </c>
      <c r="C72" s="43">
        <v>1</v>
      </c>
      <c r="D72" s="60" t="s">
        <v>201</v>
      </c>
      <c r="E72" s="173"/>
      <c r="F72" s="69"/>
      <c r="G72" s="163">
        <f t="shared" ref="G72" si="88">F72*E72</f>
        <v>0</v>
      </c>
      <c r="H72" s="61"/>
      <c r="I72" s="70"/>
      <c r="J72" s="71"/>
      <c r="K72" s="71"/>
      <c r="L72" s="72"/>
      <c r="M72" s="51">
        <f t="shared" ref="M72" si="89">SUM(I72:L72)</f>
        <v>0</v>
      </c>
      <c r="N72" s="73"/>
      <c r="O72" s="74"/>
      <c r="P72" s="74"/>
      <c r="Q72" s="75">
        <v>11</v>
      </c>
      <c r="R72" s="55">
        <f t="shared" ref="R72" si="90">SUM(N72:Q72)</f>
        <v>11</v>
      </c>
      <c r="S72" s="56">
        <f t="shared" ref="S72" si="91">I72+N72</f>
        <v>0</v>
      </c>
      <c r="T72" s="57">
        <f t="shared" ref="T72" si="92">J72+O72</f>
        <v>0</v>
      </c>
      <c r="U72" s="57">
        <f t="shared" ref="U72" si="93">K72+P72</f>
        <v>0</v>
      </c>
      <c r="V72" s="58">
        <f t="shared" ref="V72" si="94">L72+Q72</f>
        <v>11</v>
      </c>
      <c r="W72" s="59">
        <f t="shared" ref="W72" si="95">SUM(S72:V72)</f>
        <v>11</v>
      </c>
    </row>
    <row r="73" spans="2:23" ht="12.75" thickBot="1" x14ac:dyDescent="0.2">
      <c r="B73" s="76">
        <v>43312</v>
      </c>
      <c r="C73" s="43">
        <v>1</v>
      </c>
      <c r="D73" s="60" t="s">
        <v>202</v>
      </c>
      <c r="E73" s="173">
        <v>5</v>
      </c>
      <c r="F73" s="69">
        <v>300</v>
      </c>
      <c r="G73" s="163">
        <f t="shared" si="63"/>
        <v>1500</v>
      </c>
      <c r="H73" s="61"/>
      <c r="I73" s="70"/>
      <c r="J73" s="71"/>
      <c r="K73" s="71"/>
      <c r="L73" s="72">
        <v>5</v>
      </c>
      <c r="M73" s="51">
        <f t="shared" si="64"/>
        <v>5</v>
      </c>
      <c r="N73" s="73"/>
      <c r="O73" s="74"/>
      <c r="P73" s="74"/>
      <c r="Q73" s="75"/>
      <c r="R73" s="55">
        <f t="shared" si="65"/>
        <v>0</v>
      </c>
      <c r="S73" s="56">
        <f t="shared" si="66"/>
        <v>0</v>
      </c>
      <c r="T73" s="57">
        <f t="shared" si="67"/>
        <v>0</v>
      </c>
      <c r="U73" s="57">
        <f t="shared" si="68"/>
        <v>0</v>
      </c>
      <c r="V73" s="58">
        <f t="shared" si="69"/>
        <v>5</v>
      </c>
      <c r="W73" s="59">
        <f t="shared" si="70"/>
        <v>5</v>
      </c>
    </row>
    <row r="74" spans="2:23" ht="26.25" customHeight="1" thickBot="1" x14ac:dyDescent="0.2">
      <c r="B74" s="77">
        <f>COUNTA(B63:B73)</f>
        <v>11</v>
      </c>
      <c r="C74" s="77">
        <f>COUNTA(C63:C73)</f>
        <v>11</v>
      </c>
      <c r="D74" s="111" t="s">
        <v>24</v>
      </c>
      <c r="E74" s="79">
        <f>SUM(E63:E73)</f>
        <v>27</v>
      </c>
      <c r="F74" s="80">
        <f>COUNT(F63:F73)</f>
        <v>10</v>
      </c>
      <c r="G74" s="81">
        <f t="shared" ref="G74:W74" si="96">SUM(G63:G73)</f>
        <v>8100</v>
      </c>
      <c r="H74" s="79">
        <f t="shared" si="96"/>
        <v>0</v>
      </c>
      <c r="I74" s="119">
        <f t="shared" si="96"/>
        <v>0</v>
      </c>
      <c r="J74" s="102">
        <f t="shared" si="96"/>
        <v>0</v>
      </c>
      <c r="K74" s="102">
        <f t="shared" si="96"/>
        <v>0</v>
      </c>
      <c r="L74" s="120">
        <f t="shared" si="96"/>
        <v>27</v>
      </c>
      <c r="M74" s="104">
        <f t="shared" si="96"/>
        <v>27</v>
      </c>
      <c r="N74" s="121">
        <f t="shared" si="96"/>
        <v>0</v>
      </c>
      <c r="O74" s="85">
        <f t="shared" si="96"/>
        <v>0</v>
      </c>
      <c r="P74" s="85">
        <f t="shared" si="96"/>
        <v>0</v>
      </c>
      <c r="Q74" s="85">
        <f t="shared" si="96"/>
        <v>11</v>
      </c>
      <c r="R74" s="122">
        <f t="shared" si="96"/>
        <v>11</v>
      </c>
      <c r="S74" s="106">
        <f t="shared" si="96"/>
        <v>0</v>
      </c>
      <c r="T74" s="89">
        <f t="shared" si="96"/>
        <v>0</v>
      </c>
      <c r="U74" s="89">
        <f t="shared" si="96"/>
        <v>0</v>
      </c>
      <c r="V74" s="107">
        <f t="shared" si="96"/>
        <v>38</v>
      </c>
      <c r="W74" s="91">
        <f t="shared" si="96"/>
        <v>38</v>
      </c>
    </row>
    <row r="75" spans="2:23" x14ac:dyDescent="0.15">
      <c r="C75" s="3"/>
      <c r="D75" s="3"/>
      <c r="G75" s="96"/>
      <c r="H75" s="96"/>
    </row>
    <row r="76" spans="2:23" ht="33" customHeight="1" thickBot="1" x14ac:dyDescent="0.2">
      <c r="B76" s="115" t="s">
        <v>28</v>
      </c>
      <c r="C76" s="3"/>
      <c r="D76" s="3"/>
      <c r="G76" s="96"/>
      <c r="H76" s="96"/>
    </row>
    <row r="77" spans="2:23" ht="13.5" customHeight="1" x14ac:dyDescent="0.15">
      <c r="B77" s="272" t="s">
        <v>18</v>
      </c>
      <c r="C77" s="264" t="s">
        <v>19</v>
      </c>
      <c r="D77" s="267" t="s">
        <v>20</v>
      </c>
      <c r="E77" s="270" t="s">
        <v>21</v>
      </c>
      <c r="F77" s="250"/>
      <c r="G77" s="250"/>
      <c r="H77" s="250"/>
      <c r="I77" s="250"/>
      <c r="J77" s="250"/>
      <c r="K77" s="250"/>
      <c r="L77" s="250"/>
      <c r="M77" s="250"/>
      <c r="N77" s="258" t="s">
        <v>4</v>
      </c>
      <c r="O77" s="259"/>
      <c r="P77" s="259"/>
      <c r="Q77" s="259"/>
      <c r="R77" s="260"/>
      <c r="S77" s="228" t="s">
        <v>5</v>
      </c>
      <c r="T77" s="229"/>
      <c r="U77" s="229"/>
      <c r="V77" s="229"/>
      <c r="W77" s="230"/>
    </row>
    <row r="78" spans="2:23" ht="13.5" customHeight="1" x14ac:dyDescent="0.15">
      <c r="B78" s="273"/>
      <c r="C78" s="265"/>
      <c r="D78" s="268"/>
      <c r="E78" s="271" t="s">
        <v>6</v>
      </c>
      <c r="F78" s="256"/>
      <c r="G78" s="256"/>
      <c r="H78" s="257"/>
      <c r="I78" s="261" t="s">
        <v>7</v>
      </c>
      <c r="J78" s="262"/>
      <c r="K78" s="262"/>
      <c r="L78" s="262"/>
      <c r="M78" s="263"/>
      <c r="N78" s="238" t="s">
        <v>7</v>
      </c>
      <c r="O78" s="238"/>
      <c r="P78" s="238"/>
      <c r="Q78" s="238"/>
      <c r="R78" s="239"/>
      <c r="S78" s="231"/>
      <c r="T78" s="232"/>
      <c r="U78" s="232"/>
      <c r="V78" s="232"/>
      <c r="W78" s="233"/>
    </row>
    <row r="79" spans="2:23" ht="12.75" thickBot="1" x14ac:dyDescent="0.2">
      <c r="B79" s="274"/>
      <c r="C79" s="266"/>
      <c r="D79" s="269"/>
      <c r="E79" s="40" t="s">
        <v>8</v>
      </c>
      <c r="F79" s="41" t="s">
        <v>22</v>
      </c>
      <c r="G79" s="42" t="s">
        <v>9</v>
      </c>
      <c r="H79" s="40" t="s">
        <v>23</v>
      </c>
      <c r="I79" s="5" t="s">
        <v>11</v>
      </c>
      <c r="J79" s="6" t="s">
        <v>12</v>
      </c>
      <c r="K79" s="6" t="s">
        <v>13</v>
      </c>
      <c r="L79" s="7" t="s">
        <v>14</v>
      </c>
      <c r="M79" s="8" t="s">
        <v>15</v>
      </c>
      <c r="N79" s="9" t="s">
        <v>11</v>
      </c>
      <c r="O79" s="10" t="s">
        <v>12</v>
      </c>
      <c r="P79" s="10" t="s">
        <v>13</v>
      </c>
      <c r="Q79" s="11" t="s">
        <v>14</v>
      </c>
      <c r="R79" s="12" t="s">
        <v>15</v>
      </c>
      <c r="S79" s="13" t="s">
        <v>11</v>
      </c>
      <c r="T79" s="14" t="s">
        <v>12</v>
      </c>
      <c r="U79" s="14" t="s">
        <v>13</v>
      </c>
      <c r="V79" s="15" t="s">
        <v>14</v>
      </c>
      <c r="W79" s="16" t="s">
        <v>15</v>
      </c>
    </row>
    <row r="80" spans="2:23" x14ac:dyDescent="0.15">
      <c r="B80" s="213">
        <v>43313</v>
      </c>
      <c r="C80" s="176">
        <v>1</v>
      </c>
      <c r="D80" s="60" t="s">
        <v>203</v>
      </c>
      <c r="E80" s="173">
        <v>4</v>
      </c>
      <c r="F80" s="69">
        <v>300</v>
      </c>
      <c r="G80" s="163">
        <f t="shared" ref="G80:G96" si="97">F80*E80</f>
        <v>1200</v>
      </c>
      <c r="H80" s="61"/>
      <c r="I80" s="70"/>
      <c r="J80" s="71"/>
      <c r="K80" s="71"/>
      <c r="L80" s="72">
        <v>4</v>
      </c>
      <c r="M80" s="51">
        <f t="shared" ref="M80:M96" si="98">SUM(I80:L80)</f>
        <v>4</v>
      </c>
      <c r="N80" s="73"/>
      <c r="O80" s="74"/>
      <c r="P80" s="74"/>
      <c r="Q80" s="75"/>
      <c r="R80" s="55">
        <f t="shared" ref="R80:R96" si="99">SUM(N80:Q80)</f>
        <v>0</v>
      </c>
      <c r="S80" s="56">
        <f t="shared" ref="S80:S96" si="100">I80+N80</f>
        <v>0</v>
      </c>
      <c r="T80" s="57">
        <f t="shared" ref="T80:T96" si="101">J80+O80</f>
        <v>0</v>
      </c>
      <c r="U80" s="57">
        <f t="shared" ref="U80:U96" si="102">K80+P80</f>
        <v>0</v>
      </c>
      <c r="V80" s="58">
        <f t="shared" ref="V80:V96" si="103">L80+Q80</f>
        <v>4</v>
      </c>
      <c r="W80" s="59">
        <f t="shared" ref="W80:W96" si="104">SUM(S80:V80)</f>
        <v>4</v>
      </c>
    </row>
    <row r="81" spans="2:23" x14ac:dyDescent="0.15">
      <c r="B81" s="76">
        <v>43314</v>
      </c>
      <c r="C81" s="176">
        <v>1</v>
      </c>
      <c r="D81" s="217" t="s">
        <v>204</v>
      </c>
      <c r="E81" s="173">
        <v>2</v>
      </c>
      <c r="F81" s="69">
        <v>300</v>
      </c>
      <c r="G81" s="163">
        <f t="shared" si="97"/>
        <v>600</v>
      </c>
      <c r="H81" s="61"/>
      <c r="I81" s="70"/>
      <c r="J81" s="71"/>
      <c r="K81" s="71"/>
      <c r="L81" s="72">
        <v>2</v>
      </c>
      <c r="M81" s="51">
        <f t="shared" si="98"/>
        <v>2</v>
      </c>
      <c r="N81" s="73"/>
      <c r="O81" s="74"/>
      <c r="P81" s="74"/>
      <c r="Q81" s="75"/>
      <c r="R81" s="55">
        <f t="shared" si="99"/>
        <v>0</v>
      </c>
      <c r="S81" s="56">
        <f t="shared" si="100"/>
        <v>0</v>
      </c>
      <c r="T81" s="57">
        <f t="shared" si="101"/>
        <v>0</v>
      </c>
      <c r="U81" s="57">
        <f t="shared" si="102"/>
        <v>0</v>
      </c>
      <c r="V81" s="58">
        <f t="shared" si="103"/>
        <v>2</v>
      </c>
      <c r="W81" s="59">
        <f t="shared" si="104"/>
        <v>2</v>
      </c>
    </row>
    <row r="82" spans="2:23" x14ac:dyDescent="0.15">
      <c r="B82" s="76"/>
      <c r="C82" s="176">
        <v>1</v>
      </c>
      <c r="D82" s="60" t="s">
        <v>177</v>
      </c>
      <c r="E82" s="173">
        <v>6</v>
      </c>
      <c r="F82" s="69">
        <v>300</v>
      </c>
      <c r="G82" s="163">
        <f t="shared" ref="G82:G83" si="105">F82*E82</f>
        <v>1800</v>
      </c>
      <c r="H82" s="61"/>
      <c r="I82" s="70">
        <v>1</v>
      </c>
      <c r="J82" s="71">
        <v>1</v>
      </c>
      <c r="K82" s="71"/>
      <c r="L82" s="72">
        <v>4</v>
      </c>
      <c r="M82" s="51">
        <f>SUM(I82:L82)</f>
        <v>6</v>
      </c>
      <c r="N82" s="73"/>
      <c r="O82" s="74"/>
      <c r="P82" s="74"/>
      <c r="Q82" s="75"/>
      <c r="R82" s="55">
        <f>SUM(N82:Q82)</f>
        <v>0</v>
      </c>
      <c r="S82" s="56">
        <f>I82+N82</f>
        <v>1</v>
      </c>
      <c r="T82" s="57">
        <f>J82+O82</f>
        <v>1</v>
      </c>
      <c r="U82" s="57">
        <f>K82+P82</f>
        <v>0</v>
      </c>
      <c r="V82" s="58">
        <f>L82+Q82</f>
        <v>4</v>
      </c>
      <c r="W82" s="59">
        <f>SUM(S82:V82)</f>
        <v>6</v>
      </c>
    </row>
    <row r="83" spans="2:23" x14ac:dyDescent="0.15">
      <c r="B83" s="76">
        <v>43315</v>
      </c>
      <c r="C83" s="176">
        <v>1</v>
      </c>
      <c r="D83" s="217" t="s">
        <v>205</v>
      </c>
      <c r="E83" s="173"/>
      <c r="F83" s="69"/>
      <c r="G83" s="163">
        <f t="shared" si="105"/>
        <v>0</v>
      </c>
      <c r="H83" s="61">
        <v>9</v>
      </c>
      <c r="I83" s="70"/>
      <c r="J83" s="71"/>
      <c r="K83" s="71"/>
      <c r="L83" s="72">
        <v>3</v>
      </c>
      <c r="M83" s="51">
        <f t="shared" ref="M83" si="106">SUM(I83:L83)</f>
        <v>3</v>
      </c>
      <c r="N83" s="73"/>
      <c r="O83" s="74"/>
      <c r="P83" s="74"/>
      <c r="Q83" s="75"/>
      <c r="R83" s="55">
        <f t="shared" ref="R83" si="107">SUM(N83:Q83)</f>
        <v>0</v>
      </c>
      <c r="S83" s="56">
        <f t="shared" ref="S83" si="108">I83+N83</f>
        <v>0</v>
      </c>
      <c r="T83" s="57">
        <f t="shared" ref="T83" si="109">J83+O83</f>
        <v>0</v>
      </c>
      <c r="U83" s="57">
        <f t="shared" ref="U83" si="110">K83+P83</f>
        <v>0</v>
      </c>
      <c r="V83" s="58">
        <f t="shared" ref="V83" si="111">L83+Q83</f>
        <v>3</v>
      </c>
      <c r="W83" s="59">
        <f t="shared" ref="W83" si="112">SUM(S83:V83)</f>
        <v>3</v>
      </c>
    </row>
    <row r="84" spans="2:23" x14ac:dyDescent="0.15">
      <c r="B84" s="76">
        <v>43316</v>
      </c>
      <c r="C84" s="176">
        <v>1</v>
      </c>
      <c r="D84" s="211" t="s">
        <v>206</v>
      </c>
      <c r="E84" s="173">
        <v>3</v>
      </c>
      <c r="F84" s="69">
        <v>300</v>
      </c>
      <c r="G84" s="163">
        <f t="shared" si="97"/>
        <v>900</v>
      </c>
      <c r="H84" s="61"/>
      <c r="I84" s="70"/>
      <c r="J84" s="71"/>
      <c r="K84" s="71"/>
      <c r="L84" s="72">
        <v>3</v>
      </c>
      <c r="M84" s="51">
        <f>SUM(I84:L84)</f>
        <v>3</v>
      </c>
      <c r="N84" s="73"/>
      <c r="O84" s="74"/>
      <c r="P84" s="74"/>
      <c r="Q84" s="75"/>
      <c r="R84" s="55">
        <f>SUM(N84:Q84)</f>
        <v>0</v>
      </c>
      <c r="S84" s="56">
        <f>I84+N84</f>
        <v>0</v>
      </c>
      <c r="T84" s="57">
        <f>J84+O84</f>
        <v>0</v>
      </c>
      <c r="U84" s="57">
        <f>K84+P84</f>
        <v>0</v>
      </c>
      <c r="V84" s="58">
        <f>L84+Q84</f>
        <v>3</v>
      </c>
      <c r="W84" s="59">
        <f>SUM(S84:V84)</f>
        <v>3</v>
      </c>
    </row>
    <row r="85" spans="2:23" x14ac:dyDescent="0.15">
      <c r="B85" s="76">
        <v>43319</v>
      </c>
      <c r="C85" s="176">
        <v>1</v>
      </c>
      <c r="D85" s="217" t="s">
        <v>207</v>
      </c>
      <c r="E85" s="173">
        <v>1</v>
      </c>
      <c r="F85" s="69">
        <v>300</v>
      </c>
      <c r="G85" s="163">
        <f t="shared" ref="G85:G86" si="113">F85*E85</f>
        <v>300</v>
      </c>
      <c r="H85" s="61"/>
      <c r="I85" s="70"/>
      <c r="J85" s="71"/>
      <c r="K85" s="71"/>
      <c r="L85" s="72">
        <v>1</v>
      </c>
      <c r="M85" s="51">
        <f t="shared" ref="M85:M86" si="114">SUM(I85:L85)</f>
        <v>1</v>
      </c>
      <c r="N85" s="73"/>
      <c r="O85" s="74"/>
      <c r="P85" s="74"/>
      <c r="Q85" s="75"/>
      <c r="R85" s="55">
        <f t="shared" ref="R85:R86" si="115">SUM(N85:Q85)</f>
        <v>0</v>
      </c>
      <c r="S85" s="56">
        <f t="shared" ref="S85:S86" si="116">I85+N85</f>
        <v>0</v>
      </c>
      <c r="T85" s="57">
        <f t="shared" ref="T85:T86" si="117">J85+O85</f>
        <v>0</v>
      </c>
      <c r="U85" s="57">
        <f t="shared" ref="U85:U86" si="118">K85+P85</f>
        <v>0</v>
      </c>
      <c r="V85" s="58">
        <f t="shared" ref="V85:V86" si="119">L85+Q85</f>
        <v>1</v>
      </c>
      <c r="W85" s="59">
        <f t="shared" ref="W85:W86" si="120">SUM(S85:V85)</f>
        <v>1</v>
      </c>
    </row>
    <row r="86" spans="2:23" x14ac:dyDescent="0.15">
      <c r="B86" s="76">
        <v>43321</v>
      </c>
      <c r="C86" s="176">
        <v>1</v>
      </c>
      <c r="D86" s="217" t="s">
        <v>196</v>
      </c>
      <c r="E86" s="173">
        <v>4</v>
      </c>
      <c r="F86" s="69">
        <v>300</v>
      </c>
      <c r="G86" s="163">
        <f t="shared" si="113"/>
        <v>1200</v>
      </c>
      <c r="H86" s="61"/>
      <c r="I86" s="70">
        <v>2</v>
      </c>
      <c r="J86" s="71">
        <v>1</v>
      </c>
      <c r="K86" s="71"/>
      <c r="L86" s="72">
        <v>1</v>
      </c>
      <c r="M86" s="51">
        <f t="shared" si="114"/>
        <v>4</v>
      </c>
      <c r="N86" s="73"/>
      <c r="O86" s="74"/>
      <c r="P86" s="74"/>
      <c r="Q86" s="75"/>
      <c r="R86" s="55">
        <f t="shared" si="115"/>
        <v>0</v>
      </c>
      <c r="S86" s="56">
        <f t="shared" si="116"/>
        <v>2</v>
      </c>
      <c r="T86" s="57">
        <f t="shared" si="117"/>
        <v>1</v>
      </c>
      <c r="U86" s="57">
        <f t="shared" si="118"/>
        <v>0</v>
      </c>
      <c r="V86" s="58">
        <f t="shared" si="119"/>
        <v>1</v>
      </c>
      <c r="W86" s="59">
        <f t="shared" si="120"/>
        <v>4</v>
      </c>
    </row>
    <row r="87" spans="2:23" x14ac:dyDescent="0.15">
      <c r="B87" s="76">
        <v>43324</v>
      </c>
      <c r="C87" s="176">
        <v>1</v>
      </c>
      <c r="D87" s="217" t="s">
        <v>177</v>
      </c>
      <c r="E87" s="173">
        <v>3</v>
      </c>
      <c r="F87" s="69">
        <v>300</v>
      </c>
      <c r="G87" s="163">
        <f t="shared" si="97"/>
        <v>900</v>
      </c>
      <c r="H87" s="61"/>
      <c r="I87" s="70"/>
      <c r="J87" s="71"/>
      <c r="K87" s="71">
        <v>1</v>
      </c>
      <c r="L87" s="72">
        <v>2</v>
      </c>
      <c r="M87" s="51">
        <f t="shared" si="98"/>
        <v>3</v>
      </c>
      <c r="N87" s="73"/>
      <c r="O87" s="74"/>
      <c r="P87" s="74"/>
      <c r="Q87" s="75"/>
      <c r="R87" s="55">
        <f t="shared" si="99"/>
        <v>0</v>
      </c>
      <c r="S87" s="56">
        <f t="shared" si="100"/>
        <v>0</v>
      </c>
      <c r="T87" s="57">
        <f t="shared" si="101"/>
        <v>0</v>
      </c>
      <c r="U87" s="57">
        <f t="shared" si="102"/>
        <v>1</v>
      </c>
      <c r="V87" s="58">
        <f t="shared" si="103"/>
        <v>2</v>
      </c>
      <c r="W87" s="59">
        <f t="shared" si="104"/>
        <v>3</v>
      </c>
    </row>
    <row r="88" spans="2:23" x14ac:dyDescent="0.15">
      <c r="B88" s="76">
        <v>43330</v>
      </c>
      <c r="C88" s="176">
        <v>1</v>
      </c>
      <c r="D88" s="217" t="s">
        <v>177</v>
      </c>
      <c r="E88" s="173">
        <v>4</v>
      </c>
      <c r="F88" s="69">
        <v>300</v>
      </c>
      <c r="G88" s="163">
        <f t="shared" ref="G88" si="121">F88*E88</f>
        <v>1200</v>
      </c>
      <c r="H88" s="61"/>
      <c r="I88" s="70"/>
      <c r="J88" s="71"/>
      <c r="K88" s="71"/>
      <c r="L88" s="72">
        <v>4</v>
      </c>
      <c r="M88" s="51">
        <f t="shared" ref="M88" si="122">SUM(I88:L88)</f>
        <v>4</v>
      </c>
      <c r="N88" s="73"/>
      <c r="O88" s="74"/>
      <c r="P88" s="74"/>
      <c r="Q88" s="75"/>
      <c r="R88" s="55">
        <f t="shared" ref="R88" si="123">SUM(N88:Q88)</f>
        <v>0</v>
      </c>
      <c r="S88" s="56">
        <f t="shared" ref="S88" si="124">I88+N88</f>
        <v>0</v>
      </c>
      <c r="T88" s="57">
        <f t="shared" ref="T88" si="125">J88+O88</f>
        <v>0</v>
      </c>
      <c r="U88" s="57">
        <f t="shared" ref="U88" si="126">K88+P88</f>
        <v>0</v>
      </c>
      <c r="V88" s="58">
        <f t="shared" ref="V88" si="127">L88+Q88</f>
        <v>4</v>
      </c>
      <c r="W88" s="59">
        <f t="shared" ref="W88" si="128">SUM(S88:V88)</f>
        <v>4</v>
      </c>
    </row>
    <row r="89" spans="2:23" x14ac:dyDescent="0.15">
      <c r="B89" s="76">
        <v>43331</v>
      </c>
      <c r="C89" s="176">
        <v>1</v>
      </c>
      <c r="D89" s="217" t="s">
        <v>196</v>
      </c>
      <c r="E89" s="173">
        <v>4</v>
      </c>
      <c r="F89" s="69">
        <v>300</v>
      </c>
      <c r="G89" s="163">
        <f t="shared" ref="G89" si="129">F89*E89</f>
        <v>1200</v>
      </c>
      <c r="H89" s="61"/>
      <c r="I89" s="70"/>
      <c r="J89" s="71"/>
      <c r="K89" s="71"/>
      <c r="L89" s="72">
        <v>4</v>
      </c>
      <c r="M89" s="51">
        <f t="shared" ref="M89:M94" si="130">SUM(I89:L89)</f>
        <v>4</v>
      </c>
      <c r="N89" s="73"/>
      <c r="O89" s="74"/>
      <c r="P89" s="74"/>
      <c r="Q89" s="75"/>
      <c r="R89" s="55">
        <f t="shared" ref="R89:R94" si="131">SUM(N89:Q89)</f>
        <v>0</v>
      </c>
      <c r="S89" s="56">
        <f t="shared" ref="S89:S94" si="132">I89+N89</f>
        <v>0</v>
      </c>
      <c r="T89" s="57">
        <f t="shared" ref="T89:T94" si="133">J89+O89</f>
        <v>0</v>
      </c>
      <c r="U89" s="57">
        <f t="shared" ref="U89:U94" si="134">K89+P89</f>
        <v>0</v>
      </c>
      <c r="V89" s="58">
        <f t="shared" ref="V89:V94" si="135">L89+Q89</f>
        <v>4</v>
      </c>
      <c r="W89" s="59">
        <f t="shared" ref="W89:W94" si="136">SUM(S89:V89)</f>
        <v>4</v>
      </c>
    </row>
    <row r="90" spans="2:23" x14ac:dyDescent="0.15">
      <c r="B90" s="76">
        <v>43333</v>
      </c>
      <c r="C90" s="176">
        <v>1</v>
      </c>
      <c r="D90" s="217" t="s">
        <v>208</v>
      </c>
      <c r="E90" s="173">
        <v>1</v>
      </c>
      <c r="F90" s="69">
        <v>300</v>
      </c>
      <c r="G90" s="163">
        <f t="shared" ref="G90:G95" si="137">F90*E90</f>
        <v>300</v>
      </c>
      <c r="H90" s="61"/>
      <c r="I90" s="70"/>
      <c r="J90" s="71"/>
      <c r="K90" s="71"/>
      <c r="L90" s="72">
        <v>1</v>
      </c>
      <c r="M90" s="51">
        <f t="shared" si="130"/>
        <v>1</v>
      </c>
      <c r="N90" s="73"/>
      <c r="O90" s="74"/>
      <c r="P90" s="74"/>
      <c r="Q90" s="75"/>
      <c r="R90" s="55">
        <f t="shared" si="131"/>
        <v>0</v>
      </c>
      <c r="S90" s="56">
        <f t="shared" si="132"/>
        <v>0</v>
      </c>
      <c r="T90" s="57">
        <f t="shared" si="133"/>
        <v>0</v>
      </c>
      <c r="U90" s="57">
        <f t="shared" si="134"/>
        <v>0</v>
      </c>
      <c r="V90" s="58">
        <f t="shared" si="135"/>
        <v>1</v>
      </c>
      <c r="W90" s="59">
        <f t="shared" si="136"/>
        <v>1</v>
      </c>
    </row>
    <row r="91" spans="2:23" x14ac:dyDescent="0.15">
      <c r="B91" s="76">
        <v>43334</v>
      </c>
      <c r="C91" s="176">
        <v>1</v>
      </c>
      <c r="D91" s="217" t="s">
        <v>209</v>
      </c>
      <c r="E91" s="173">
        <v>2</v>
      </c>
      <c r="F91" s="69">
        <v>300</v>
      </c>
      <c r="G91" s="163">
        <f t="shared" ref="G91:G93" si="138">F91*E91</f>
        <v>600</v>
      </c>
      <c r="H91" s="61"/>
      <c r="I91" s="70"/>
      <c r="J91" s="71"/>
      <c r="K91" s="71"/>
      <c r="L91" s="72">
        <v>2</v>
      </c>
      <c r="M91" s="51">
        <f t="shared" ref="M91:M93" si="139">SUM(I91:L91)</f>
        <v>2</v>
      </c>
      <c r="N91" s="73"/>
      <c r="O91" s="74"/>
      <c r="P91" s="74"/>
      <c r="Q91" s="75"/>
      <c r="R91" s="55">
        <f t="shared" ref="R91:R93" si="140">SUM(N91:Q91)</f>
        <v>0</v>
      </c>
      <c r="S91" s="56">
        <f t="shared" ref="S91:S93" si="141">I91+N91</f>
        <v>0</v>
      </c>
      <c r="T91" s="57">
        <f t="shared" ref="T91:T93" si="142">J91+O91</f>
        <v>0</v>
      </c>
      <c r="U91" s="57">
        <f t="shared" ref="U91:U93" si="143">K91+P91</f>
        <v>0</v>
      </c>
      <c r="V91" s="58">
        <f t="shared" ref="V91:V93" si="144">L91+Q91</f>
        <v>2</v>
      </c>
      <c r="W91" s="59">
        <f t="shared" ref="W91:W93" si="145">SUM(S91:V91)</f>
        <v>2</v>
      </c>
    </row>
    <row r="92" spans="2:23" x14ac:dyDescent="0.15">
      <c r="B92" s="76">
        <v>43337</v>
      </c>
      <c r="C92" s="176">
        <v>1</v>
      </c>
      <c r="D92" s="217" t="s">
        <v>177</v>
      </c>
      <c r="E92" s="173">
        <v>5</v>
      </c>
      <c r="F92" s="69">
        <v>300</v>
      </c>
      <c r="G92" s="163">
        <f t="shared" ref="G92" si="146">F92*E92</f>
        <v>1500</v>
      </c>
      <c r="H92" s="61"/>
      <c r="I92" s="70"/>
      <c r="J92" s="71"/>
      <c r="K92" s="71"/>
      <c r="L92" s="72">
        <v>5</v>
      </c>
      <c r="M92" s="51">
        <f t="shared" ref="M92" si="147">SUM(I92:L92)</f>
        <v>5</v>
      </c>
      <c r="N92" s="73"/>
      <c r="O92" s="74"/>
      <c r="P92" s="74"/>
      <c r="Q92" s="75"/>
      <c r="R92" s="55">
        <f t="shared" ref="R92" si="148">SUM(N92:Q92)</f>
        <v>0</v>
      </c>
      <c r="S92" s="56">
        <f t="shared" ref="S92" si="149">I92+N92</f>
        <v>0</v>
      </c>
      <c r="T92" s="57">
        <f t="shared" ref="T92" si="150">J92+O92</f>
        <v>0</v>
      </c>
      <c r="U92" s="57">
        <f t="shared" ref="U92" si="151">K92+P92</f>
        <v>0</v>
      </c>
      <c r="V92" s="58">
        <f t="shared" ref="V92" si="152">L92+Q92</f>
        <v>5</v>
      </c>
      <c r="W92" s="59">
        <f t="shared" ref="W92" si="153">SUM(S92:V92)</f>
        <v>5</v>
      </c>
    </row>
    <row r="93" spans="2:23" x14ac:dyDescent="0.15">
      <c r="B93" s="76">
        <v>43338</v>
      </c>
      <c r="C93" s="176">
        <v>1</v>
      </c>
      <c r="D93" s="217" t="s">
        <v>210</v>
      </c>
      <c r="E93" s="173">
        <v>1</v>
      </c>
      <c r="F93" s="69">
        <v>300</v>
      </c>
      <c r="G93" s="163">
        <f t="shared" si="138"/>
        <v>300</v>
      </c>
      <c r="H93" s="61"/>
      <c r="I93" s="70"/>
      <c r="J93" s="71"/>
      <c r="K93" s="71"/>
      <c r="L93" s="72">
        <v>1</v>
      </c>
      <c r="M93" s="51">
        <f t="shared" si="139"/>
        <v>1</v>
      </c>
      <c r="N93" s="73"/>
      <c r="O93" s="74"/>
      <c r="P93" s="74"/>
      <c r="Q93" s="75"/>
      <c r="R93" s="55">
        <f t="shared" si="140"/>
        <v>0</v>
      </c>
      <c r="S93" s="56">
        <f t="shared" si="141"/>
        <v>0</v>
      </c>
      <c r="T93" s="57">
        <f t="shared" si="142"/>
        <v>0</v>
      </c>
      <c r="U93" s="57">
        <f t="shared" si="143"/>
        <v>0</v>
      </c>
      <c r="V93" s="58">
        <f t="shared" si="144"/>
        <v>1</v>
      </c>
      <c r="W93" s="59">
        <f t="shared" si="145"/>
        <v>1</v>
      </c>
    </row>
    <row r="94" spans="2:23" x14ac:dyDescent="0.15">
      <c r="B94" s="76"/>
      <c r="C94" s="176">
        <v>1</v>
      </c>
      <c r="D94" s="217" t="s">
        <v>177</v>
      </c>
      <c r="E94" s="173">
        <v>4</v>
      </c>
      <c r="F94" s="69">
        <v>300</v>
      </c>
      <c r="G94" s="163">
        <f t="shared" si="137"/>
        <v>1200</v>
      </c>
      <c r="H94" s="61"/>
      <c r="I94" s="70"/>
      <c r="J94" s="71"/>
      <c r="K94" s="71"/>
      <c r="L94" s="72">
        <v>4</v>
      </c>
      <c r="M94" s="51">
        <f t="shared" si="130"/>
        <v>4</v>
      </c>
      <c r="N94" s="73"/>
      <c r="O94" s="74"/>
      <c r="P94" s="74"/>
      <c r="Q94" s="75"/>
      <c r="R94" s="55">
        <f t="shared" si="131"/>
        <v>0</v>
      </c>
      <c r="S94" s="56">
        <f t="shared" si="132"/>
        <v>0</v>
      </c>
      <c r="T94" s="57">
        <f t="shared" si="133"/>
        <v>0</v>
      </c>
      <c r="U94" s="57">
        <f t="shared" si="134"/>
        <v>0</v>
      </c>
      <c r="V94" s="58">
        <f t="shared" si="135"/>
        <v>4</v>
      </c>
      <c r="W94" s="59">
        <f t="shared" si="136"/>
        <v>4</v>
      </c>
    </row>
    <row r="95" spans="2:23" x14ac:dyDescent="0.15">
      <c r="B95" s="76">
        <v>43340</v>
      </c>
      <c r="C95" s="176">
        <v>1</v>
      </c>
      <c r="D95" s="211" t="s">
        <v>175</v>
      </c>
      <c r="E95" s="173">
        <v>1</v>
      </c>
      <c r="F95" s="69">
        <v>300</v>
      </c>
      <c r="G95" s="163">
        <f t="shared" si="137"/>
        <v>300</v>
      </c>
      <c r="H95" s="61"/>
      <c r="I95" s="70"/>
      <c r="J95" s="71"/>
      <c r="K95" s="71"/>
      <c r="L95" s="72">
        <v>1</v>
      </c>
      <c r="M95" s="51">
        <f t="shared" si="98"/>
        <v>1</v>
      </c>
      <c r="N95" s="73"/>
      <c r="O95" s="74"/>
      <c r="P95" s="74"/>
      <c r="Q95" s="75"/>
      <c r="R95" s="55">
        <f t="shared" si="99"/>
        <v>0</v>
      </c>
      <c r="S95" s="56">
        <f t="shared" si="100"/>
        <v>0</v>
      </c>
      <c r="T95" s="57">
        <f t="shared" si="101"/>
        <v>0</v>
      </c>
      <c r="U95" s="57">
        <f t="shared" si="102"/>
        <v>0</v>
      </c>
      <c r="V95" s="58">
        <f t="shared" si="103"/>
        <v>1</v>
      </c>
      <c r="W95" s="59">
        <f t="shared" si="104"/>
        <v>1</v>
      </c>
    </row>
    <row r="96" spans="2:23" ht="12.75" thickBot="1" x14ac:dyDescent="0.2">
      <c r="B96" s="76"/>
      <c r="C96" s="212"/>
      <c r="D96" s="217"/>
      <c r="E96" s="173"/>
      <c r="F96" s="69"/>
      <c r="G96" s="163">
        <f t="shared" si="97"/>
        <v>0</v>
      </c>
      <c r="H96" s="61"/>
      <c r="I96" s="70"/>
      <c r="J96" s="71"/>
      <c r="K96" s="71"/>
      <c r="L96" s="72"/>
      <c r="M96" s="51">
        <f t="shared" si="98"/>
        <v>0</v>
      </c>
      <c r="N96" s="73"/>
      <c r="O96" s="74"/>
      <c r="P96" s="74"/>
      <c r="Q96" s="75"/>
      <c r="R96" s="55">
        <f t="shared" si="99"/>
        <v>0</v>
      </c>
      <c r="S96" s="56">
        <f t="shared" si="100"/>
        <v>0</v>
      </c>
      <c r="T96" s="57">
        <f t="shared" si="101"/>
        <v>0</v>
      </c>
      <c r="U96" s="57">
        <f t="shared" si="102"/>
        <v>0</v>
      </c>
      <c r="V96" s="58">
        <f t="shared" si="103"/>
        <v>0</v>
      </c>
      <c r="W96" s="59">
        <f t="shared" si="104"/>
        <v>0</v>
      </c>
    </row>
    <row r="97" spans="2:23" ht="26.25" customHeight="1" thickBot="1" x14ac:dyDescent="0.2">
      <c r="B97" s="77">
        <f>COUNTA(B80:B96)</f>
        <v>14</v>
      </c>
      <c r="C97" s="77">
        <f>COUNTA(C80:C96)</f>
        <v>16</v>
      </c>
      <c r="D97" s="111" t="s">
        <v>24</v>
      </c>
      <c r="E97" s="79">
        <f>SUM(E80:E96)</f>
        <v>45</v>
      </c>
      <c r="F97" s="80">
        <f>COUNT(F80:F96)</f>
        <v>15</v>
      </c>
      <c r="G97" s="81">
        <f t="shared" ref="G97:W97" si="154">SUM(G80:G96)</f>
        <v>13500</v>
      </c>
      <c r="H97" s="100">
        <f t="shared" si="154"/>
        <v>9</v>
      </c>
      <c r="I97" s="101">
        <f t="shared" si="154"/>
        <v>3</v>
      </c>
      <c r="J97" s="102">
        <f t="shared" si="154"/>
        <v>2</v>
      </c>
      <c r="K97" s="102">
        <f t="shared" si="154"/>
        <v>1</v>
      </c>
      <c r="L97" s="81">
        <f t="shared" si="154"/>
        <v>42</v>
      </c>
      <c r="M97" s="112">
        <f t="shared" si="154"/>
        <v>48</v>
      </c>
      <c r="N97" s="84">
        <f t="shared" si="154"/>
        <v>0</v>
      </c>
      <c r="O97" s="85">
        <f t="shared" si="154"/>
        <v>0</v>
      </c>
      <c r="P97" s="85">
        <f t="shared" si="154"/>
        <v>0</v>
      </c>
      <c r="Q97" s="86">
        <f t="shared" si="154"/>
        <v>0</v>
      </c>
      <c r="R97" s="105">
        <f t="shared" si="154"/>
        <v>0</v>
      </c>
      <c r="S97" s="106">
        <f t="shared" si="154"/>
        <v>3</v>
      </c>
      <c r="T97" s="89">
        <f t="shared" si="154"/>
        <v>2</v>
      </c>
      <c r="U97" s="89">
        <f t="shared" si="154"/>
        <v>1</v>
      </c>
      <c r="V97" s="107">
        <f t="shared" si="154"/>
        <v>42</v>
      </c>
      <c r="W97" s="91">
        <f t="shared" si="154"/>
        <v>48</v>
      </c>
    </row>
    <row r="98" spans="2:23" ht="33" customHeight="1" thickBot="1" x14ac:dyDescent="0.2">
      <c r="B98" s="115" t="s">
        <v>29</v>
      </c>
      <c r="C98" s="3"/>
      <c r="D98" s="3"/>
      <c r="G98" s="96"/>
      <c r="H98" s="96"/>
    </row>
    <row r="99" spans="2:23" ht="13.5" customHeight="1" x14ac:dyDescent="0.15">
      <c r="B99" s="272" t="s">
        <v>18</v>
      </c>
      <c r="C99" s="264" t="s">
        <v>19</v>
      </c>
      <c r="D99" s="267" t="s">
        <v>20</v>
      </c>
      <c r="E99" s="270" t="s">
        <v>21</v>
      </c>
      <c r="F99" s="250"/>
      <c r="G99" s="250"/>
      <c r="H99" s="250"/>
      <c r="I99" s="250"/>
      <c r="J99" s="250"/>
      <c r="K99" s="250"/>
      <c r="L99" s="250"/>
      <c r="M99" s="250"/>
      <c r="N99" s="258" t="s">
        <v>4</v>
      </c>
      <c r="O99" s="259"/>
      <c r="P99" s="259"/>
      <c r="Q99" s="259"/>
      <c r="R99" s="260"/>
      <c r="S99" s="228" t="s">
        <v>5</v>
      </c>
      <c r="T99" s="229"/>
      <c r="U99" s="229"/>
      <c r="V99" s="229"/>
      <c r="W99" s="230"/>
    </row>
    <row r="100" spans="2:23" ht="13.5" customHeight="1" x14ac:dyDescent="0.15">
      <c r="B100" s="273"/>
      <c r="C100" s="265"/>
      <c r="D100" s="268"/>
      <c r="E100" s="271" t="s">
        <v>6</v>
      </c>
      <c r="F100" s="256"/>
      <c r="G100" s="256"/>
      <c r="H100" s="257"/>
      <c r="I100" s="261" t="s">
        <v>7</v>
      </c>
      <c r="J100" s="262"/>
      <c r="K100" s="262"/>
      <c r="L100" s="262"/>
      <c r="M100" s="263"/>
      <c r="N100" s="238" t="s">
        <v>7</v>
      </c>
      <c r="O100" s="238"/>
      <c r="P100" s="238"/>
      <c r="Q100" s="238"/>
      <c r="R100" s="239"/>
      <c r="S100" s="231"/>
      <c r="T100" s="232"/>
      <c r="U100" s="232"/>
      <c r="V100" s="232"/>
      <c r="W100" s="233"/>
    </row>
    <row r="101" spans="2:23" ht="12.75" thickBot="1" x14ac:dyDescent="0.2">
      <c r="B101" s="274"/>
      <c r="C101" s="266"/>
      <c r="D101" s="269"/>
      <c r="E101" s="40" t="s">
        <v>8</v>
      </c>
      <c r="F101" s="41" t="s">
        <v>22</v>
      </c>
      <c r="G101" s="42" t="s">
        <v>9</v>
      </c>
      <c r="H101" s="40" t="s">
        <v>23</v>
      </c>
      <c r="I101" s="5" t="s">
        <v>11</v>
      </c>
      <c r="J101" s="6" t="s">
        <v>12</v>
      </c>
      <c r="K101" s="6" t="s">
        <v>13</v>
      </c>
      <c r="L101" s="7" t="s">
        <v>14</v>
      </c>
      <c r="M101" s="8" t="s">
        <v>15</v>
      </c>
      <c r="N101" s="9" t="s">
        <v>11</v>
      </c>
      <c r="O101" s="10" t="s">
        <v>12</v>
      </c>
      <c r="P101" s="10" t="s">
        <v>13</v>
      </c>
      <c r="Q101" s="11" t="s">
        <v>14</v>
      </c>
      <c r="R101" s="12" t="s">
        <v>15</v>
      </c>
      <c r="S101" s="13" t="s">
        <v>11</v>
      </c>
      <c r="T101" s="14" t="s">
        <v>12</v>
      </c>
      <c r="U101" s="14" t="s">
        <v>13</v>
      </c>
      <c r="V101" s="15" t="s">
        <v>14</v>
      </c>
      <c r="W101" s="16" t="s">
        <v>15</v>
      </c>
    </row>
    <row r="102" spans="2:23" x14ac:dyDescent="0.15">
      <c r="B102" s="213">
        <v>43347</v>
      </c>
      <c r="C102" s="212">
        <v>1</v>
      </c>
      <c r="D102" s="60" t="s">
        <v>211</v>
      </c>
      <c r="E102" s="173">
        <v>7</v>
      </c>
      <c r="F102" s="69">
        <v>300</v>
      </c>
      <c r="G102" s="163">
        <f t="shared" ref="G102:G112" si="155">F102*E102</f>
        <v>2100</v>
      </c>
      <c r="H102" s="61"/>
      <c r="I102" s="70"/>
      <c r="J102" s="71"/>
      <c r="K102" s="71"/>
      <c r="L102" s="72">
        <v>7</v>
      </c>
      <c r="M102" s="51">
        <f t="shared" ref="M102:M112" si="156">SUM(I102:L102)</f>
        <v>7</v>
      </c>
      <c r="N102" s="73"/>
      <c r="O102" s="74"/>
      <c r="P102" s="74"/>
      <c r="Q102" s="75"/>
      <c r="R102" s="55">
        <f>SUM(N102:Q102)</f>
        <v>0</v>
      </c>
      <c r="S102" s="56">
        <f>I102+N102</f>
        <v>0</v>
      </c>
      <c r="T102" s="57">
        <f>J102+O102</f>
        <v>0</v>
      </c>
      <c r="U102" s="57">
        <f>K102+P102</f>
        <v>0</v>
      </c>
      <c r="V102" s="58">
        <f>L102+Q102</f>
        <v>7</v>
      </c>
      <c r="W102" s="59">
        <f>SUM(S102:V102)</f>
        <v>7</v>
      </c>
    </row>
    <row r="103" spans="2:23" x14ac:dyDescent="0.15">
      <c r="B103" s="76">
        <v>43351</v>
      </c>
      <c r="C103" s="212">
        <v>1</v>
      </c>
      <c r="D103" s="217" t="s">
        <v>196</v>
      </c>
      <c r="E103" s="173">
        <v>3</v>
      </c>
      <c r="F103" s="69">
        <v>300</v>
      </c>
      <c r="G103" s="163">
        <f t="shared" si="155"/>
        <v>900</v>
      </c>
      <c r="H103" s="61"/>
      <c r="I103" s="70"/>
      <c r="J103" s="71"/>
      <c r="K103" s="71"/>
      <c r="L103" s="72">
        <v>3</v>
      </c>
      <c r="M103" s="51">
        <f t="shared" si="156"/>
        <v>3</v>
      </c>
      <c r="N103" s="73"/>
      <c r="O103" s="74"/>
      <c r="P103" s="74"/>
      <c r="Q103" s="75"/>
      <c r="R103" s="55">
        <f t="shared" ref="R103:R112" si="157">SUM(N103:Q103)</f>
        <v>0</v>
      </c>
      <c r="S103" s="56">
        <f t="shared" ref="S103:S112" si="158">I103+N103</f>
        <v>0</v>
      </c>
      <c r="T103" s="57">
        <f t="shared" ref="T103:T112" si="159">J103+O103</f>
        <v>0</v>
      </c>
      <c r="U103" s="57">
        <f t="shared" ref="U103:U112" si="160">K103+P103</f>
        <v>0</v>
      </c>
      <c r="V103" s="58">
        <f t="shared" ref="V103:V112" si="161">L103+Q103</f>
        <v>3</v>
      </c>
      <c r="W103" s="59">
        <f t="shared" ref="W103:W112" si="162">SUM(S103:V103)</f>
        <v>3</v>
      </c>
    </row>
    <row r="104" spans="2:23" x14ac:dyDescent="0.15">
      <c r="B104" s="76">
        <v>43354</v>
      </c>
      <c r="C104" s="212">
        <v>1</v>
      </c>
      <c r="D104" s="217" t="s">
        <v>212</v>
      </c>
      <c r="E104" s="173">
        <v>2</v>
      </c>
      <c r="F104" s="69">
        <v>300</v>
      </c>
      <c r="G104" s="163">
        <f t="shared" si="155"/>
        <v>600</v>
      </c>
      <c r="H104" s="61"/>
      <c r="I104" s="70"/>
      <c r="J104" s="71"/>
      <c r="K104" s="71"/>
      <c r="L104" s="72">
        <v>2</v>
      </c>
      <c r="M104" s="51">
        <f t="shared" si="156"/>
        <v>2</v>
      </c>
      <c r="N104" s="73"/>
      <c r="O104" s="74"/>
      <c r="P104" s="74"/>
      <c r="Q104" s="75"/>
      <c r="R104" s="55">
        <f t="shared" si="157"/>
        <v>0</v>
      </c>
      <c r="S104" s="56">
        <f t="shared" si="158"/>
        <v>0</v>
      </c>
      <c r="T104" s="57">
        <f t="shared" si="159"/>
        <v>0</v>
      </c>
      <c r="U104" s="57">
        <f t="shared" si="160"/>
        <v>0</v>
      </c>
      <c r="V104" s="58">
        <f t="shared" si="161"/>
        <v>2</v>
      </c>
      <c r="W104" s="59">
        <f t="shared" si="162"/>
        <v>2</v>
      </c>
    </row>
    <row r="105" spans="2:23" x14ac:dyDescent="0.15">
      <c r="B105" s="76">
        <v>43358</v>
      </c>
      <c r="C105" s="212">
        <v>1</v>
      </c>
      <c r="D105" s="217" t="s">
        <v>177</v>
      </c>
      <c r="E105" s="173">
        <v>2</v>
      </c>
      <c r="F105" s="69">
        <v>300</v>
      </c>
      <c r="G105" s="163">
        <f t="shared" si="155"/>
        <v>600</v>
      </c>
      <c r="H105" s="61"/>
      <c r="I105" s="70"/>
      <c r="J105" s="71"/>
      <c r="K105" s="71"/>
      <c r="L105" s="72">
        <v>2</v>
      </c>
      <c r="M105" s="51">
        <f t="shared" si="156"/>
        <v>2</v>
      </c>
      <c r="N105" s="73"/>
      <c r="O105" s="74"/>
      <c r="P105" s="74"/>
      <c r="Q105" s="75"/>
      <c r="R105" s="55">
        <f t="shared" si="157"/>
        <v>0</v>
      </c>
      <c r="S105" s="56">
        <f t="shared" si="158"/>
        <v>0</v>
      </c>
      <c r="T105" s="57">
        <f t="shared" si="159"/>
        <v>0</v>
      </c>
      <c r="U105" s="57">
        <f t="shared" si="160"/>
        <v>0</v>
      </c>
      <c r="V105" s="58">
        <f t="shared" si="161"/>
        <v>2</v>
      </c>
      <c r="W105" s="59">
        <f t="shared" si="162"/>
        <v>2</v>
      </c>
    </row>
    <row r="106" spans="2:23" x14ac:dyDescent="0.15">
      <c r="B106" s="76">
        <v>43365</v>
      </c>
      <c r="C106" s="212">
        <v>1</v>
      </c>
      <c r="D106" s="211" t="s">
        <v>177</v>
      </c>
      <c r="E106" s="173">
        <v>3</v>
      </c>
      <c r="F106" s="69">
        <v>300</v>
      </c>
      <c r="G106" s="163">
        <f t="shared" ref="G106" si="163">F106*E106</f>
        <v>900</v>
      </c>
      <c r="H106" s="61"/>
      <c r="I106" s="70"/>
      <c r="J106" s="71"/>
      <c r="K106" s="71"/>
      <c r="L106" s="72">
        <v>3</v>
      </c>
      <c r="M106" s="51">
        <f t="shared" ref="M106:M107" si="164">SUM(I106:L106)</f>
        <v>3</v>
      </c>
      <c r="N106" s="73"/>
      <c r="O106" s="74"/>
      <c r="P106" s="74"/>
      <c r="Q106" s="75"/>
      <c r="R106" s="55">
        <f t="shared" ref="R106:R107" si="165">SUM(N106:Q106)</f>
        <v>0</v>
      </c>
      <c r="S106" s="56">
        <f t="shared" ref="S106:S107" si="166">I106+N106</f>
        <v>0</v>
      </c>
      <c r="T106" s="57">
        <f t="shared" ref="T106:T107" si="167">J106+O106</f>
        <v>0</v>
      </c>
      <c r="U106" s="57">
        <f t="shared" ref="U106:U107" si="168">K106+P106</f>
        <v>0</v>
      </c>
      <c r="V106" s="58">
        <f t="shared" ref="V106:V107" si="169">L106+Q106</f>
        <v>3</v>
      </c>
      <c r="W106" s="59">
        <f t="shared" ref="W106:W107" si="170">SUM(S106:V106)</f>
        <v>3</v>
      </c>
    </row>
    <row r="107" spans="2:23" x14ac:dyDescent="0.15">
      <c r="B107" s="76">
        <v>43366</v>
      </c>
      <c r="C107" s="212">
        <v>1</v>
      </c>
      <c r="D107" s="217" t="s">
        <v>177</v>
      </c>
      <c r="E107" s="173">
        <v>3</v>
      </c>
      <c r="F107" s="69">
        <v>300</v>
      </c>
      <c r="G107" s="163">
        <f t="shared" ref="G107" si="171">F107*E107</f>
        <v>900</v>
      </c>
      <c r="H107" s="61"/>
      <c r="I107" s="70"/>
      <c r="J107" s="71"/>
      <c r="K107" s="71"/>
      <c r="L107" s="72">
        <v>3</v>
      </c>
      <c r="M107" s="51">
        <f t="shared" si="164"/>
        <v>3</v>
      </c>
      <c r="N107" s="73"/>
      <c r="O107" s="74"/>
      <c r="P107" s="74"/>
      <c r="Q107" s="75"/>
      <c r="R107" s="55">
        <f t="shared" si="165"/>
        <v>0</v>
      </c>
      <c r="S107" s="56">
        <f t="shared" si="166"/>
        <v>0</v>
      </c>
      <c r="T107" s="57">
        <f t="shared" si="167"/>
        <v>0</v>
      </c>
      <c r="U107" s="57">
        <f t="shared" si="168"/>
        <v>0</v>
      </c>
      <c r="V107" s="58">
        <f t="shared" si="169"/>
        <v>3</v>
      </c>
      <c r="W107" s="59">
        <f t="shared" si="170"/>
        <v>3</v>
      </c>
    </row>
    <row r="108" spans="2:23" x14ac:dyDescent="0.15">
      <c r="B108" s="76">
        <v>43368</v>
      </c>
      <c r="C108" s="212">
        <v>1</v>
      </c>
      <c r="D108" s="211" t="s">
        <v>213</v>
      </c>
      <c r="E108" s="173">
        <v>3</v>
      </c>
      <c r="F108" s="69">
        <v>300</v>
      </c>
      <c r="G108" s="163">
        <f t="shared" si="155"/>
        <v>900</v>
      </c>
      <c r="H108" s="61"/>
      <c r="I108" s="70"/>
      <c r="J108" s="71"/>
      <c r="K108" s="71"/>
      <c r="L108" s="72">
        <v>3</v>
      </c>
      <c r="M108" s="51">
        <f t="shared" si="156"/>
        <v>3</v>
      </c>
      <c r="N108" s="73"/>
      <c r="O108" s="74"/>
      <c r="P108" s="74"/>
      <c r="Q108" s="75"/>
      <c r="R108" s="55">
        <f t="shared" si="157"/>
        <v>0</v>
      </c>
      <c r="S108" s="56">
        <f t="shared" si="158"/>
        <v>0</v>
      </c>
      <c r="T108" s="57">
        <f t="shared" si="159"/>
        <v>0</v>
      </c>
      <c r="U108" s="57">
        <f t="shared" si="160"/>
        <v>0</v>
      </c>
      <c r="V108" s="58">
        <f t="shared" si="161"/>
        <v>3</v>
      </c>
      <c r="W108" s="59">
        <f t="shared" si="162"/>
        <v>3</v>
      </c>
    </row>
    <row r="109" spans="2:23" x14ac:dyDescent="0.15">
      <c r="B109" s="76"/>
      <c r="C109" s="212">
        <v>1</v>
      </c>
      <c r="D109" s="60" t="s">
        <v>177</v>
      </c>
      <c r="E109" s="173">
        <v>3</v>
      </c>
      <c r="F109" s="69">
        <v>300</v>
      </c>
      <c r="G109" s="163">
        <f t="shared" ref="G109:G110" si="172">F109*E109</f>
        <v>900</v>
      </c>
      <c r="H109" s="61"/>
      <c r="I109" s="70"/>
      <c r="J109" s="71"/>
      <c r="K109" s="71"/>
      <c r="L109" s="72">
        <v>3</v>
      </c>
      <c r="M109" s="51">
        <f t="shared" ref="M109:M110" si="173">SUM(I109:L109)</f>
        <v>3</v>
      </c>
      <c r="N109" s="73"/>
      <c r="O109" s="74"/>
      <c r="P109" s="74"/>
      <c r="Q109" s="75"/>
      <c r="R109" s="55">
        <f t="shared" ref="R109:R110" si="174">SUM(N109:Q109)</f>
        <v>0</v>
      </c>
      <c r="S109" s="56">
        <f t="shared" ref="S109:S110" si="175">I109+N109</f>
        <v>0</v>
      </c>
      <c r="T109" s="57">
        <f t="shared" ref="T109:T110" si="176">J109+O109</f>
        <v>0</v>
      </c>
      <c r="U109" s="57">
        <f t="shared" ref="U109:U110" si="177">K109+P109</f>
        <v>0</v>
      </c>
      <c r="V109" s="58">
        <f t="shared" ref="V109:V110" si="178">L109+Q109</f>
        <v>3</v>
      </c>
      <c r="W109" s="59">
        <f t="shared" ref="W109:W110" si="179">SUM(S109:V109)</f>
        <v>3</v>
      </c>
    </row>
    <row r="110" spans="2:23" x14ac:dyDescent="0.15">
      <c r="B110" s="76">
        <v>43370</v>
      </c>
      <c r="C110" s="212">
        <v>1</v>
      </c>
      <c r="D110" s="60" t="s">
        <v>214</v>
      </c>
      <c r="E110" s="173">
        <v>1</v>
      </c>
      <c r="F110" s="69">
        <v>300</v>
      </c>
      <c r="G110" s="163">
        <f t="shared" si="172"/>
        <v>300</v>
      </c>
      <c r="H110" s="61"/>
      <c r="I110" s="70"/>
      <c r="J110" s="71"/>
      <c r="K110" s="71"/>
      <c r="L110" s="72">
        <v>1</v>
      </c>
      <c r="M110" s="51">
        <f t="shared" si="173"/>
        <v>1</v>
      </c>
      <c r="N110" s="73"/>
      <c r="O110" s="74"/>
      <c r="P110" s="74"/>
      <c r="Q110" s="75"/>
      <c r="R110" s="55">
        <f t="shared" si="174"/>
        <v>0</v>
      </c>
      <c r="S110" s="56">
        <f t="shared" si="175"/>
        <v>0</v>
      </c>
      <c r="T110" s="57">
        <f t="shared" si="176"/>
        <v>0</v>
      </c>
      <c r="U110" s="57">
        <f t="shared" si="177"/>
        <v>0</v>
      </c>
      <c r="V110" s="58">
        <f t="shared" si="178"/>
        <v>1</v>
      </c>
      <c r="W110" s="59">
        <f t="shared" si="179"/>
        <v>1</v>
      </c>
    </row>
    <row r="111" spans="2:23" x14ac:dyDescent="0.15">
      <c r="B111" s="76">
        <v>43371</v>
      </c>
      <c r="C111" s="212">
        <v>1</v>
      </c>
      <c r="D111" s="60" t="s">
        <v>215</v>
      </c>
      <c r="E111" s="173">
        <v>2</v>
      </c>
      <c r="F111" s="69">
        <v>300</v>
      </c>
      <c r="G111" s="163">
        <f t="shared" si="155"/>
        <v>600</v>
      </c>
      <c r="H111" s="61"/>
      <c r="I111" s="70"/>
      <c r="J111" s="71"/>
      <c r="K111" s="71"/>
      <c r="L111" s="72">
        <v>2</v>
      </c>
      <c r="M111" s="51">
        <f t="shared" si="156"/>
        <v>2</v>
      </c>
      <c r="N111" s="73"/>
      <c r="O111" s="74"/>
      <c r="P111" s="74"/>
      <c r="Q111" s="75"/>
      <c r="R111" s="55">
        <f t="shared" si="157"/>
        <v>0</v>
      </c>
      <c r="S111" s="56">
        <f t="shared" si="158"/>
        <v>0</v>
      </c>
      <c r="T111" s="57">
        <f t="shared" si="159"/>
        <v>0</v>
      </c>
      <c r="U111" s="57">
        <f t="shared" si="160"/>
        <v>0</v>
      </c>
      <c r="V111" s="58">
        <f t="shared" si="161"/>
        <v>2</v>
      </c>
      <c r="W111" s="59">
        <f t="shared" si="162"/>
        <v>2</v>
      </c>
    </row>
    <row r="112" spans="2:23" ht="12.75" thickBot="1" x14ac:dyDescent="0.2">
      <c r="B112" s="76"/>
      <c r="C112" s="212"/>
      <c r="D112" s="217"/>
      <c r="E112" s="173"/>
      <c r="F112" s="69"/>
      <c r="G112" s="163">
        <f t="shared" si="155"/>
        <v>0</v>
      </c>
      <c r="H112" s="61"/>
      <c r="I112" s="70"/>
      <c r="J112" s="71"/>
      <c r="K112" s="71"/>
      <c r="L112" s="72"/>
      <c r="M112" s="51">
        <f t="shared" si="156"/>
        <v>0</v>
      </c>
      <c r="N112" s="73"/>
      <c r="O112" s="74"/>
      <c r="P112" s="74"/>
      <c r="Q112" s="75"/>
      <c r="R112" s="55">
        <f t="shared" si="157"/>
        <v>0</v>
      </c>
      <c r="S112" s="56">
        <f t="shared" si="158"/>
        <v>0</v>
      </c>
      <c r="T112" s="57">
        <f t="shared" si="159"/>
        <v>0</v>
      </c>
      <c r="U112" s="57">
        <f t="shared" si="160"/>
        <v>0</v>
      </c>
      <c r="V112" s="58">
        <f t="shared" si="161"/>
        <v>0</v>
      </c>
      <c r="W112" s="59">
        <f t="shared" si="162"/>
        <v>0</v>
      </c>
    </row>
    <row r="113" spans="2:23" ht="26.25" customHeight="1" thickBot="1" x14ac:dyDescent="0.2">
      <c r="B113" s="77">
        <f>COUNTA(B102:B112)</f>
        <v>9</v>
      </c>
      <c r="C113" s="77">
        <f>COUNTA(C102:C112)</f>
        <v>10</v>
      </c>
      <c r="D113" s="111" t="s">
        <v>24</v>
      </c>
      <c r="E113" s="79">
        <f>SUM(E102:E112)</f>
        <v>29</v>
      </c>
      <c r="F113" s="80">
        <f>COUNT(F102:F112)</f>
        <v>10</v>
      </c>
      <c r="G113" s="81">
        <f t="shared" ref="G113:W113" si="180">SUM(G102:G112)</f>
        <v>8700</v>
      </c>
      <c r="H113" s="100">
        <f t="shared" si="180"/>
        <v>0</v>
      </c>
      <c r="I113" s="119">
        <f t="shared" si="180"/>
        <v>0</v>
      </c>
      <c r="J113" s="102">
        <f t="shared" si="180"/>
        <v>0</v>
      </c>
      <c r="K113" s="102">
        <f t="shared" si="180"/>
        <v>0</v>
      </c>
      <c r="L113" s="103">
        <f t="shared" si="180"/>
        <v>29</v>
      </c>
      <c r="M113" s="101">
        <f t="shared" si="180"/>
        <v>29</v>
      </c>
      <c r="N113" s="84">
        <f t="shared" si="180"/>
        <v>0</v>
      </c>
      <c r="O113" s="85">
        <f t="shared" si="180"/>
        <v>0</v>
      </c>
      <c r="P113" s="85">
        <f t="shared" si="180"/>
        <v>0</v>
      </c>
      <c r="Q113" s="86">
        <f t="shared" si="180"/>
        <v>0</v>
      </c>
      <c r="R113" s="125">
        <f t="shared" si="180"/>
        <v>0</v>
      </c>
      <c r="S113" s="88">
        <f t="shared" si="180"/>
        <v>0</v>
      </c>
      <c r="T113" s="89">
        <f t="shared" si="180"/>
        <v>0</v>
      </c>
      <c r="U113" s="89">
        <f t="shared" si="180"/>
        <v>0</v>
      </c>
      <c r="V113" s="90">
        <f t="shared" si="180"/>
        <v>29</v>
      </c>
      <c r="W113" s="91">
        <f t="shared" si="180"/>
        <v>29</v>
      </c>
    </row>
    <row r="114" spans="2:23" ht="33" customHeight="1" thickBot="1" x14ac:dyDescent="0.2">
      <c r="B114" s="115" t="s">
        <v>30</v>
      </c>
      <c r="C114" s="3"/>
      <c r="D114" s="3"/>
      <c r="G114" s="96"/>
      <c r="H114" s="96"/>
      <c r="R114" s="126"/>
      <c r="S114" s="127"/>
      <c r="T114" s="92"/>
      <c r="V114" s="3"/>
      <c r="W114" s="3"/>
    </row>
    <row r="115" spans="2:23" ht="13.5" customHeight="1" x14ac:dyDescent="0.15">
      <c r="B115" s="272" t="s">
        <v>18</v>
      </c>
      <c r="C115" s="264" t="s">
        <v>19</v>
      </c>
      <c r="D115" s="267" t="s">
        <v>20</v>
      </c>
      <c r="E115" s="270" t="s">
        <v>21</v>
      </c>
      <c r="F115" s="250"/>
      <c r="G115" s="250"/>
      <c r="H115" s="250"/>
      <c r="I115" s="250"/>
      <c r="J115" s="250"/>
      <c r="K115" s="250"/>
      <c r="L115" s="250"/>
      <c r="M115" s="250"/>
      <c r="N115" s="258" t="s">
        <v>4</v>
      </c>
      <c r="O115" s="259"/>
      <c r="P115" s="259"/>
      <c r="Q115" s="259"/>
      <c r="R115" s="260"/>
      <c r="S115" s="228" t="s">
        <v>5</v>
      </c>
      <c r="T115" s="229"/>
      <c r="U115" s="229"/>
      <c r="V115" s="229"/>
      <c r="W115" s="230"/>
    </row>
    <row r="116" spans="2:23" ht="13.5" customHeight="1" x14ac:dyDescent="0.15">
      <c r="B116" s="273"/>
      <c r="C116" s="265"/>
      <c r="D116" s="268"/>
      <c r="E116" s="271" t="s">
        <v>6</v>
      </c>
      <c r="F116" s="256"/>
      <c r="G116" s="256"/>
      <c r="H116" s="257"/>
      <c r="I116" s="261" t="s">
        <v>7</v>
      </c>
      <c r="J116" s="262"/>
      <c r="K116" s="262"/>
      <c r="L116" s="262"/>
      <c r="M116" s="263"/>
      <c r="N116" s="238" t="s">
        <v>7</v>
      </c>
      <c r="O116" s="238"/>
      <c r="P116" s="238"/>
      <c r="Q116" s="238"/>
      <c r="R116" s="239"/>
      <c r="S116" s="231"/>
      <c r="T116" s="232"/>
      <c r="U116" s="232"/>
      <c r="V116" s="232"/>
      <c r="W116" s="233"/>
    </row>
    <row r="117" spans="2:23" ht="12.75" thickBot="1" x14ac:dyDescent="0.2">
      <c r="B117" s="274"/>
      <c r="C117" s="266"/>
      <c r="D117" s="269"/>
      <c r="E117" s="40" t="s">
        <v>8</v>
      </c>
      <c r="F117" s="41" t="s">
        <v>22</v>
      </c>
      <c r="G117" s="42" t="s">
        <v>9</v>
      </c>
      <c r="H117" s="40" t="s">
        <v>23</v>
      </c>
      <c r="I117" s="5" t="s">
        <v>11</v>
      </c>
      <c r="J117" s="6" t="s">
        <v>12</v>
      </c>
      <c r="K117" s="6" t="s">
        <v>13</v>
      </c>
      <c r="L117" s="7" t="s">
        <v>14</v>
      </c>
      <c r="M117" s="8" t="s">
        <v>15</v>
      </c>
      <c r="N117" s="9" t="s">
        <v>11</v>
      </c>
      <c r="O117" s="10" t="s">
        <v>12</v>
      </c>
      <c r="P117" s="10" t="s">
        <v>13</v>
      </c>
      <c r="Q117" s="11" t="s">
        <v>14</v>
      </c>
      <c r="R117" s="12" t="s">
        <v>15</v>
      </c>
      <c r="S117" s="13" t="s">
        <v>11</v>
      </c>
      <c r="T117" s="14" t="s">
        <v>12</v>
      </c>
      <c r="U117" s="14" t="s">
        <v>13</v>
      </c>
      <c r="V117" s="15" t="s">
        <v>14</v>
      </c>
      <c r="W117" s="16" t="s">
        <v>15</v>
      </c>
    </row>
    <row r="118" spans="2:23" x14ac:dyDescent="0.15">
      <c r="B118" s="213">
        <v>43375</v>
      </c>
      <c r="C118" s="176">
        <v>1</v>
      </c>
      <c r="D118" s="60" t="s">
        <v>177</v>
      </c>
      <c r="E118" s="173">
        <v>3</v>
      </c>
      <c r="F118" s="69">
        <v>300</v>
      </c>
      <c r="G118" s="163">
        <f t="shared" ref="G118:G132" si="181">F118*E118</f>
        <v>900</v>
      </c>
      <c r="H118" s="61"/>
      <c r="I118" s="70"/>
      <c r="J118" s="71"/>
      <c r="K118" s="71"/>
      <c r="L118" s="72">
        <v>3</v>
      </c>
      <c r="M118" s="51">
        <f t="shared" ref="M118:M123" si="182">SUM(I118:L118)</f>
        <v>3</v>
      </c>
      <c r="N118" s="73"/>
      <c r="O118" s="74"/>
      <c r="P118" s="74"/>
      <c r="Q118" s="75"/>
      <c r="R118" s="55">
        <f t="shared" ref="R118:R125" si="183">SUM(N118:Q118)</f>
        <v>0</v>
      </c>
      <c r="S118" s="56">
        <f t="shared" ref="S118:S130" si="184">I118+N118</f>
        <v>0</v>
      </c>
      <c r="T118" s="57">
        <f t="shared" ref="T118:T130" si="185">J118+O118</f>
        <v>0</v>
      </c>
      <c r="U118" s="57">
        <f t="shared" ref="U118:U130" si="186">K118+P118</f>
        <v>0</v>
      </c>
      <c r="V118" s="58">
        <f t="shared" ref="V118:V125" si="187">L118+Q118</f>
        <v>3</v>
      </c>
      <c r="W118" s="59">
        <f t="shared" ref="W118:W130" si="188">SUM(S118:V118)</f>
        <v>3</v>
      </c>
    </row>
    <row r="119" spans="2:23" x14ac:dyDescent="0.15">
      <c r="B119" s="76">
        <v>43376</v>
      </c>
      <c r="C119" s="176">
        <v>1</v>
      </c>
      <c r="D119" s="217" t="s">
        <v>216</v>
      </c>
      <c r="E119" s="173">
        <v>1</v>
      </c>
      <c r="F119" s="69">
        <v>300</v>
      </c>
      <c r="G119" s="163">
        <f t="shared" si="181"/>
        <v>300</v>
      </c>
      <c r="H119" s="61"/>
      <c r="I119" s="70"/>
      <c r="J119" s="71"/>
      <c r="K119" s="71"/>
      <c r="L119" s="72">
        <v>1</v>
      </c>
      <c r="M119" s="51">
        <f t="shared" si="182"/>
        <v>1</v>
      </c>
      <c r="N119" s="73"/>
      <c r="O119" s="74"/>
      <c r="P119" s="74"/>
      <c r="Q119" s="75"/>
      <c r="R119" s="55">
        <f t="shared" si="183"/>
        <v>0</v>
      </c>
      <c r="S119" s="56">
        <f t="shared" si="184"/>
        <v>0</v>
      </c>
      <c r="T119" s="57">
        <f t="shared" si="185"/>
        <v>0</v>
      </c>
      <c r="U119" s="57">
        <f t="shared" si="186"/>
        <v>0</v>
      </c>
      <c r="V119" s="58">
        <f t="shared" si="187"/>
        <v>1</v>
      </c>
      <c r="W119" s="59">
        <f t="shared" si="188"/>
        <v>1</v>
      </c>
    </row>
    <row r="120" spans="2:23" x14ac:dyDescent="0.15">
      <c r="B120" s="76">
        <v>43378</v>
      </c>
      <c r="C120" s="176">
        <v>1</v>
      </c>
      <c r="D120" s="217" t="s">
        <v>217</v>
      </c>
      <c r="E120" s="173">
        <v>2</v>
      </c>
      <c r="F120" s="69">
        <v>300</v>
      </c>
      <c r="G120" s="163">
        <f t="shared" si="181"/>
        <v>600</v>
      </c>
      <c r="H120" s="61"/>
      <c r="I120" s="70"/>
      <c r="J120" s="71"/>
      <c r="K120" s="71"/>
      <c r="L120" s="72">
        <v>2</v>
      </c>
      <c r="M120" s="51">
        <f t="shared" si="182"/>
        <v>2</v>
      </c>
      <c r="N120" s="73"/>
      <c r="O120" s="74"/>
      <c r="P120" s="74"/>
      <c r="Q120" s="75"/>
      <c r="R120" s="55">
        <f t="shared" si="183"/>
        <v>0</v>
      </c>
      <c r="S120" s="56">
        <f t="shared" si="184"/>
        <v>0</v>
      </c>
      <c r="T120" s="57">
        <f t="shared" si="185"/>
        <v>0</v>
      </c>
      <c r="U120" s="57">
        <f t="shared" si="186"/>
        <v>0</v>
      </c>
      <c r="V120" s="58">
        <f t="shared" si="187"/>
        <v>2</v>
      </c>
      <c r="W120" s="59">
        <f t="shared" si="188"/>
        <v>2</v>
      </c>
    </row>
    <row r="121" spans="2:23" x14ac:dyDescent="0.15">
      <c r="B121" s="76">
        <v>43379</v>
      </c>
      <c r="C121" s="176">
        <v>1</v>
      </c>
      <c r="D121" s="217" t="s">
        <v>177</v>
      </c>
      <c r="E121" s="173">
        <v>6</v>
      </c>
      <c r="F121" s="69">
        <v>300</v>
      </c>
      <c r="G121" s="163">
        <f t="shared" si="181"/>
        <v>1800</v>
      </c>
      <c r="H121" s="61"/>
      <c r="I121" s="70"/>
      <c r="J121" s="71"/>
      <c r="K121" s="71"/>
      <c r="L121" s="72">
        <v>6</v>
      </c>
      <c r="M121" s="51">
        <f t="shared" si="182"/>
        <v>6</v>
      </c>
      <c r="N121" s="73"/>
      <c r="O121" s="74"/>
      <c r="P121" s="74"/>
      <c r="Q121" s="75"/>
      <c r="R121" s="55">
        <f t="shared" si="183"/>
        <v>0</v>
      </c>
      <c r="S121" s="56">
        <f t="shared" si="184"/>
        <v>0</v>
      </c>
      <c r="T121" s="57">
        <f t="shared" si="185"/>
        <v>0</v>
      </c>
      <c r="U121" s="57">
        <f t="shared" si="186"/>
        <v>0</v>
      </c>
      <c r="V121" s="58">
        <f t="shared" si="187"/>
        <v>6</v>
      </c>
      <c r="W121" s="59">
        <f t="shared" si="188"/>
        <v>6</v>
      </c>
    </row>
    <row r="122" spans="2:23" x14ac:dyDescent="0.15">
      <c r="B122" s="76">
        <v>43380</v>
      </c>
      <c r="C122" s="176">
        <v>1</v>
      </c>
      <c r="D122" s="217" t="s">
        <v>218</v>
      </c>
      <c r="E122" s="173">
        <v>5</v>
      </c>
      <c r="F122" s="69">
        <v>300</v>
      </c>
      <c r="G122" s="163">
        <f t="shared" si="181"/>
        <v>1500</v>
      </c>
      <c r="H122" s="61"/>
      <c r="I122" s="70"/>
      <c r="J122" s="71"/>
      <c r="K122" s="71"/>
      <c r="L122" s="72">
        <v>5</v>
      </c>
      <c r="M122" s="51">
        <f t="shared" si="182"/>
        <v>5</v>
      </c>
      <c r="N122" s="73"/>
      <c r="O122" s="74"/>
      <c r="P122" s="74"/>
      <c r="Q122" s="75"/>
      <c r="R122" s="55">
        <f t="shared" si="183"/>
        <v>0</v>
      </c>
      <c r="S122" s="56">
        <f t="shared" si="184"/>
        <v>0</v>
      </c>
      <c r="T122" s="57">
        <f t="shared" si="185"/>
        <v>0</v>
      </c>
      <c r="U122" s="57">
        <f t="shared" si="186"/>
        <v>0</v>
      </c>
      <c r="V122" s="58">
        <f t="shared" si="187"/>
        <v>5</v>
      </c>
      <c r="W122" s="59">
        <f t="shared" si="188"/>
        <v>5</v>
      </c>
    </row>
    <row r="123" spans="2:23" x14ac:dyDescent="0.15">
      <c r="B123" s="76">
        <v>43384</v>
      </c>
      <c r="C123" s="176">
        <v>1</v>
      </c>
      <c r="D123" s="217" t="s">
        <v>219</v>
      </c>
      <c r="E123" s="173">
        <v>2</v>
      </c>
      <c r="F123" s="69">
        <v>300</v>
      </c>
      <c r="G123" s="163">
        <f t="shared" si="181"/>
        <v>600</v>
      </c>
      <c r="H123" s="61"/>
      <c r="I123" s="70"/>
      <c r="J123" s="71"/>
      <c r="K123" s="71"/>
      <c r="L123" s="72">
        <v>2</v>
      </c>
      <c r="M123" s="51">
        <f t="shared" si="182"/>
        <v>2</v>
      </c>
      <c r="N123" s="73"/>
      <c r="O123" s="74"/>
      <c r="P123" s="74"/>
      <c r="Q123" s="75"/>
      <c r="R123" s="55">
        <f t="shared" si="183"/>
        <v>0</v>
      </c>
      <c r="S123" s="56">
        <f t="shared" si="184"/>
        <v>0</v>
      </c>
      <c r="T123" s="57">
        <f t="shared" si="185"/>
        <v>0</v>
      </c>
      <c r="U123" s="57">
        <f t="shared" si="186"/>
        <v>0</v>
      </c>
      <c r="V123" s="58">
        <f t="shared" si="187"/>
        <v>2</v>
      </c>
      <c r="W123" s="59">
        <f t="shared" si="188"/>
        <v>2</v>
      </c>
    </row>
    <row r="124" spans="2:23" x14ac:dyDescent="0.15">
      <c r="B124" s="76">
        <v>43387</v>
      </c>
      <c r="C124" s="176">
        <v>1</v>
      </c>
      <c r="D124" s="217" t="s">
        <v>177</v>
      </c>
      <c r="E124" s="173">
        <v>4</v>
      </c>
      <c r="F124" s="69">
        <v>300</v>
      </c>
      <c r="G124" s="163">
        <f t="shared" si="181"/>
        <v>1200</v>
      </c>
      <c r="H124" s="61"/>
      <c r="I124" s="70"/>
      <c r="J124" s="71"/>
      <c r="K124" s="71"/>
      <c r="L124" s="72">
        <v>4</v>
      </c>
      <c r="M124" s="51">
        <f t="shared" ref="M124:M129" si="189">SUM(I124:L124)</f>
        <v>4</v>
      </c>
      <c r="N124" s="73"/>
      <c r="O124" s="74"/>
      <c r="P124" s="74"/>
      <c r="Q124" s="75"/>
      <c r="R124" s="55">
        <f t="shared" si="183"/>
        <v>0</v>
      </c>
      <c r="S124" s="56">
        <f t="shared" si="184"/>
        <v>0</v>
      </c>
      <c r="T124" s="57">
        <f t="shared" si="185"/>
        <v>0</v>
      </c>
      <c r="U124" s="57">
        <f t="shared" si="186"/>
        <v>0</v>
      </c>
      <c r="V124" s="58">
        <f t="shared" si="187"/>
        <v>4</v>
      </c>
      <c r="W124" s="59">
        <f t="shared" si="188"/>
        <v>4</v>
      </c>
    </row>
    <row r="125" spans="2:23" x14ac:dyDescent="0.15">
      <c r="B125" s="76">
        <v>43390</v>
      </c>
      <c r="C125" s="176">
        <v>1</v>
      </c>
      <c r="D125" s="217" t="s">
        <v>220</v>
      </c>
      <c r="E125" s="173"/>
      <c r="F125" s="69"/>
      <c r="G125" s="163">
        <f t="shared" si="181"/>
        <v>0</v>
      </c>
      <c r="H125" s="61"/>
      <c r="I125" s="70"/>
      <c r="J125" s="71"/>
      <c r="K125" s="71"/>
      <c r="L125" s="72"/>
      <c r="M125" s="51">
        <f t="shared" si="189"/>
        <v>0</v>
      </c>
      <c r="N125" s="73"/>
      <c r="O125" s="74"/>
      <c r="P125" s="74">
        <v>12</v>
      </c>
      <c r="Q125" s="75">
        <v>1</v>
      </c>
      <c r="R125" s="55">
        <f t="shared" si="183"/>
        <v>13</v>
      </c>
      <c r="S125" s="56">
        <f t="shared" si="184"/>
        <v>0</v>
      </c>
      <c r="T125" s="57">
        <f t="shared" si="185"/>
        <v>0</v>
      </c>
      <c r="U125" s="57">
        <f t="shared" si="186"/>
        <v>12</v>
      </c>
      <c r="V125" s="58">
        <f t="shared" si="187"/>
        <v>1</v>
      </c>
      <c r="W125" s="59">
        <f t="shared" si="188"/>
        <v>13</v>
      </c>
    </row>
    <row r="126" spans="2:23" x14ac:dyDescent="0.15">
      <c r="B126" s="76">
        <v>43393</v>
      </c>
      <c r="C126" s="176">
        <v>1</v>
      </c>
      <c r="D126" s="217" t="s">
        <v>221</v>
      </c>
      <c r="E126" s="173"/>
      <c r="F126" s="69"/>
      <c r="G126" s="163">
        <f t="shared" si="181"/>
        <v>0</v>
      </c>
      <c r="H126" s="61"/>
      <c r="I126" s="70"/>
      <c r="J126" s="71"/>
      <c r="K126" s="71"/>
      <c r="L126" s="72"/>
      <c r="M126" s="51">
        <f t="shared" si="189"/>
        <v>0</v>
      </c>
      <c r="N126" s="73"/>
      <c r="O126" s="74"/>
      <c r="P126" s="74"/>
      <c r="Q126" s="75">
        <v>11</v>
      </c>
      <c r="R126" s="55">
        <f t="shared" ref="R126:R132" si="190">SUM(N126:Q126)</f>
        <v>11</v>
      </c>
      <c r="S126" s="56">
        <f t="shared" si="184"/>
        <v>0</v>
      </c>
      <c r="T126" s="57">
        <f t="shared" si="185"/>
        <v>0</v>
      </c>
      <c r="U126" s="57">
        <f t="shared" si="186"/>
        <v>0</v>
      </c>
      <c r="V126" s="58">
        <f t="shared" ref="V126:V132" si="191">L126+Q126</f>
        <v>11</v>
      </c>
      <c r="W126" s="59">
        <f t="shared" si="188"/>
        <v>11</v>
      </c>
    </row>
    <row r="127" spans="2:23" x14ac:dyDescent="0.15">
      <c r="B127" s="76">
        <v>43398</v>
      </c>
      <c r="C127" s="176">
        <v>1</v>
      </c>
      <c r="D127" s="217" t="s">
        <v>196</v>
      </c>
      <c r="E127" s="173">
        <v>1</v>
      </c>
      <c r="F127" s="69">
        <v>300</v>
      </c>
      <c r="G127" s="163">
        <f t="shared" si="181"/>
        <v>300</v>
      </c>
      <c r="H127" s="61"/>
      <c r="I127" s="70"/>
      <c r="J127" s="71"/>
      <c r="K127" s="71"/>
      <c r="L127" s="72">
        <v>1</v>
      </c>
      <c r="M127" s="51">
        <f t="shared" si="189"/>
        <v>1</v>
      </c>
      <c r="N127" s="73"/>
      <c r="O127" s="74"/>
      <c r="P127" s="74"/>
      <c r="Q127" s="75"/>
      <c r="R127" s="55">
        <f t="shared" si="190"/>
        <v>0</v>
      </c>
      <c r="S127" s="56">
        <f t="shared" si="184"/>
        <v>0</v>
      </c>
      <c r="T127" s="57">
        <f t="shared" si="185"/>
        <v>0</v>
      </c>
      <c r="U127" s="57">
        <f t="shared" si="186"/>
        <v>0</v>
      </c>
      <c r="V127" s="58">
        <f t="shared" si="191"/>
        <v>1</v>
      </c>
      <c r="W127" s="59">
        <f t="shared" si="188"/>
        <v>1</v>
      </c>
    </row>
    <row r="128" spans="2:23" x14ac:dyDescent="0.15">
      <c r="B128" s="76">
        <v>43399</v>
      </c>
      <c r="C128" s="176">
        <v>1</v>
      </c>
      <c r="D128" s="217" t="s">
        <v>222</v>
      </c>
      <c r="E128" s="173">
        <v>1</v>
      </c>
      <c r="F128" s="69">
        <v>300</v>
      </c>
      <c r="G128" s="163">
        <f t="shared" si="181"/>
        <v>300</v>
      </c>
      <c r="H128" s="61"/>
      <c r="I128" s="70"/>
      <c r="J128" s="71"/>
      <c r="K128" s="71"/>
      <c r="L128" s="72">
        <v>1</v>
      </c>
      <c r="M128" s="51">
        <f t="shared" si="189"/>
        <v>1</v>
      </c>
      <c r="N128" s="73"/>
      <c r="O128" s="74"/>
      <c r="P128" s="74"/>
      <c r="Q128" s="75"/>
      <c r="R128" s="55">
        <f t="shared" si="190"/>
        <v>0</v>
      </c>
      <c r="S128" s="56">
        <f t="shared" si="184"/>
        <v>0</v>
      </c>
      <c r="T128" s="57">
        <f t="shared" si="185"/>
        <v>0</v>
      </c>
      <c r="U128" s="57">
        <f t="shared" si="186"/>
        <v>0</v>
      </c>
      <c r="V128" s="58">
        <f t="shared" si="191"/>
        <v>1</v>
      </c>
      <c r="W128" s="59">
        <f t="shared" si="188"/>
        <v>1</v>
      </c>
    </row>
    <row r="129" spans="2:23" x14ac:dyDescent="0.15">
      <c r="B129" s="76"/>
      <c r="C129" s="176">
        <v>1</v>
      </c>
      <c r="D129" s="217" t="s">
        <v>223</v>
      </c>
      <c r="E129" s="173">
        <v>3</v>
      </c>
      <c r="F129" s="69">
        <v>300</v>
      </c>
      <c r="G129" s="163">
        <f t="shared" si="181"/>
        <v>900</v>
      </c>
      <c r="H129" s="61"/>
      <c r="I129" s="70"/>
      <c r="J129" s="71"/>
      <c r="K129" s="71"/>
      <c r="L129" s="72">
        <v>3</v>
      </c>
      <c r="M129" s="51">
        <f t="shared" si="189"/>
        <v>3</v>
      </c>
      <c r="N129" s="73"/>
      <c r="O129" s="74"/>
      <c r="P129" s="74"/>
      <c r="Q129" s="75"/>
      <c r="R129" s="55">
        <f t="shared" si="190"/>
        <v>0</v>
      </c>
      <c r="S129" s="56">
        <f t="shared" si="184"/>
        <v>0</v>
      </c>
      <c r="T129" s="57">
        <f t="shared" si="185"/>
        <v>0</v>
      </c>
      <c r="U129" s="57">
        <f t="shared" si="186"/>
        <v>0</v>
      </c>
      <c r="V129" s="58">
        <f t="shared" si="191"/>
        <v>3</v>
      </c>
      <c r="W129" s="59">
        <f t="shared" si="188"/>
        <v>3</v>
      </c>
    </row>
    <row r="130" spans="2:23" x14ac:dyDescent="0.15">
      <c r="B130" s="76">
        <v>43400</v>
      </c>
      <c r="C130" s="176">
        <v>1</v>
      </c>
      <c r="D130" s="217" t="s">
        <v>223</v>
      </c>
      <c r="E130" s="173">
        <v>4</v>
      </c>
      <c r="F130" s="69">
        <v>300</v>
      </c>
      <c r="G130" s="163">
        <f t="shared" si="181"/>
        <v>1200</v>
      </c>
      <c r="H130" s="61"/>
      <c r="I130" s="70"/>
      <c r="J130" s="71"/>
      <c r="K130" s="71"/>
      <c r="L130" s="72">
        <v>4</v>
      </c>
      <c r="M130" s="51">
        <f>SUM(I130:L130)</f>
        <v>4</v>
      </c>
      <c r="N130" s="73"/>
      <c r="O130" s="74"/>
      <c r="P130" s="74"/>
      <c r="Q130" s="75"/>
      <c r="R130" s="55">
        <f t="shared" si="190"/>
        <v>0</v>
      </c>
      <c r="S130" s="56">
        <f t="shared" si="184"/>
        <v>0</v>
      </c>
      <c r="T130" s="57">
        <f t="shared" si="185"/>
        <v>0</v>
      </c>
      <c r="U130" s="57">
        <f t="shared" si="186"/>
        <v>0</v>
      </c>
      <c r="V130" s="58">
        <f t="shared" si="191"/>
        <v>4</v>
      </c>
      <c r="W130" s="59">
        <f t="shared" si="188"/>
        <v>4</v>
      </c>
    </row>
    <row r="131" spans="2:23" x14ac:dyDescent="0.15">
      <c r="B131" s="76">
        <v>43401</v>
      </c>
      <c r="C131" s="176">
        <v>1</v>
      </c>
      <c r="D131" s="217" t="s">
        <v>177</v>
      </c>
      <c r="E131" s="173">
        <v>6</v>
      </c>
      <c r="F131" s="69">
        <v>300</v>
      </c>
      <c r="G131" s="163">
        <f t="shared" si="181"/>
        <v>1800</v>
      </c>
      <c r="H131" s="61"/>
      <c r="I131" s="70"/>
      <c r="J131" s="71"/>
      <c r="K131" s="71"/>
      <c r="L131" s="72">
        <v>6</v>
      </c>
      <c r="M131" s="51">
        <f>SUM(I131:L131)</f>
        <v>6</v>
      </c>
      <c r="N131" s="73"/>
      <c r="O131" s="74"/>
      <c r="P131" s="74"/>
      <c r="Q131" s="75"/>
      <c r="R131" s="55">
        <f t="shared" si="190"/>
        <v>0</v>
      </c>
      <c r="S131" s="56">
        <f t="shared" ref="S131:U132" si="192">I131+N131</f>
        <v>0</v>
      </c>
      <c r="T131" s="57">
        <f t="shared" si="192"/>
        <v>0</v>
      </c>
      <c r="U131" s="57">
        <f t="shared" si="192"/>
        <v>0</v>
      </c>
      <c r="V131" s="58">
        <f t="shared" si="191"/>
        <v>6</v>
      </c>
      <c r="W131" s="59">
        <f>SUM(S131:V131)</f>
        <v>6</v>
      </c>
    </row>
    <row r="132" spans="2:23" ht="12.75" thickBot="1" x14ac:dyDescent="0.2">
      <c r="B132" s="76"/>
      <c r="C132" s="212"/>
      <c r="D132" s="217"/>
      <c r="E132" s="173"/>
      <c r="F132" s="69"/>
      <c r="G132" s="163">
        <f t="shared" si="181"/>
        <v>0</v>
      </c>
      <c r="H132" s="61"/>
      <c r="I132" s="70"/>
      <c r="J132" s="71"/>
      <c r="K132" s="71"/>
      <c r="L132" s="72"/>
      <c r="M132" s="51">
        <f>SUM(I132:L132)</f>
        <v>0</v>
      </c>
      <c r="N132" s="73"/>
      <c r="O132" s="74"/>
      <c r="P132" s="74"/>
      <c r="Q132" s="75"/>
      <c r="R132" s="55">
        <f t="shared" si="190"/>
        <v>0</v>
      </c>
      <c r="S132" s="56">
        <f t="shared" si="192"/>
        <v>0</v>
      </c>
      <c r="T132" s="57">
        <f t="shared" si="192"/>
        <v>0</v>
      </c>
      <c r="U132" s="57">
        <f t="shared" si="192"/>
        <v>0</v>
      </c>
      <c r="V132" s="58">
        <f t="shared" si="191"/>
        <v>0</v>
      </c>
      <c r="W132" s="59">
        <f>SUM(S132:V132)</f>
        <v>0</v>
      </c>
    </row>
    <row r="133" spans="2:23" ht="26.25" customHeight="1" thickBot="1" x14ac:dyDescent="0.2">
      <c r="B133" s="77">
        <f>COUNTA(B118:B132)</f>
        <v>13</v>
      </c>
      <c r="C133" s="77">
        <f>COUNTA(C118:C132)</f>
        <v>14</v>
      </c>
      <c r="D133" s="111" t="s">
        <v>24</v>
      </c>
      <c r="E133" s="79">
        <f>SUM(E118:E132)</f>
        <v>38</v>
      </c>
      <c r="F133" s="80">
        <f>COUNT(F118:F132)</f>
        <v>12</v>
      </c>
      <c r="G133" s="81">
        <f t="shared" ref="G133:W133" si="193">SUM(G118:G132)</f>
        <v>11400</v>
      </c>
      <c r="H133" s="79">
        <f t="shared" si="193"/>
        <v>0</v>
      </c>
      <c r="I133" s="82">
        <f t="shared" si="193"/>
        <v>0</v>
      </c>
      <c r="J133" s="83">
        <f t="shared" si="193"/>
        <v>0</v>
      </c>
      <c r="K133" s="83">
        <f t="shared" si="193"/>
        <v>0</v>
      </c>
      <c r="L133" s="81">
        <f t="shared" si="193"/>
        <v>38</v>
      </c>
      <c r="M133" s="79">
        <f t="shared" si="193"/>
        <v>38</v>
      </c>
      <c r="N133" s="84">
        <f t="shared" si="193"/>
        <v>0</v>
      </c>
      <c r="O133" s="85">
        <f t="shared" si="193"/>
        <v>0</v>
      </c>
      <c r="P133" s="85">
        <f t="shared" si="193"/>
        <v>12</v>
      </c>
      <c r="Q133" s="86">
        <f t="shared" si="193"/>
        <v>12</v>
      </c>
      <c r="R133" s="125">
        <f t="shared" si="193"/>
        <v>24</v>
      </c>
      <c r="S133" s="88">
        <f t="shared" si="193"/>
        <v>0</v>
      </c>
      <c r="T133" s="89">
        <f t="shared" si="193"/>
        <v>0</v>
      </c>
      <c r="U133" s="89">
        <f t="shared" si="193"/>
        <v>12</v>
      </c>
      <c r="V133" s="90">
        <f t="shared" si="193"/>
        <v>50</v>
      </c>
      <c r="W133" s="91">
        <f t="shared" si="193"/>
        <v>62</v>
      </c>
    </row>
    <row r="134" spans="2:23" ht="33" customHeight="1" thickBot="1" x14ac:dyDescent="0.2">
      <c r="B134" s="115" t="s">
        <v>31</v>
      </c>
      <c r="C134" s="3"/>
      <c r="D134" s="3"/>
      <c r="G134" s="96"/>
      <c r="H134" s="96"/>
      <c r="R134" s="126"/>
      <c r="S134" s="127"/>
      <c r="T134" s="92"/>
      <c r="V134" s="3"/>
      <c r="W134" s="3"/>
    </row>
    <row r="135" spans="2:23" ht="13.5" customHeight="1" x14ac:dyDescent="0.15">
      <c r="B135" s="272" t="s">
        <v>18</v>
      </c>
      <c r="C135" s="264" t="s">
        <v>19</v>
      </c>
      <c r="D135" s="267" t="s">
        <v>20</v>
      </c>
      <c r="E135" s="270" t="s">
        <v>21</v>
      </c>
      <c r="F135" s="250"/>
      <c r="G135" s="250"/>
      <c r="H135" s="250"/>
      <c r="I135" s="250"/>
      <c r="J135" s="250"/>
      <c r="K135" s="250"/>
      <c r="L135" s="250"/>
      <c r="M135" s="250"/>
      <c r="N135" s="258" t="s">
        <v>4</v>
      </c>
      <c r="O135" s="259"/>
      <c r="P135" s="259"/>
      <c r="Q135" s="259"/>
      <c r="R135" s="260"/>
      <c r="S135" s="228" t="s">
        <v>5</v>
      </c>
      <c r="T135" s="229"/>
      <c r="U135" s="229"/>
      <c r="V135" s="229"/>
      <c r="W135" s="230"/>
    </row>
    <row r="136" spans="2:23" ht="13.5" customHeight="1" x14ac:dyDescent="0.15">
      <c r="B136" s="273"/>
      <c r="C136" s="265"/>
      <c r="D136" s="268"/>
      <c r="E136" s="271" t="s">
        <v>6</v>
      </c>
      <c r="F136" s="256"/>
      <c r="G136" s="256"/>
      <c r="H136" s="257"/>
      <c r="I136" s="261" t="s">
        <v>7</v>
      </c>
      <c r="J136" s="262"/>
      <c r="K136" s="262"/>
      <c r="L136" s="262"/>
      <c r="M136" s="263"/>
      <c r="N136" s="238" t="s">
        <v>7</v>
      </c>
      <c r="O136" s="238"/>
      <c r="P136" s="238"/>
      <c r="Q136" s="238"/>
      <c r="R136" s="239"/>
      <c r="S136" s="231"/>
      <c r="T136" s="232"/>
      <c r="U136" s="232"/>
      <c r="V136" s="232"/>
      <c r="W136" s="233"/>
    </row>
    <row r="137" spans="2:23" ht="12.75" thickBot="1" x14ac:dyDescent="0.2">
      <c r="B137" s="274"/>
      <c r="C137" s="266"/>
      <c r="D137" s="269"/>
      <c r="E137" s="40" t="s">
        <v>8</v>
      </c>
      <c r="F137" s="41" t="s">
        <v>22</v>
      </c>
      <c r="G137" s="42" t="s">
        <v>9</v>
      </c>
      <c r="H137" s="40" t="s">
        <v>23</v>
      </c>
      <c r="I137" s="5" t="s">
        <v>11</v>
      </c>
      <c r="J137" s="6" t="s">
        <v>12</v>
      </c>
      <c r="K137" s="6" t="s">
        <v>13</v>
      </c>
      <c r="L137" s="7" t="s">
        <v>14</v>
      </c>
      <c r="M137" s="8" t="s">
        <v>15</v>
      </c>
      <c r="N137" s="9" t="s">
        <v>11</v>
      </c>
      <c r="O137" s="10" t="s">
        <v>12</v>
      </c>
      <c r="P137" s="10" t="s">
        <v>13</v>
      </c>
      <c r="Q137" s="11" t="s">
        <v>14</v>
      </c>
      <c r="R137" s="12" t="s">
        <v>15</v>
      </c>
      <c r="S137" s="13" t="s">
        <v>11</v>
      </c>
      <c r="T137" s="14" t="s">
        <v>12</v>
      </c>
      <c r="U137" s="14" t="s">
        <v>13</v>
      </c>
      <c r="V137" s="15" t="s">
        <v>14</v>
      </c>
      <c r="W137" s="16" t="s">
        <v>15</v>
      </c>
    </row>
    <row r="138" spans="2:23" x14ac:dyDescent="0.15">
      <c r="B138" s="213">
        <v>43406</v>
      </c>
      <c r="C138" s="176">
        <v>1</v>
      </c>
      <c r="D138" s="60" t="s">
        <v>224</v>
      </c>
      <c r="E138" s="173">
        <v>1</v>
      </c>
      <c r="F138" s="69">
        <v>300</v>
      </c>
      <c r="G138" s="163">
        <f t="shared" ref="G138:G143" si="194">F138*E138</f>
        <v>300</v>
      </c>
      <c r="H138" s="61"/>
      <c r="I138" s="70"/>
      <c r="J138" s="71"/>
      <c r="K138" s="71"/>
      <c r="L138" s="72">
        <v>1</v>
      </c>
      <c r="M138" s="51">
        <f>SUM(I138:L138)</f>
        <v>1</v>
      </c>
      <c r="N138" s="73"/>
      <c r="O138" s="74"/>
      <c r="P138" s="74"/>
      <c r="Q138" s="75"/>
      <c r="R138" s="55">
        <f>SUM(N138:Q138)</f>
        <v>0</v>
      </c>
      <c r="S138" s="56">
        <f>I138+N138</f>
        <v>0</v>
      </c>
      <c r="T138" s="57">
        <f>J138+O138</f>
        <v>0</v>
      </c>
      <c r="U138" s="57">
        <f>K138+P138</f>
        <v>0</v>
      </c>
      <c r="V138" s="58">
        <f>L138+Q138</f>
        <v>1</v>
      </c>
      <c r="W138" s="59">
        <f>SUM(S138:V138)</f>
        <v>1</v>
      </c>
    </row>
    <row r="139" spans="2:23" x14ac:dyDescent="0.15">
      <c r="B139" s="76">
        <v>43407</v>
      </c>
      <c r="C139" s="176">
        <v>1</v>
      </c>
      <c r="D139" s="217" t="s">
        <v>177</v>
      </c>
      <c r="E139" s="173">
        <v>5</v>
      </c>
      <c r="F139" s="69">
        <v>300</v>
      </c>
      <c r="G139" s="163">
        <f t="shared" si="194"/>
        <v>1500</v>
      </c>
      <c r="H139" s="61"/>
      <c r="I139" s="70"/>
      <c r="J139" s="71"/>
      <c r="K139" s="71"/>
      <c r="L139" s="72">
        <v>5</v>
      </c>
      <c r="M139" s="51">
        <f t="shared" ref="M139:M152" si="195">SUM(I139:L139)</f>
        <v>5</v>
      </c>
      <c r="N139" s="73"/>
      <c r="O139" s="74"/>
      <c r="P139" s="74"/>
      <c r="Q139" s="75"/>
      <c r="R139" s="55">
        <f t="shared" ref="R139:R152" si="196">SUM(N139:Q139)</f>
        <v>0</v>
      </c>
      <c r="S139" s="56">
        <f t="shared" ref="S139:S158" si="197">I139+N139</f>
        <v>0</v>
      </c>
      <c r="T139" s="57">
        <f t="shared" ref="T139:T158" si="198">J139+O139</f>
        <v>0</v>
      </c>
      <c r="U139" s="57">
        <f t="shared" ref="U139:U158" si="199">K139+P139</f>
        <v>0</v>
      </c>
      <c r="V139" s="58">
        <f t="shared" ref="V139:V158" si="200">L139+Q139</f>
        <v>5</v>
      </c>
      <c r="W139" s="59">
        <f t="shared" ref="W139:W152" si="201">SUM(S139:V139)</f>
        <v>5</v>
      </c>
    </row>
    <row r="140" spans="2:23" x14ac:dyDescent="0.15">
      <c r="B140" s="76">
        <v>43410</v>
      </c>
      <c r="C140" s="176">
        <v>1</v>
      </c>
      <c r="D140" s="217" t="s">
        <v>225</v>
      </c>
      <c r="E140" s="173">
        <v>2</v>
      </c>
      <c r="F140" s="69">
        <v>300</v>
      </c>
      <c r="G140" s="163">
        <f t="shared" si="194"/>
        <v>600</v>
      </c>
      <c r="H140" s="61"/>
      <c r="I140" s="70"/>
      <c r="J140" s="71"/>
      <c r="K140" s="71"/>
      <c r="L140" s="72">
        <v>2</v>
      </c>
      <c r="M140" s="51">
        <f t="shared" si="195"/>
        <v>2</v>
      </c>
      <c r="N140" s="73"/>
      <c r="O140" s="74"/>
      <c r="P140" s="74"/>
      <c r="Q140" s="75"/>
      <c r="R140" s="55">
        <f t="shared" si="196"/>
        <v>0</v>
      </c>
      <c r="S140" s="56">
        <f t="shared" si="197"/>
        <v>0</v>
      </c>
      <c r="T140" s="57">
        <f t="shared" si="198"/>
        <v>0</v>
      </c>
      <c r="U140" s="57">
        <f t="shared" si="199"/>
        <v>0</v>
      </c>
      <c r="V140" s="58">
        <f t="shared" si="200"/>
        <v>2</v>
      </c>
      <c r="W140" s="59">
        <f t="shared" si="201"/>
        <v>2</v>
      </c>
    </row>
    <row r="141" spans="2:23" x14ac:dyDescent="0.15">
      <c r="B141" s="76">
        <v>43411</v>
      </c>
      <c r="C141" s="176">
        <v>1</v>
      </c>
      <c r="D141" s="217" t="s">
        <v>226</v>
      </c>
      <c r="E141" s="173">
        <v>6</v>
      </c>
      <c r="F141" s="69">
        <v>300</v>
      </c>
      <c r="G141" s="163">
        <f t="shared" si="194"/>
        <v>1800</v>
      </c>
      <c r="H141" s="61"/>
      <c r="I141" s="70"/>
      <c r="J141" s="71"/>
      <c r="K141" s="71"/>
      <c r="L141" s="72">
        <v>6</v>
      </c>
      <c r="M141" s="51">
        <f t="shared" si="195"/>
        <v>6</v>
      </c>
      <c r="N141" s="73"/>
      <c r="O141" s="74"/>
      <c r="P141" s="74"/>
      <c r="Q141" s="75"/>
      <c r="R141" s="55">
        <f t="shared" si="196"/>
        <v>0</v>
      </c>
      <c r="S141" s="56">
        <f t="shared" si="197"/>
        <v>0</v>
      </c>
      <c r="T141" s="57">
        <f t="shared" si="198"/>
        <v>0</v>
      </c>
      <c r="U141" s="57">
        <f t="shared" si="199"/>
        <v>0</v>
      </c>
      <c r="V141" s="58">
        <f t="shared" si="200"/>
        <v>6</v>
      </c>
      <c r="W141" s="59">
        <f t="shared" si="201"/>
        <v>6</v>
      </c>
    </row>
    <row r="142" spans="2:23" x14ac:dyDescent="0.15">
      <c r="B142" s="76">
        <v>43412</v>
      </c>
      <c r="C142" s="176">
        <v>1</v>
      </c>
      <c r="D142" s="217" t="s">
        <v>227</v>
      </c>
      <c r="E142" s="173">
        <v>4</v>
      </c>
      <c r="F142" s="69">
        <v>300</v>
      </c>
      <c r="G142" s="163">
        <f t="shared" si="194"/>
        <v>1200</v>
      </c>
      <c r="H142" s="61"/>
      <c r="I142" s="70"/>
      <c r="J142" s="71"/>
      <c r="K142" s="71"/>
      <c r="L142" s="72">
        <v>4</v>
      </c>
      <c r="M142" s="51">
        <f t="shared" si="195"/>
        <v>4</v>
      </c>
      <c r="N142" s="73"/>
      <c r="O142" s="74"/>
      <c r="P142" s="74"/>
      <c r="Q142" s="75"/>
      <c r="R142" s="55">
        <f t="shared" si="196"/>
        <v>0</v>
      </c>
      <c r="S142" s="56">
        <f t="shared" si="197"/>
        <v>0</v>
      </c>
      <c r="T142" s="57">
        <f t="shared" si="198"/>
        <v>0</v>
      </c>
      <c r="U142" s="57">
        <f t="shared" si="199"/>
        <v>0</v>
      </c>
      <c r="V142" s="58">
        <f t="shared" si="200"/>
        <v>4</v>
      </c>
      <c r="W142" s="59">
        <f t="shared" si="201"/>
        <v>4</v>
      </c>
    </row>
    <row r="143" spans="2:23" x14ac:dyDescent="0.15">
      <c r="B143" s="76">
        <v>43414</v>
      </c>
      <c r="C143" s="176">
        <v>1</v>
      </c>
      <c r="D143" s="217" t="s">
        <v>177</v>
      </c>
      <c r="E143" s="173">
        <v>3</v>
      </c>
      <c r="F143" s="69">
        <v>300</v>
      </c>
      <c r="G143" s="163">
        <f t="shared" si="194"/>
        <v>900</v>
      </c>
      <c r="H143" s="61"/>
      <c r="I143" s="70"/>
      <c r="J143" s="71"/>
      <c r="K143" s="71"/>
      <c r="L143" s="72">
        <v>3</v>
      </c>
      <c r="M143" s="51">
        <f t="shared" si="195"/>
        <v>3</v>
      </c>
      <c r="N143" s="73"/>
      <c r="O143" s="74"/>
      <c r="P143" s="74"/>
      <c r="Q143" s="75"/>
      <c r="R143" s="55">
        <f t="shared" si="196"/>
        <v>0</v>
      </c>
      <c r="S143" s="56">
        <f t="shared" si="197"/>
        <v>0</v>
      </c>
      <c r="T143" s="57">
        <f t="shared" si="198"/>
        <v>0</v>
      </c>
      <c r="U143" s="57">
        <f t="shared" si="199"/>
        <v>0</v>
      </c>
      <c r="V143" s="58">
        <f t="shared" si="200"/>
        <v>3</v>
      </c>
      <c r="W143" s="59">
        <f t="shared" si="201"/>
        <v>3</v>
      </c>
    </row>
    <row r="144" spans="2:23" x14ac:dyDescent="0.15">
      <c r="B144" s="76">
        <v>43417</v>
      </c>
      <c r="C144" s="176">
        <v>1</v>
      </c>
      <c r="D144" s="217" t="s">
        <v>228</v>
      </c>
      <c r="E144" s="173">
        <v>1</v>
      </c>
      <c r="F144" s="69">
        <v>300</v>
      </c>
      <c r="G144" s="163">
        <f t="shared" ref="G144:G162" si="202">F144*E144</f>
        <v>300</v>
      </c>
      <c r="H144" s="61"/>
      <c r="I144" s="70"/>
      <c r="J144" s="71"/>
      <c r="K144" s="71"/>
      <c r="L144" s="72">
        <v>1</v>
      </c>
      <c r="M144" s="51">
        <f t="shared" si="195"/>
        <v>1</v>
      </c>
      <c r="N144" s="73"/>
      <c r="O144" s="74"/>
      <c r="P144" s="74"/>
      <c r="Q144" s="75"/>
      <c r="R144" s="55">
        <f t="shared" si="196"/>
        <v>0</v>
      </c>
      <c r="S144" s="56">
        <f t="shared" si="197"/>
        <v>0</v>
      </c>
      <c r="T144" s="57">
        <f t="shared" si="198"/>
        <v>0</v>
      </c>
      <c r="U144" s="57">
        <f t="shared" si="199"/>
        <v>0</v>
      </c>
      <c r="V144" s="58">
        <f t="shared" si="200"/>
        <v>1</v>
      </c>
      <c r="W144" s="59">
        <f t="shared" si="201"/>
        <v>1</v>
      </c>
    </row>
    <row r="145" spans="2:23" x14ac:dyDescent="0.15">
      <c r="B145" s="76"/>
      <c r="C145" s="176">
        <v>1</v>
      </c>
      <c r="D145" s="217" t="s">
        <v>229</v>
      </c>
      <c r="E145" s="173">
        <v>2</v>
      </c>
      <c r="F145" s="69">
        <v>300</v>
      </c>
      <c r="G145" s="163">
        <f t="shared" si="202"/>
        <v>600</v>
      </c>
      <c r="H145" s="61"/>
      <c r="I145" s="70"/>
      <c r="J145" s="71"/>
      <c r="K145" s="71"/>
      <c r="L145" s="72">
        <v>2</v>
      </c>
      <c r="M145" s="51">
        <f t="shared" si="195"/>
        <v>2</v>
      </c>
      <c r="N145" s="73"/>
      <c r="O145" s="74"/>
      <c r="P145" s="74"/>
      <c r="Q145" s="75"/>
      <c r="R145" s="55">
        <f t="shared" si="196"/>
        <v>0</v>
      </c>
      <c r="S145" s="56">
        <f t="shared" si="197"/>
        <v>0</v>
      </c>
      <c r="T145" s="57">
        <f t="shared" si="198"/>
        <v>0</v>
      </c>
      <c r="U145" s="57">
        <f t="shared" si="199"/>
        <v>0</v>
      </c>
      <c r="V145" s="58">
        <f t="shared" si="200"/>
        <v>2</v>
      </c>
      <c r="W145" s="59">
        <f t="shared" si="201"/>
        <v>2</v>
      </c>
    </row>
    <row r="146" spans="2:23" x14ac:dyDescent="0.15">
      <c r="B146" s="76">
        <v>43418</v>
      </c>
      <c r="C146" s="176">
        <v>1</v>
      </c>
      <c r="D146" s="217" t="s">
        <v>230</v>
      </c>
      <c r="E146" s="173">
        <v>2</v>
      </c>
      <c r="F146" s="69">
        <v>300</v>
      </c>
      <c r="G146" s="163">
        <f t="shared" si="202"/>
        <v>600</v>
      </c>
      <c r="H146" s="61"/>
      <c r="I146" s="70"/>
      <c r="J146" s="71"/>
      <c r="K146" s="71"/>
      <c r="L146" s="72">
        <v>2</v>
      </c>
      <c r="M146" s="51">
        <f t="shared" si="195"/>
        <v>2</v>
      </c>
      <c r="N146" s="73"/>
      <c r="O146" s="74"/>
      <c r="P146" s="74"/>
      <c r="Q146" s="75"/>
      <c r="R146" s="55">
        <f t="shared" si="196"/>
        <v>0</v>
      </c>
      <c r="S146" s="56">
        <f t="shared" si="197"/>
        <v>0</v>
      </c>
      <c r="T146" s="57">
        <f t="shared" si="198"/>
        <v>0</v>
      </c>
      <c r="U146" s="57">
        <f t="shared" si="199"/>
        <v>0</v>
      </c>
      <c r="V146" s="58">
        <f t="shared" si="200"/>
        <v>2</v>
      </c>
      <c r="W146" s="59">
        <f t="shared" si="201"/>
        <v>2</v>
      </c>
    </row>
    <row r="147" spans="2:23" x14ac:dyDescent="0.15">
      <c r="B147" s="76">
        <v>43419</v>
      </c>
      <c r="C147" s="176">
        <v>1</v>
      </c>
      <c r="D147" s="217" t="s">
        <v>231</v>
      </c>
      <c r="E147" s="173">
        <v>1</v>
      </c>
      <c r="F147" s="69">
        <v>300</v>
      </c>
      <c r="G147" s="163">
        <f t="shared" si="202"/>
        <v>300</v>
      </c>
      <c r="H147" s="61"/>
      <c r="I147" s="70"/>
      <c r="J147" s="71"/>
      <c r="K147" s="71"/>
      <c r="L147" s="72">
        <v>1</v>
      </c>
      <c r="M147" s="51">
        <f t="shared" si="195"/>
        <v>1</v>
      </c>
      <c r="N147" s="73"/>
      <c r="O147" s="74"/>
      <c r="P147" s="74"/>
      <c r="Q147" s="75"/>
      <c r="R147" s="55">
        <f t="shared" si="196"/>
        <v>0</v>
      </c>
      <c r="S147" s="56">
        <f t="shared" si="197"/>
        <v>0</v>
      </c>
      <c r="T147" s="57">
        <f t="shared" si="198"/>
        <v>0</v>
      </c>
      <c r="U147" s="57">
        <f t="shared" si="199"/>
        <v>0</v>
      </c>
      <c r="V147" s="58">
        <f t="shared" si="200"/>
        <v>1</v>
      </c>
      <c r="W147" s="59">
        <f t="shared" si="201"/>
        <v>1</v>
      </c>
    </row>
    <row r="148" spans="2:23" x14ac:dyDescent="0.15">
      <c r="B148" s="76"/>
      <c r="C148" s="176">
        <v>1</v>
      </c>
      <c r="D148" s="217" t="s">
        <v>230</v>
      </c>
      <c r="E148" s="173">
        <v>1</v>
      </c>
      <c r="F148" s="69">
        <v>300</v>
      </c>
      <c r="G148" s="163">
        <f t="shared" si="202"/>
        <v>300</v>
      </c>
      <c r="H148" s="61"/>
      <c r="I148" s="70"/>
      <c r="J148" s="71"/>
      <c r="K148" s="71"/>
      <c r="L148" s="72">
        <v>1</v>
      </c>
      <c r="M148" s="51">
        <f t="shared" si="195"/>
        <v>1</v>
      </c>
      <c r="N148" s="73"/>
      <c r="O148" s="74"/>
      <c r="P148" s="74"/>
      <c r="Q148" s="75"/>
      <c r="R148" s="55">
        <f t="shared" si="196"/>
        <v>0</v>
      </c>
      <c r="S148" s="56">
        <f t="shared" si="197"/>
        <v>0</v>
      </c>
      <c r="T148" s="57">
        <f t="shared" si="198"/>
        <v>0</v>
      </c>
      <c r="U148" s="57">
        <f t="shared" si="199"/>
        <v>0</v>
      </c>
      <c r="V148" s="58">
        <f t="shared" si="200"/>
        <v>1</v>
      </c>
      <c r="W148" s="59">
        <f t="shared" si="201"/>
        <v>1</v>
      </c>
    </row>
    <row r="149" spans="2:23" x14ac:dyDescent="0.15">
      <c r="B149" s="76">
        <v>43420</v>
      </c>
      <c r="C149" s="176">
        <v>1</v>
      </c>
      <c r="D149" s="217" t="s">
        <v>232</v>
      </c>
      <c r="E149" s="173">
        <v>3</v>
      </c>
      <c r="F149" s="69">
        <v>300</v>
      </c>
      <c r="G149" s="163">
        <f t="shared" si="202"/>
        <v>900</v>
      </c>
      <c r="H149" s="61"/>
      <c r="I149" s="70"/>
      <c r="J149" s="71"/>
      <c r="K149" s="71"/>
      <c r="L149" s="72">
        <v>3</v>
      </c>
      <c r="M149" s="51">
        <f t="shared" si="195"/>
        <v>3</v>
      </c>
      <c r="N149" s="73"/>
      <c r="O149" s="74"/>
      <c r="P149" s="74"/>
      <c r="Q149" s="75"/>
      <c r="R149" s="55">
        <f t="shared" si="196"/>
        <v>0</v>
      </c>
      <c r="S149" s="56">
        <f t="shared" si="197"/>
        <v>0</v>
      </c>
      <c r="T149" s="57">
        <f t="shared" si="198"/>
        <v>0</v>
      </c>
      <c r="U149" s="57">
        <f t="shared" si="199"/>
        <v>0</v>
      </c>
      <c r="V149" s="58">
        <f t="shared" si="200"/>
        <v>3</v>
      </c>
      <c r="W149" s="59">
        <f t="shared" si="201"/>
        <v>3</v>
      </c>
    </row>
    <row r="150" spans="2:23" x14ac:dyDescent="0.15">
      <c r="B150" s="76">
        <v>43421</v>
      </c>
      <c r="C150" s="176">
        <v>1</v>
      </c>
      <c r="D150" s="217" t="s">
        <v>233</v>
      </c>
      <c r="E150" s="173">
        <v>2</v>
      </c>
      <c r="F150" s="69">
        <v>300</v>
      </c>
      <c r="G150" s="163">
        <f t="shared" si="202"/>
        <v>600</v>
      </c>
      <c r="H150" s="61"/>
      <c r="I150" s="70"/>
      <c r="J150" s="71"/>
      <c r="K150" s="71"/>
      <c r="L150" s="72">
        <v>2</v>
      </c>
      <c r="M150" s="51">
        <f t="shared" si="195"/>
        <v>2</v>
      </c>
      <c r="N150" s="73"/>
      <c r="O150" s="74"/>
      <c r="P150" s="74"/>
      <c r="Q150" s="75"/>
      <c r="R150" s="55">
        <f t="shared" si="196"/>
        <v>0</v>
      </c>
      <c r="S150" s="56">
        <f t="shared" si="197"/>
        <v>0</v>
      </c>
      <c r="T150" s="57">
        <f t="shared" si="198"/>
        <v>0</v>
      </c>
      <c r="U150" s="57">
        <f t="shared" si="199"/>
        <v>0</v>
      </c>
      <c r="V150" s="58">
        <f t="shared" si="200"/>
        <v>2</v>
      </c>
      <c r="W150" s="59">
        <f t="shared" si="201"/>
        <v>2</v>
      </c>
    </row>
    <row r="151" spans="2:23" x14ac:dyDescent="0.15">
      <c r="B151" s="76"/>
      <c r="C151" s="176">
        <v>1</v>
      </c>
      <c r="D151" s="217" t="s">
        <v>234</v>
      </c>
      <c r="E151" s="173">
        <v>1</v>
      </c>
      <c r="F151" s="69">
        <v>300</v>
      </c>
      <c r="G151" s="163">
        <f t="shared" si="202"/>
        <v>300</v>
      </c>
      <c r="H151" s="61"/>
      <c r="I151" s="70"/>
      <c r="J151" s="71"/>
      <c r="K151" s="71"/>
      <c r="L151" s="72">
        <v>1</v>
      </c>
      <c r="M151" s="51">
        <f t="shared" si="195"/>
        <v>1</v>
      </c>
      <c r="N151" s="73"/>
      <c r="O151" s="74"/>
      <c r="P151" s="74"/>
      <c r="Q151" s="75"/>
      <c r="R151" s="55">
        <f t="shared" si="196"/>
        <v>0</v>
      </c>
      <c r="S151" s="56">
        <f t="shared" si="197"/>
        <v>0</v>
      </c>
      <c r="T151" s="57">
        <f t="shared" si="198"/>
        <v>0</v>
      </c>
      <c r="U151" s="57">
        <f t="shared" si="199"/>
        <v>0</v>
      </c>
      <c r="V151" s="58">
        <f t="shared" si="200"/>
        <v>1</v>
      </c>
      <c r="W151" s="59">
        <f t="shared" si="201"/>
        <v>1</v>
      </c>
    </row>
    <row r="152" spans="2:23" x14ac:dyDescent="0.15">
      <c r="B152" s="76">
        <v>43422</v>
      </c>
      <c r="C152" s="176">
        <v>1</v>
      </c>
      <c r="D152" s="217" t="s">
        <v>177</v>
      </c>
      <c r="E152" s="173">
        <v>4</v>
      </c>
      <c r="F152" s="69">
        <v>300</v>
      </c>
      <c r="G152" s="163">
        <f t="shared" si="202"/>
        <v>1200</v>
      </c>
      <c r="H152" s="61"/>
      <c r="I152" s="70"/>
      <c r="J152" s="71"/>
      <c r="K152" s="71"/>
      <c r="L152" s="72">
        <v>4</v>
      </c>
      <c r="M152" s="51">
        <f t="shared" si="195"/>
        <v>4</v>
      </c>
      <c r="N152" s="73"/>
      <c r="O152" s="74"/>
      <c r="P152" s="74"/>
      <c r="Q152" s="75"/>
      <c r="R152" s="55">
        <f t="shared" si="196"/>
        <v>0</v>
      </c>
      <c r="S152" s="56">
        <f t="shared" si="197"/>
        <v>0</v>
      </c>
      <c r="T152" s="57">
        <f t="shared" si="198"/>
        <v>0</v>
      </c>
      <c r="U152" s="57">
        <f t="shared" si="199"/>
        <v>0</v>
      </c>
      <c r="V152" s="58">
        <f t="shared" si="200"/>
        <v>4</v>
      </c>
      <c r="W152" s="59">
        <f t="shared" si="201"/>
        <v>4</v>
      </c>
    </row>
    <row r="153" spans="2:23" x14ac:dyDescent="0.15">
      <c r="B153" s="76">
        <v>43427</v>
      </c>
      <c r="C153" s="176">
        <v>1</v>
      </c>
      <c r="D153" s="60" t="s">
        <v>235</v>
      </c>
      <c r="E153" s="173">
        <v>2</v>
      </c>
      <c r="F153" s="69">
        <v>300</v>
      </c>
      <c r="G153" s="163">
        <f t="shared" si="202"/>
        <v>600</v>
      </c>
      <c r="H153" s="61"/>
      <c r="I153" s="70"/>
      <c r="J153" s="71"/>
      <c r="K153" s="71"/>
      <c r="L153" s="72">
        <v>2</v>
      </c>
      <c r="M153" s="51">
        <f t="shared" ref="M153:M162" si="203">SUM(I153:L153)</f>
        <v>2</v>
      </c>
      <c r="N153" s="73"/>
      <c r="O153" s="74"/>
      <c r="P153" s="74"/>
      <c r="Q153" s="75"/>
      <c r="R153" s="55">
        <f t="shared" ref="R153:R162" si="204">SUM(N153:Q153)</f>
        <v>0</v>
      </c>
      <c r="S153" s="56">
        <f t="shared" ref="S153:V156" si="205">I153+N153</f>
        <v>0</v>
      </c>
      <c r="T153" s="57">
        <f t="shared" si="205"/>
        <v>0</v>
      </c>
      <c r="U153" s="57">
        <f t="shared" si="205"/>
        <v>0</v>
      </c>
      <c r="V153" s="58">
        <f t="shared" si="205"/>
        <v>2</v>
      </c>
      <c r="W153" s="59">
        <f t="shared" ref="W153:W162" si="206">SUM(S153:V153)</f>
        <v>2</v>
      </c>
    </row>
    <row r="154" spans="2:23" x14ac:dyDescent="0.15">
      <c r="B154" s="76">
        <v>43428</v>
      </c>
      <c r="C154" s="176">
        <v>1</v>
      </c>
      <c r="D154" s="217" t="s">
        <v>236</v>
      </c>
      <c r="E154" s="173">
        <v>3</v>
      </c>
      <c r="F154" s="69">
        <v>300</v>
      </c>
      <c r="G154" s="163">
        <f t="shared" si="202"/>
        <v>900</v>
      </c>
      <c r="H154" s="61" t="s">
        <v>170</v>
      </c>
      <c r="I154" s="70"/>
      <c r="J154" s="71"/>
      <c r="K154" s="71"/>
      <c r="L154" s="72">
        <v>3</v>
      </c>
      <c r="M154" s="51">
        <f t="shared" si="203"/>
        <v>3</v>
      </c>
      <c r="N154" s="73"/>
      <c r="O154" s="74"/>
      <c r="P154" s="74"/>
      <c r="Q154" s="75"/>
      <c r="R154" s="55">
        <f t="shared" si="204"/>
        <v>0</v>
      </c>
      <c r="S154" s="56">
        <f t="shared" si="205"/>
        <v>0</v>
      </c>
      <c r="T154" s="57">
        <f t="shared" si="205"/>
        <v>0</v>
      </c>
      <c r="U154" s="57">
        <f t="shared" si="205"/>
        <v>0</v>
      </c>
      <c r="V154" s="58">
        <f t="shared" si="205"/>
        <v>3</v>
      </c>
      <c r="W154" s="59">
        <f t="shared" si="206"/>
        <v>3</v>
      </c>
    </row>
    <row r="155" spans="2:23" x14ac:dyDescent="0.15">
      <c r="B155" s="76">
        <v>43429</v>
      </c>
      <c r="C155" s="176">
        <v>1</v>
      </c>
      <c r="D155" s="60" t="s">
        <v>237</v>
      </c>
      <c r="E155" s="173">
        <v>7</v>
      </c>
      <c r="F155" s="69">
        <v>300</v>
      </c>
      <c r="G155" s="163">
        <f>F155*E155</f>
        <v>2100</v>
      </c>
      <c r="H155" s="61"/>
      <c r="I155" s="70"/>
      <c r="J155" s="71"/>
      <c r="K155" s="71"/>
      <c r="L155" s="72">
        <v>7</v>
      </c>
      <c r="M155" s="51">
        <f t="shared" si="203"/>
        <v>7</v>
      </c>
      <c r="N155" s="73"/>
      <c r="O155" s="74"/>
      <c r="P155" s="74"/>
      <c r="Q155" s="75"/>
      <c r="R155" s="55">
        <f t="shared" si="204"/>
        <v>0</v>
      </c>
      <c r="S155" s="56">
        <f t="shared" si="205"/>
        <v>0</v>
      </c>
      <c r="T155" s="57">
        <f t="shared" si="205"/>
        <v>0</v>
      </c>
      <c r="U155" s="57">
        <f t="shared" si="205"/>
        <v>0</v>
      </c>
      <c r="V155" s="58">
        <f t="shared" si="205"/>
        <v>7</v>
      </c>
      <c r="W155" s="59">
        <f t="shared" si="206"/>
        <v>7</v>
      </c>
    </row>
    <row r="156" spans="2:23" x14ac:dyDescent="0.15">
      <c r="B156" s="76"/>
      <c r="C156" s="176">
        <v>1</v>
      </c>
      <c r="D156" s="217" t="s">
        <v>238</v>
      </c>
      <c r="E156" s="173">
        <v>3</v>
      </c>
      <c r="F156" s="69">
        <v>300</v>
      </c>
      <c r="G156" s="163">
        <f>F156*E156</f>
        <v>900</v>
      </c>
      <c r="H156" s="61"/>
      <c r="I156" s="70"/>
      <c r="J156" s="71"/>
      <c r="K156" s="71"/>
      <c r="L156" s="72">
        <v>3</v>
      </c>
      <c r="M156" s="51">
        <f t="shared" si="203"/>
        <v>3</v>
      </c>
      <c r="N156" s="73"/>
      <c r="O156" s="74"/>
      <c r="P156" s="74"/>
      <c r="Q156" s="75"/>
      <c r="R156" s="55">
        <f t="shared" si="204"/>
        <v>0</v>
      </c>
      <c r="S156" s="56">
        <f t="shared" si="205"/>
        <v>0</v>
      </c>
      <c r="T156" s="57">
        <f t="shared" si="205"/>
        <v>0</v>
      </c>
      <c r="U156" s="57">
        <f t="shared" si="205"/>
        <v>0</v>
      </c>
      <c r="V156" s="58">
        <f t="shared" si="205"/>
        <v>3</v>
      </c>
      <c r="W156" s="59">
        <f t="shared" si="206"/>
        <v>3</v>
      </c>
    </row>
    <row r="157" spans="2:23" x14ac:dyDescent="0.15">
      <c r="B157" s="76"/>
      <c r="C157" s="176">
        <v>1</v>
      </c>
      <c r="D157" s="60" t="s">
        <v>239</v>
      </c>
      <c r="E157" s="173">
        <v>3</v>
      </c>
      <c r="F157" s="69">
        <v>300</v>
      </c>
      <c r="G157" s="163">
        <f>F157*E157</f>
        <v>900</v>
      </c>
      <c r="H157" s="61"/>
      <c r="I157" s="70"/>
      <c r="J157" s="71"/>
      <c r="K157" s="71"/>
      <c r="L157" s="72">
        <v>3</v>
      </c>
      <c r="M157" s="51">
        <f t="shared" si="203"/>
        <v>3</v>
      </c>
      <c r="N157" s="73"/>
      <c r="O157" s="74"/>
      <c r="P157" s="74"/>
      <c r="Q157" s="75"/>
      <c r="R157" s="55">
        <f t="shared" si="204"/>
        <v>0</v>
      </c>
      <c r="S157" s="56">
        <f t="shared" si="197"/>
        <v>0</v>
      </c>
      <c r="T157" s="57">
        <f t="shared" si="198"/>
        <v>0</v>
      </c>
      <c r="U157" s="57">
        <f t="shared" si="199"/>
        <v>0</v>
      </c>
      <c r="V157" s="58">
        <f t="shared" si="200"/>
        <v>3</v>
      </c>
      <c r="W157" s="59">
        <f t="shared" si="206"/>
        <v>3</v>
      </c>
    </row>
    <row r="158" spans="2:23" x14ac:dyDescent="0.15">
      <c r="B158" s="76">
        <v>43431</v>
      </c>
      <c r="C158" s="176">
        <v>1</v>
      </c>
      <c r="D158" s="217" t="s">
        <v>240</v>
      </c>
      <c r="E158" s="173">
        <v>5</v>
      </c>
      <c r="F158" s="69">
        <v>300</v>
      </c>
      <c r="G158" s="163">
        <f>F158*E158</f>
        <v>1500</v>
      </c>
      <c r="H158" s="61"/>
      <c r="I158" s="70"/>
      <c r="J158" s="71"/>
      <c r="K158" s="71"/>
      <c r="L158" s="72">
        <v>5</v>
      </c>
      <c r="M158" s="51">
        <f t="shared" si="203"/>
        <v>5</v>
      </c>
      <c r="N158" s="73"/>
      <c r="O158" s="74"/>
      <c r="P158" s="74"/>
      <c r="Q158" s="75"/>
      <c r="R158" s="55">
        <f t="shared" si="204"/>
        <v>0</v>
      </c>
      <c r="S158" s="56">
        <f t="shared" si="197"/>
        <v>0</v>
      </c>
      <c r="T158" s="57">
        <f t="shared" si="198"/>
        <v>0</v>
      </c>
      <c r="U158" s="57">
        <f t="shared" si="199"/>
        <v>0</v>
      </c>
      <c r="V158" s="58">
        <f t="shared" si="200"/>
        <v>5</v>
      </c>
      <c r="W158" s="59">
        <f t="shared" si="206"/>
        <v>5</v>
      </c>
    </row>
    <row r="159" spans="2:23" x14ac:dyDescent="0.15">
      <c r="B159" s="76"/>
      <c r="C159" s="176">
        <v>1</v>
      </c>
      <c r="D159" s="60" t="s">
        <v>241</v>
      </c>
      <c r="E159" s="173">
        <v>1</v>
      </c>
      <c r="F159" s="69">
        <v>300</v>
      </c>
      <c r="G159" s="163">
        <f t="shared" si="202"/>
        <v>300</v>
      </c>
      <c r="H159" s="61"/>
      <c r="I159" s="70"/>
      <c r="J159" s="71"/>
      <c r="K159" s="71"/>
      <c r="L159" s="72">
        <v>1</v>
      </c>
      <c r="M159" s="51">
        <f t="shared" si="203"/>
        <v>1</v>
      </c>
      <c r="N159" s="73"/>
      <c r="O159" s="74"/>
      <c r="P159" s="74"/>
      <c r="Q159" s="75"/>
      <c r="R159" s="55">
        <f t="shared" si="204"/>
        <v>0</v>
      </c>
      <c r="S159" s="56">
        <f t="shared" ref="S159:V162" si="207">I159+N159</f>
        <v>0</v>
      </c>
      <c r="T159" s="57">
        <f t="shared" si="207"/>
        <v>0</v>
      </c>
      <c r="U159" s="57">
        <f t="shared" si="207"/>
        <v>0</v>
      </c>
      <c r="V159" s="58">
        <f t="shared" si="207"/>
        <v>1</v>
      </c>
      <c r="W159" s="59">
        <f t="shared" si="206"/>
        <v>1</v>
      </c>
    </row>
    <row r="160" spans="2:23" x14ac:dyDescent="0.15">
      <c r="B160" s="76">
        <v>43432</v>
      </c>
      <c r="C160" s="176">
        <v>1</v>
      </c>
      <c r="D160" s="60" t="s">
        <v>241</v>
      </c>
      <c r="E160" s="173">
        <v>1</v>
      </c>
      <c r="F160" s="69">
        <v>300</v>
      </c>
      <c r="G160" s="163">
        <f t="shared" ref="G160" si="208">F160*E160</f>
        <v>300</v>
      </c>
      <c r="H160" s="61"/>
      <c r="I160" s="70"/>
      <c r="J160" s="71"/>
      <c r="K160" s="71"/>
      <c r="L160" s="72">
        <v>1</v>
      </c>
      <c r="M160" s="51">
        <f t="shared" ref="M160" si="209">SUM(I160:L160)</f>
        <v>1</v>
      </c>
      <c r="N160" s="73"/>
      <c r="O160" s="74"/>
      <c r="P160" s="74"/>
      <c r="Q160" s="75"/>
      <c r="R160" s="55">
        <f t="shared" ref="R160" si="210">SUM(N160:Q160)</f>
        <v>0</v>
      </c>
      <c r="S160" s="56">
        <f t="shared" ref="S160:V161" si="211">I160+N160</f>
        <v>0</v>
      </c>
      <c r="T160" s="57">
        <f t="shared" si="211"/>
        <v>0</v>
      </c>
      <c r="U160" s="57">
        <f t="shared" si="211"/>
        <v>0</v>
      </c>
      <c r="V160" s="58">
        <f t="shared" si="211"/>
        <v>1</v>
      </c>
      <c r="W160" s="59">
        <f>SUM(S160:V160)</f>
        <v>1</v>
      </c>
    </row>
    <row r="161" spans="2:23" x14ac:dyDescent="0.15">
      <c r="B161" s="76">
        <v>43433</v>
      </c>
      <c r="C161" s="176">
        <v>1</v>
      </c>
      <c r="D161" s="211" t="s">
        <v>242</v>
      </c>
      <c r="E161" s="173">
        <v>8</v>
      </c>
      <c r="F161" s="69">
        <v>300</v>
      </c>
      <c r="G161" s="163">
        <f t="shared" si="202"/>
        <v>2400</v>
      </c>
      <c r="H161" s="61"/>
      <c r="I161" s="70"/>
      <c r="J161" s="71"/>
      <c r="K161" s="71"/>
      <c r="L161" s="72">
        <v>8</v>
      </c>
      <c r="M161" s="51">
        <f t="shared" si="203"/>
        <v>8</v>
      </c>
      <c r="N161" s="73"/>
      <c r="O161" s="74"/>
      <c r="P161" s="74"/>
      <c r="Q161" s="75"/>
      <c r="R161" s="55">
        <f t="shared" si="204"/>
        <v>0</v>
      </c>
      <c r="S161" s="56">
        <f t="shared" si="211"/>
        <v>0</v>
      </c>
      <c r="T161" s="57">
        <f t="shared" si="211"/>
        <v>0</v>
      </c>
      <c r="U161" s="57">
        <f t="shared" si="211"/>
        <v>0</v>
      </c>
      <c r="V161" s="58">
        <f t="shared" si="211"/>
        <v>8</v>
      </c>
      <c r="W161" s="59">
        <f>SUM(S161:V161)</f>
        <v>8</v>
      </c>
    </row>
    <row r="162" spans="2:23" ht="12.75" thickBot="1" x14ac:dyDescent="0.2">
      <c r="B162" s="76">
        <v>43434</v>
      </c>
      <c r="C162" s="176">
        <v>1</v>
      </c>
      <c r="D162" s="217" t="s">
        <v>244</v>
      </c>
      <c r="E162" s="173">
        <v>7</v>
      </c>
      <c r="F162" s="69">
        <v>300</v>
      </c>
      <c r="G162" s="163">
        <f t="shared" si="202"/>
        <v>2100</v>
      </c>
      <c r="H162" s="61"/>
      <c r="I162" s="70"/>
      <c r="J162" s="71"/>
      <c r="K162" s="71"/>
      <c r="L162" s="72">
        <v>7</v>
      </c>
      <c r="M162" s="51">
        <f t="shared" si="203"/>
        <v>7</v>
      </c>
      <c r="N162" s="73"/>
      <c r="O162" s="74"/>
      <c r="P162" s="74"/>
      <c r="Q162" s="75"/>
      <c r="R162" s="55">
        <f t="shared" si="204"/>
        <v>0</v>
      </c>
      <c r="S162" s="56">
        <f t="shared" si="207"/>
        <v>0</v>
      </c>
      <c r="T162" s="57">
        <f t="shared" si="207"/>
        <v>0</v>
      </c>
      <c r="U162" s="57">
        <f t="shared" si="207"/>
        <v>0</v>
      </c>
      <c r="V162" s="58">
        <f t="shared" si="207"/>
        <v>7</v>
      </c>
      <c r="W162" s="59">
        <f t="shared" si="206"/>
        <v>7</v>
      </c>
    </row>
    <row r="163" spans="2:23" ht="26.25" customHeight="1" thickBot="1" x14ac:dyDescent="0.2">
      <c r="B163" s="77">
        <f>COUNTA(B139:B162)</f>
        <v>18</v>
      </c>
      <c r="C163" s="77">
        <f>COUNTA(C139:C162)</f>
        <v>24</v>
      </c>
      <c r="D163" s="111" t="s">
        <v>24</v>
      </c>
      <c r="E163" s="79">
        <f>SUM(E139:E162)</f>
        <v>77</v>
      </c>
      <c r="F163" s="80">
        <f>COUNT(F139:F162)</f>
        <v>24</v>
      </c>
      <c r="G163" s="81">
        <f>SUM(G138:G162)</f>
        <v>23400</v>
      </c>
      <c r="H163" s="79">
        <f t="shared" ref="H163:W163" si="212">SUM(H139:H162)</f>
        <v>0</v>
      </c>
      <c r="I163" s="82">
        <f t="shared" si="212"/>
        <v>0</v>
      </c>
      <c r="J163" s="83">
        <f t="shared" si="212"/>
        <v>0</v>
      </c>
      <c r="K163" s="83">
        <f t="shared" si="212"/>
        <v>0</v>
      </c>
      <c r="L163" s="81">
        <f t="shared" si="212"/>
        <v>77</v>
      </c>
      <c r="M163" s="79">
        <f t="shared" si="212"/>
        <v>77</v>
      </c>
      <c r="N163" s="84">
        <f t="shared" si="212"/>
        <v>0</v>
      </c>
      <c r="O163" s="85">
        <f t="shared" si="212"/>
        <v>0</v>
      </c>
      <c r="P163" s="85">
        <f t="shared" si="212"/>
        <v>0</v>
      </c>
      <c r="Q163" s="86">
        <f t="shared" si="212"/>
        <v>0</v>
      </c>
      <c r="R163" s="125">
        <f t="shared" si="212"/>
        <v>0</v>
      </c>
      <c r="S163" s="88">
        <f t="shared" si="212"/>
        <v>0</v>
      </c>
      <c r="T163" s="89">
        <f t="shared" si="212"/>
        <v>0</v>
      </c>
      <c r="U163" s="89">
        <f t="shared" si="212"/>
        <v>0</v>
      </c>
      <c r="V163" s="90">
        <f t="shared" si="212"/>
        <v>77</v>
      </c>
      <c r="W163" s="91">
        <f t="shared" si="212"/>
        <v>77</v>
      </c>
    </row>
    <row r="164" spans="2:23" ht="33" customHeight="1" thickBot="1" x14ac:dyDescent="0.2">
      <c r="B164" s="115" t="s">
        <v>32</v>
      </c>
      <c r="C164" s="3"/>
      <c r="D164" s="3"/>
      <c r="G164" s="96"/>
      <c r="H164" s="96"/>
      <c r="N164" s="128"/>
      <c r="O164" s="128"/>
      <c r="P164" s="128"/>
      <c r="Q164" s="128"/>
      <c r="R164" s="128"/>
      <c r="S164" s="127"/>
      <c r="T164" s="92"/>
      <c r="V164" s="3"/>
      <c r="W164" s="3"/>
    </row>
    <row r="165" spans="2:23" ht="13.5" customHeight="1" x14ac:dyDescent="0.15">
      <c r="B165" s="272" t="s">
        <v>18</v>
      </c>
      <c r="C165" s="264" t="s">
        <v>19</v>
      </c>
      <c r="D165" s="267" t="s">
        <v>20</v>
      </c>
      <c r="E165" s="270" t="s">
        <v>21</v>
      </c>
      <c r="F165" s="250"/>
      <c r="G165" s="250"/>
      <c r="H165" s="250"/>
      <c r="I165" s="250"/>
      <c r="J165" s="250"/>
      <c r="K165" s="250"/>
      <c r="L165" s="250"/>
      <c r="M165" s="250"/>
      <c r="N165" s="258" t="s">
        <v>4</v>
      </c>
      <c r="O165" s="259"/>
      <c r="P165" s="259"/>
      <c r="Q165" s="259"/>
      <c r="R165" s="260"/>
      <c r="S165" s="228" t="s">
        <v>5</v>
      </c>
      <c r="T165" s="229"/>
      <c r="U165" s="229"/>
      <c r="V165" s="229"/>
      <c r="W165" s="230"/>
    </row>
    <row r="166" spans="2:23" ht="13.5" customHeight="1" x14ac:dyDescent="0.15">
      <c r="B166" s="273"/>
      <c r="C166" s="265"/>
      <c r="D166" s="268"/>
      <c r="E166" s="271" t="s">
        <v>6</v>
      </c>
      <c r="F166" s="256"/>
      <c r="G166" s="256"/>
      <c r="H166" s="257"/>
      <c r="I166" s="261" t="s">
        <v>7</v>
      </c>
      <c r="J166" s="262"/>
      <c r="K166" s="262"/>
      <c r="L166" s="262"/>
      <c r="M166" s="263"/>
      <c r="N166" s="238" t="s">
        <v>7</v>
      </c>
      <c r="O166" s="238"/>
      <c r="P166" s="238"/>
      <c r="Q166" s="238"/>
      <c r="R166" s="239"/>
      <c r="S166" s="231"/>
      <c r="T166" s="232"/>
      <c r="U166" s="232"/>
      <c r="V166" s="232"/>
      <c r="W166" s="233"/>
    </row>
    <row r="167" spans="2:23" ht="12.75" thickBot="1" x14ac:dyDescent="0.2">
      <c r="B167" s="274"/>
      <c r="C167" s="266"/>
      <c r="D167" s="269"/>
      <c r="E167" s="40" t="s">
        <v>8</v>
      </c>
      <c r="F167" s="41" t="s">
        <v>22</v>
      </c>
      <c r="G167" s="42" t="s">
        <v>9</v>
      </c>
      <c r="H167" s="40" t="s">
        <v>23</v>
      </c>
      <c r="I167" s="5" t="s">
        <v>11</v>
      </c>
      <c r="J167" s="6" t="s">
        <v>12</v>
      </c>
      <c r="K167" s="6" t="s">
        <v>13</v>
      </c>
      <c r="L167" s="7" t="s">
        <v>14</v>
      </c>
      <c r="M167" s="8" t="s">
        <v>15</v>
      </c>
      <c r="N167" s="9" t="s">
        <v>11</v>
      </c>
      <c r="O167" s="10" t="s">
        <v>12</v>
      </c>
      <c r="P167" s="10" t="s">
        <v>13</v>
      </c>
      <c r="Q167" s="11" t="s">
        <v>14</v>
      </c>
      <c r="R167" s="12" t="s">
        <v>15</v>
      </c>
      <c r="S167" s="13" t="s">
        <v>11</v>
      </c>
      <c r="T167" s="14" t="s">
        <v>12</v>
      </c>
      <c r="U167" s="14" t="s">
        <v>13</v>
      </c>
      <c r="V167" s="15" t="s">
        <v>14</v>
      </c>
      <c r="W167" s="16" t="s">
        <v>15</v>
      </c>
    </row>
    <row r="168" spans="2:23" x14ac:dyDescent="0.15">
      <c r="B168" s="213">
        <v>43435</v>
      </c>
      <c r="C168" s="176">
        <v>1</v>
      </c>
      <c r="D168" s="60" t="s">
        <v>242</v>
      </c>
      <c r="E168" s="173">
        <v>3</v>
      </c>
      <c r="F168" s="69">
        <v>300</v>
      </c>
      <c r="G168" s="163">
        <f>F168*E168</f>
        <v>900</v>
      </c>
      <c r="H168" s="61"/>
      <c r="I168" s="70"/>
      <c r="J168" s="71"/>
      <c r="K168" s="71"/>
      <c r="L168" s="72">
        <v>3</v>
      </c>
      <c r="M168" s="51">
        <f>SUM(I168:L168)</f>
        <v>3</v>
      </c>
      <c r="N168" s="73"/>
      <c r="O168" s="74"/>
      <c r="P168" s="74"/>
      <c r="Q168" s="75"/>
      <c r="R168" s="55">
        <f t="shared" ref="R168:R193" si="213">SUM(N168:Q168)</f>
        <v>0</v>
      </c>
      <c r="S168" s="56">
        <f t="shared" ref="S168:S193" si="214">I168+N168</f>
        <v>0</v>
      </c>
      <c r="T168" s="57">
        <f t="shared" ref="T168:T193" si="215">J168+O168</f>
        <v>0</v>
      </c>
      <c r="U168" s="57">
        <f t="shared" ref="U168:U193" si="216">K168+P168</f>
        <v>0</v>
      </c>
      <c r="V168" s="58">
        <f t="shared" ref="V168:V193" si="217">L168+Q168</f>
        <v>3</v>
      </c>
      <c r="W168" s="59">
        <f t="shared" ref="W168:W193" si="218">SUM(S168:V168)</f>
        <v>3</v>
      </c>
    </row>
    <row r="169" spans="2:23" x14ac:dyDescent="0.15">
      <c r="B169" s="213">
        <v>43436</v>
      </c>
      <c r="C169" s="176">
        <v>1</v>
      </c>
      <c r="D169" s="60" t="s">
        <v>243</v>
      </c>
      <c r="E169" s="173"/>
      <c r="F169" s="69"/>
      <c r="G169" s="163">
        <f>F169*E169</f>
        <v>0</v>
      </c>
      <c r="H169" s="61">
        <v>12</v>
      </c>
      <c r="I169" s="70"/>
      <c r="J169" s="71"/>
      <c r="K169" s="71"/>
      <c r="L169" s="72">
        <v>4</v>
      </c>
      <c r="M169" s="51">
        <f>SUM(I169:L169)</f>
        <v>4</v>
      </c>
      <c r="N169" s="73"/>
      <c r="O169" s="74"/>
      <c r="P169" s="74"/>
      <c r="Q169" s="75"/>
      <c r="R169" s="55">
        <f t="shared" si="213"/>
        <v>0</v>
      </c>
      <c r="S169" s="56">
        <f t="shared" si="214"/>
        <v>0</v>
      </c>
      <c r="T169" s="57">
        <f t="shared" si="215"/>
        <v>0</v>
      </c>
      <c r="U169" s="57">
        <f t="shared" si="216"/>
        <v>0</v>
      </c>
      <c r="V169" s="58">
        <f t="shared" si="217"/>
        <v>4</v>
      </c>
      <c r="W169" s="59">
        <f t="shared" si="218"/>
        <v>4</v>
      </c>
    </row>
    <row r="170" spans="2:23" x14ac:dyDescent="0.15">
      <c r="B170" s="213">
        <v>43438</v>
      </c>
      <c r="C170" s="176">
        <v>1</v>
      </c>
      <c r="D170" s="217" t="s">
        <v>245</v>
      </c>
      <c r="E170" s="173">
        <v>6</v>
      </c>
      <c r="F170" s="69">
        <v>300</v>
      </c>
      <c r="G170" s="163">
        <f>F170*E170</f>
        <v>1800</v>
      </c>
      <c r="H170" s="61"/>
      <c r="I170" s="70"/>
      <c r="J170" s="71"/>
      <c r="K170" s="71"/>
      <c r="L170" s="72">
        <v>6</v>
      </c>
      <c r="M170" s="51">
        <f>SUM(I170:L170)</f>
        <v>6</v>
      </c>
      <c r="N170" s="73"/>
      <c r="O170" s="74"/>
      <c r="P170" s="74"/>
      <c r="Q170" s="75"/>
      <c r="R170" s="55">
        <f t="shared" si="213"/>
        <v>0</v>
      </c>
      <c r="S170" s="56">
        <f t="shared" si="214"/>
        <v>0</v>
      </c>
      <c r="T170" s="57">
        <f t="shared" si="215"/>
        <v>0</v>
      </c>
      <c r="U170" s="57">
        <f t="shared" si="216"/>
        <v>0</v>
      </c>
      <c r="V170" s="58">
        <f t="shared" si="217"/>
        <v>6</v>
      </c>
      <c r="W170" s="59">
        <f t="shared" si="218"/>
        <v>6</v>
      </c>
    </row>
    <row r="171" spans="2:23" x14ac:dyDescent="0.15">
      <c r="B171" s="76"/>
      <c r="C171" s="176">
        <v>1</v>
      </c>
      <c r="D171" s="217" t="s">
        <v>220</v>
      </c>
      <c r="E171" s="173">
        <v>6</v>
      </c>
      <c r="F171" s="69">
        <v>300</v>
      </c>
      <c r="G171" s="163">
        <f>F171*E171</f>
        <v>1800</v>
      </c>
      <c r="H171" s="61"/>
      <c r="I171" s="70"/>
      <c r="J171" s="71"/>
      <c r="K171" s="71"/>
      <c r="L171" s="72">
        <v>6</v>
      </c>
      <c r="M171" s="51">
        <f>SUM(I171:L171)</f>
        <v>6</v>
      </c>
      <c r="N171" s="73"/>
      <c r="O171" s="74"/>
      <c r="P171" s="74"/>
      <c r="Q171" s="75"/>
      <c r="R171" s="55">
        <f t="shared" si="213"/>
        <v>0</v>
      </c>
      <c r="S171" s="56">
        <f t="shared" si="214"/>
        <v>0</v>
      </c>
      <c r="T171" s="57">
        <f t="shared" si="215"/>
        <v>0</v>
      </c>
      <c r="U171" s="57">
        <f t="shared" si="216"/>
        <v>0</v>
      </c>
      <c r="V171" s="58">
        <f t="shared" si="217"/>
        <v>6</v>
      </c>
      <c r="W171" s="59">
        <f t="shared" si="218"/>
        <v>6</v>
      </c>
    </row>
    <row r="172" spans="2:23" x14ac:dyDescent="0.15">
      <c r="B172" s="76">
        <v>43439</v>
      </c>
      <c r="C172" s="176">
        <v>1</v>
      </c>
      <c r="D172" s="217" t="s">
        <v>246</v>
      </c>
      <c r="E172" s="173">
        <v>5</v>
      </c>
      <c r="F172" s="69">
        <v>300</v>
      </c>
      <c r="G172" s="163">
        <f>F172*E172</f>
        <v>1500</v>
      </c>
      <c r="H172" s="61"/>
      <c r="I172" s="70"/>
      <c r="J172" s="71"/>
      <c r="K172" s="71"/>
      <c r="L172" s="72">
        <v>5</v>
      </c>
      <c r="M172" s="51">
        <f>SUM(I172:L172)</f>
        <v>5</v>
      </c>
      <c r="N172" s="73"/>
      <c r="O172" s="74"/>
      <c r="P172" s="74"/>
      <c r="Q172" s="75"/>
      <c r="R172" s="55">
        <f t="shared" si="213"/>
        <v>0</v>
      </c>
      <c r="S172" s="56">
        <f t="shared" si="214"/>
        <v>0</v>
      </c>
      <c r="T172" s="57">
        <f t="shared" si="215"/>
        <v>0</v>
      </c>
      <c r="U172" s="57">
        <f t="shared" si="216"/>
        <v>0</v>
      </c>
      <c r="V172" s="58">
        <f t="shared" si="217"/>
        <v>5</v>
      </c>
      <c r="W172" s="59">
        <f t="shared" si="218"/>
        <v>5</v>
      </c>
    </row>
    <row r="173" spans="2:23" x14ac:dyDescent="0.15">
      <c r="B173" s="76">
        <v>43441</v>
      </c>
      <c r="C173" s="176">
        <v>1</v>
      </c>
      <c r="D173" s="214" t="s">
        <v>247</v>
      </c>
      <c r="E173" s="173">
        <v>1</v>
      </c>
      <c r="F173" s="69">
        <v>300</v>
      </c>
      <c r="G173" s="163">
        <f t="shared" ref="G173:G183" si="219">F173*E173</f>
        <v>300</v>
      </c>
      <c r="H173" s="61"/>
      <c r="I173" s="70"/>
      <c r="J173" s="71"/>
      <c r="K173" s="71"/>
      <c r="L173" s="72">
        <v>1</v>
      </c>
      <c r="M173" s="51">
        <f t="shared" ref="M173:M193" si="220">SUM(I173:L173)</f>
        <v>1</v>
      </c>
      <c r="N173" s="73"/>
      <c r="O173" s="74"/>
      <c r="P173" s="74"/>
      <c r="Q173" s="75"/>
      <c r="R173" s="55">
        <f t="shared" si="213"/>
        <v>0</v>
      </c>
      <c r="S173" s="56">
        <f t="shared" si="214"/>
        <v>0</v>
      </c>
      <c r="T173" s="57">
        <f t="shared" si="215"/>
        <v>0</v>
      </c>
      <c r="U173" s="57">
        <f t="shared" si="216"/>
        <v>0</v>
      </c>
      <c r="V173" s="58">
        <f t="shared" si="217"/>
        <v>1</v>
      </c>
      <c r="W173" s="59">
        <f t="shared" si="218"/>
        <v>1</v>
      </c>
    </row>
    <row r="174" spans="2:23" x14ac:dyDescent="0.15">
      <c r="B174" s="76"/>
      <c r="C174" s="176">
        <v>1</v>
      </c>
      <c r="D174" s="217" t="s">
        <v>248</v>
      </c>
      <c r="E174" s="173">
        <v>10</v>
      </c>
      <c r="F174" s="69">
        <v>300</v>
      </c>
      <c r="G174" s="163">
        <f t="shared" si="219"/>
        <v>3000</v>
      </c>
      <c r="H174" s="61"/>
      <c r="I174" s="70"/>
      <c r="J174" s="71"/>
      <c r="K174" s="71"/>
      <c r="L174" s="72">
        <v>10</v>
      </c>
      <c r="M174" s="51">
        <f t="shared" si="220"/>
        <v>10</v>
      </c>
      <c r="N174" s="73"/>
      <c r="O174" s="74"/>
      <c r="P174" s="74"/>
      <c r="Q174" s="75"/>
      <c r="R174" s="55">
        <f t="shared" si="213"/>
        <v>0</v>
      </c>
      <c r="S174" s="56">
        <f t="shared" si="214"/>
        <v>0</v>
      </c>
      <c r="T174" s="57">
        <f t="shared" si="215"/>
        <v>0</v>
      </c>
      <c r="U174" s="57">
        <f t="shared" si="216"/>
        <v>0</v>
      </c>
      <c r="V174" s="58">
        <f t="shared" si="217"/>
        <v>10</v>
      </c>
      <c r="W174" s="59">
        <f t="shared" si="218"/>
        <v>10</v>
      </c>
    </row>
    <row r="175" spans="2:23" x14ac:dyDescent="0.15">
      <c r="B175" s="76">
        <v>43442</v>
      </c>
      <c r="C175" s="176">
        <v>1</v>
      </c>
      <c r="D175" s="217" t="s">
        <v>249</v>
      </c>
      <c r="E175" s="173">
        <v>9</v>
      </c>
      <c r="F175" s="69">
        <v>300</v>
      </c>
      <c r="G175" s="163">
        <f t="shared" si="219"/>
        <v>2700</v>
      </c>
      <c r="H175" s="61"/>
      <c r="I175" s="70"/>
      <c r="J175" s="71"/>
      <c r="K175" s="71"/>
      <c r="L175" s="72">
        <v>9</v>
      </c>
      <c r="M175" s="51">
        <f t="shared" si="220"/>
        <v>9</v>
      </c>
      <c r="N175" s="73"/>
      <c r="O175" s="74"/>
      <c r="P175" s="74"/>
      <c r="Q175" s="75"/>
      <c r="R175" s="55">
        <f t="shared" si="213"/>
        <v>0</v>
      </c>
      <c r="S175" s="56">
        <f t="shared" si="214"/>
        <v>0</v>
      </c>
      <c r="T175" s="57">
        <f t="shared" si="215"/>
        <v>0</v>
      </c>
      <c r="U175" s="57">
        <f t="shared" si="216"/>
        <v>0</v>
      </c>
      <c r="V175" s="58">
        <f t="shared" si="217"/>
        <v>9</v>
      </c>
      <c r="W175" s="59">
        <f t="shared" si="218"/>
        <v>9</v>
      </c>
    </row>
    <row r="176" spans="2:23" x14ac:dyDescent="0.15">
      <c r="B176" s="76">
        <v>43443</v>
      </c>
      <c r="C176" s="176">
        <v>1</v>
      </c>
      <c r="D176" s="217" t="s">
        <v>250</v>
      </c>
      <c r="E176" s="173">
        <v>4</v>
      </c>
      <c r="F176" s="69">
        <v>300</v>
      </c>
      <c r="G176" s="163">
        <f t="shared" si="219"/>
        <v>1200</v>
      </c>
      <c r="H176" s="61"/>
      <c r="I176" s="70"/>
      <c r="J176" s="71"/>
      <c r="K176" s="71"/>
      <c r="L176" s="72">
        <v>4</v>
      </c>
      <c r="M176" s="51">
        <f t="shared" si="220"/>
        <v>4</v>
      </c>
      <c r="N176" s="73"/>
      <c r="O176" s="74"/>
      <c r="P176" s="74"/>
      <c r="Q176" s="75"/>
      <c r="R176" s="55">
        <f t="shared" si="213"/>
        <v>0</v>
      </c>
      <c r="S176" s="56">
        <f t="shared" si="214"/>
        <v>0</v>
      </c>
      <c r="T176" s="57">
        <f t="shared" si="215"/>
        <v>0</v>
      </c>
      <c r="U176" s="57">
        <f t="shared" si="216"/>
        <v>0</v>
      </c>
      <c r="V176" s="58">
        <f t="shared" si="217"/>
        <v>4</v>
      </c>
      <c r="W176" s="59">
        <f t="shared" si="218"/>
        <v>4</v>
      </c>
    </row>
    <row r="177" spans="2:23" x14ac:dyDescent="0.15">
      <c r="B177" s="76"/>
      <c r="C177" s="176">
        <v>1</v>
      </c>
      <c r="D177" s="217" t="s">
        <v>230</v>
      </c>
      <c r="E177" s="173">
        <v>1</v>
      </c>
      <c r="F177" s="69">
        <v>300</v>
      </c>
      <c r="G177" s="163">
        <f t="shared" si="219"/>
        <v>300</v>
      </c>
      <c r="H177" s="61"/>
      <c r="I177" s="70"/>
      <c r="J177" s="71"/>
      <c r="K177" s="71"/>
      <c r="L177" s="72">
        <v>1</v>
      </c>
      <c r="M177" s="51">
        <f t="shared" si="220"/>
        <v>1</v>
      </c>
      <c r="N177" s="73"/>
      <c r="O177" s="74"/>
      <c r="P177" s="74"/>
      <c r="Q177" s="75"/>
      <c r="R177" s="55">
        <f t="shared" si="213"/>
        <v>0</v>
      </c>
      <c r="S177" s="56">
        <f t="shared" si="214"/>
        <v>0</v>
      </c>
      <c r="T177" s="57">
        <f t="shared" si="215"/>
        <v>0</v>
      </c>
      <c r="U177" s="57">
        <f t="shared" si="216"/>
        <v>0</v>
      </c>
      <c r="V177" s="58">
        <f t="shared" si="217"/>
        <v>1</v>
      </c>
      <c r="W177" s="59">
        <f t="shared" si="218"/>
        <v>1</v>
      </c>
    </row>
    <row r="178" spans="2:23" x14ac:dyDescent="0.15">
      <c r="B178" s="76">
        <v>43445</v>
      </c>
      <c r="C178" s="176">
        <v>1</v>
      </c>
      <c r="D178" s="217" t="s">
        <v>251</v>
      </c>
      <c r="E178" s="173">
        <v>7</v>
      </c>
      <c r="F178" s="69">
        <v>300</v>
      </c>
      <c r="G178" s="163">
        <f t="shared" si="219"/>
        <v>2100</v>
      </c>
      <c r="H178" s="61"/>
      <c r="I178" s="70"/>
      <c r="J178" s="71"/>
      <c r="K178" s="71"/>
      <c r="L178" s="72">
        <v>7</v>
      </c>
      <c r="M178" s="51">
        <f t="shared" si="220"/>
        <v>7</v>
      </c>
      <c r="N178" s="73"/>
      <c r="O178" s="74"/>
      <c r="P178" s="74"/>
      <c r="Q178" s="75"/>
      <c r="R178" s="55">
        <f t="shared" si="213"/>
        <v>0</v>
      </c>
      <c r="S178" s="56">
        <f t="shared" si="214"/>
        <v>0</v>
      </c>
      <c r="T178" s="57">
        <f t="shared" si="215"/>
        <v>0</v>
      </c>
      <c r="U178" s="57">
        <f t="shared" si="216"/>
        <v>0</v>
      </c>
      <c r="V178" s="58">
        <f t="shared" si="217"/>
        <v>7</v>
      </c>
      <c r="W178" s="59">
        <f t="shared" si="218"/>
        <v>7</v>
      </c>
    </row>
    <row r="179" spans="2:23" x14ac:dyDescent="0.15">
      <c r="B179" s="76">
        <v>43447</v>
      </c>
      <c r="C179" s="176">
        <v>1</v>
      </c>
      <c r="D179" s="217" t="s">
        <v>252</v>
      </c>
      <c r="E179" s="173">
        <v>7</v>
      </c>
      <c r="F179" s="69">
        <v>300</v>
      </c>
      <c r="G179" s="163">
        <f t="shared" si="219"/>
        <v>2100</v>
      </c>
      <c r="H179" s="61"/>
      <c r="I179" s="70"/>
      <c r="J179" s="71"/>
      <c r="K179" s="71"/>
      <c r="L179" s="72">
        <v>7</v>
      </c>
      <c r="M179" s="51">
        <f t="shared" si="220"/>
        <v>7</v>
      </c>
      <c r="N179" s="73"/>
      <c r="O179" s="74"/>
      <c r="P179" s="74"/>
      <c r="Q179" s="75"/>
      <c r="R179" s="55">
        <f t="shared" si="213"/>
        <v>0</v>
      </c>
      <c r="S179" s="56">
        <f t="shared" si="214"/>
        <v>0</v>
      </c>
      <c r="T179" s="57">
        <f t="shared" si="215"/>
        <v>0</v>
      </c>
      <c r="U179" s="57">
        <f t="shared" si="216"/>
        <v>0</v>
      </c>
      <c r="V179" s="58">
        <f t="shared" si="217"/>
        <v>7</v>
      </c>
      <c r="W179" s="59">
        <f t="shared" si="218"/>
        <v>7</v>
      </c>
    </row>
    <row r="180" spans="2:23" x14ac:dyDescent="0.15">
      <c r="B180" s="76">
        <v>43448</v>
      </c>
      <c r="C180" s="176">
        <v>1</v>
      </c>
      <c r="D180" s="217" t="s">
        <v>253</v>
      </c>
      <c r="E180" s="173">
        <v>4</v>
      </c>
      <c r="F180" s="69">
        <v>300</v>
      </c>
      <c r="G180" s="163">
        <f t="shared" si="219"/>
        <v>1200</v>
      </c>
      <c r="H180" s="61"/>
      <c r="I180" s="70"/>
      <c r="J180" s="71"/>
      <c r="K180" s="71"/>
      <c r="L180" s="72">
        <v>4</v>
      </c>
      <c r="M180" s="51">
        <f t="shared" si="220"/>
        <v>4</v>
      </c>
      <c r="N180" s="73"/>
      <c r="O180" s="74"/>
      <c r="P180" s="74"/>
      <c r="Q180" s="75"/>
      <c r="R180" s="55">
        <f t="shared" si="213"/>
        <v>0</v>
      </c>
      <c r="S180" s="56">
        <f t="shared" si="214"/>
        <v>0</v>
      </c>
      <c r="T180" s="57">
        <f t="shared" si="215"/>
        <v>0</v>
      </c>
      <c r="U180" s="57">
        <f t="shared" si="216"/>
        <v>0</v>
      </c>
      <c r="V180" s="58">
        <f t="shared" si="217"/>
        <v>4</v>
      </c>
      <c r="W180" s="59">
        <f t="shared" si="218"/>
        <v>4</v>
      </c>
    </row>
    <row r="181" spans="2:23" x14ac:dyDescent="0.15">
      <c r="B181" s="76"/>
      <c r="C181" s="176">
        <v>1</v>
      </c>
      <c r="D181" s="217" t="s">
        <v>256</v>
      </c>
      <c r="E181" s="173">
        <v>8</v>
      </c>
      <c r="F181" s="69">
        <v>300</v>
      </c>
      <c r="G181" s="163">
        <f t="shared" si="219"/>
        <v>2400</v>
      </c>
      <c r="H181" s="61"/>
      <c r="I181" s="70"/>
      <c r="J181" s="71"/>
      <c r="K181" s="71"/>
      <c r="L181" s="72">
        <v>8</v>
      </c>
      <c r="M181" s="51">
        <f t="shared" si="220"/>
        <v>8</v>
      </c>
      <c r="N181" s="73"/>
      <c r="O181" s="74"/>
      <c r="P181" s="74"/>
      <c r="Q181" s="75"/>
      <c r="R181" s="55">
        <f t="shared" si="213"/>
        <v>0</v>
      </c>
      <c r="S181" s="56">
        <f t="shared" ref="S181:V182" si="221">I181+N181</f>
        <v>0</v>
      </c>
      <c r="T181" s="57">
        <f t="shared" si="221"/>
        <v>0</v>
      </c>
      <c r="U181" s="57">
        <f t="shared" si="221"/>
        <v>0</v>
      </c>
      <c r="V181" s="58">
        <f t="shared" si="221"/>
        <v>8</v>
      </c>
      <c r="W181" s="59">
        <f>SUM(S181:V181)</f>
        <v>8</v>
      </c>
    </row>
    <row r="182" spans="2:23" x14ac:dyDescent="0.15">
      <c r="B182" s="76">
        <v>43449</v>
      </c>
      <c r="C182" s="176">
        <v>1</v>
      </c>
      <c r="D182" s="217" t="s">
        <v>254</v>
      </c>
      <c r="E182" s="173">
        <v>1</v>
      </c>
      <c r="F182" s="69">
        <v>300</v>
      </c>
      <c r="G182" s="163">
        <f t="shared" si="219"/>
        <v>300</v>
      </c>
      <c r="H182" s="61"/>
      <c r="I182" s="70"/>
      <c r="J182" s="71"/>
      <c r="K182" s="71"/>
      <c r="L182" s="72">
        <v>1</v>
      </c>
      <c r="M182" s="51">
        <f t="shared" si="220"/>
        <v>1</v>
      </c>
      <c r="N182" s="73"/>
      <c r="O182" s="74"/>
      <c r="P182" s="74"/>
      <c r="Q182" s="75"/>
      <c r="R182" s="55">
        <f t="shared" si="213"/>
        <v>0</v>
      </c>
      <c r="S182" s="56">
        <f t="shared" si="221"/>
        <v>0</v>
      </c>
      <c r="T182" s="57">
        <f t="shared" si="221"/>
        <v>0</v>
      </c>
      <c r="U182" s="57">
        <f t="shared" si="221"/>
        <v>0</v>
      </c>
      <c r="V182" s="58">
        <f t="shared" si="221"/>
        <v>1</v>
      </c>
      <c r="W182" s="59">
        <f>SUM(S182:V182)</f>
        <v>1</v>
      </c>
    </row>
    <row r="183" spans="2:23" x14ac:dyDescent="0.15">
      <c r="B183" s="76">
        <v>43450</v>
      </c>
      <c r="C183" s="176">
        <v>1</v>
      </c>
      <c r="D183" s="217" t="s">
        <v>255</v>
      </c>
      <c r="E183" s="173">
        <v>2</v>
      </c>
      <c r="F183" s="69">
        <v>300</v>
      </c>
      <c r="G183" s="163">
        <f t="shared" si="219"/>
        <v>600</v>
      </c>
      <c r="H183" s="61"/>
      <c r="I183" s="70"/>
      <c r="J183" s="71"/>
      <c r="K183" s="71"/>
      <c r="L183" s="72">
        <v>2</v>
      </c>
      <c r="M183" s="51">
        <f t="shared" si="220"/>
        <v>2</v>
      </c>
      <c r="N183" s="73"/>
      <c r="O183" s="74"/>
      <c r="P183" s="74"/>
      <c r="Q183" s="75"/>
      <c r="R183" s="55">
        <f t="shared" si="213"/>
        <v>0</v>
      </c>
      <c r="S183" s="56">
        <f t="shared" si="214"/>
        <v>0</v>
      </c>
      <c r="T183" s="57">
        <f t="shared" si="215"/>
        <v>0</v>
      </c>
      <c r="U183" s="57">
        <f t="shared" si="216"/>
        <v>0</v>
      </c>
      <c r="V183" s="58">
        <f t="shared" si="217"/>
        <v>2</v>
      </c>
      <c r="W183" s="59">
        <f t="shared" si="218"/>
        <v>2</v>
      </c>
    </row>
    <row r="184" spans="2:23" x14ac:dyDescent="0.15">
      <c r="B184" s="76"/>
      <c r="C184" s="176">
        <v>1</v>
      </c>
      <c r="D184" s="217" t="s">
        <v>253</v>
      </c>
      <c r="E184" s="173">
        <v>5</v>
      </c>
      <c r="F184" s="69">
        <v>300</v>
      </c>
      <c r="G184" s="163">
        <f t="shared" ref="G184:G193" si="222">F184*E184</f>
        <v>1500</v>
      </c>
      <c r="H184" s="61"/>
      <c r="I184" s="70"/>
      <c r="J184" s="71"/>
      <c r="K184" s="71"/>
      <c r="L184" s="72">
        <v>5</v>
      </c>
      <c r="M184" s="51">
        <f t="shared" si="220"/>
        <v>5</v>
      </c>
      <c r="N184" s="73"/>
      <c r="O184" s="74"/>
      <c r="P184" s="74"/>
      <c r="Q184" s="75"/>
      <c r="R184" s="55">
        <f t="shared" si="213"/>
        <v>0</v>
      </c>
      <c r="S184" s="56">
        <f t="shared" si="214"/>
        <v>0</v>
      </c>
      <c r="T184" s="57">
        <f t="shared" si="215"/>
        <v>0</v>
      </c>
      <c r="U184" s="57">
        <f t="shared" si="216"/>
        <v>0</v>
      </c>
      <c r="V184" s="58">
        <f t="shared" si="217"/>
        <v>5</v>
      </c>
      <c r="W184" s="59">
        <f t="shared" si="218"/>
        <v>5</v>
      </c>
    </row>
    <row r="185" spans="2:23" x14ac:dyDescent="0.15">
      <c r="B185" s="76">
        <v>43452</v>
      </c>
      <c r="C185" s="176">
        <v>1</v>
      </c>
      <c r="D185" s="214" t="s">
        <v>257</v>
      </c>
      <c r="E185" s="173">
        <v>4</v>
      </c>
      <c r="F185" s="69">
        <v>300</v>
      </c>
      <c r="G185" s="163">
        <f t="shared" si="222"/>
        <v>1200</v>
      </c>
      <c r="H185" s="61"/>
      <c r="I185" s="70"/>
      <c r="J185" s="71"/>
      <c r="K185" s="71"/>
      <c r="L185" s="72">
        <v>4</v>
      </c>
      <c r="M185" s="51">
        <f t="shared" si="220"/>
        <v>4</v>
      </c>
      <c r="N185" s="73"/>
      <c r="O185" s="74"/>
      <c r="P185" s="74"/>
      <c r="Q185" s="75"/>
      <c r="R185" s="55">
        <f t="shared" si="213"/>
        <v>0</v>
      </c>
      <c r="S185" s="56">
        <f t="shared" si="214"/>
        <v>0</v>
      </c>
      <c r="T185" s="57">
        <f t="shared" si="215"/>
        <v>0</v>
      </c>
      <c r="U185" s="57">
        <f t="shared" si="216"/>
        <v>0</v>
      </c>
      <c r="V185" s="58">
        <f t="shared" si="217"/>
        <v>4</v>
      </c>
      <c r="W185" s="59">
        <f t="shared" si="218"/>
        <v>4</v>
      </c>
    </row>
    <row r="186" spans="2:23" x14ac:dyDescent="0.15">
      <c r="B186" s="76">
        <v>43453</v>
      </c>
      <c r="C186" s="176">
        <v>1</v>
      </c>
      <c r="D186" s="217" t="s">
        <v>258</v>
      </c>
      <c r="E186" s="173">
        <v>5</v>
      </c>
      <c r="F186" s="69">
        <v>300</v>
      </c>
      <c r="G186" s="163">
        <f t="shared" si="222"/>
        <v>1500</v>
      </c>
      <c r="H186" s="61"/>
      <c r="I186" s="70"/>
      <c r="J186" s="71"/>
      <c r="K186" s="71"/>
      <c r="L186" s="72">
        <v>5</v>
      </c>
      <c r="M186" s="51">
        <f t="shared" si="220"/>
        <v>5</v>
      </c>
      <c r="N186" s="73"/>
      <c r="O186" s="74"/>
      <c r="P186" s="74"/>
      <c r="Q186" s="75"/>
      <c r="R186" s="55">
        <f t="shared" si="213"/>
        <v>0</v>
      </c>
      <c r="S186" s="56">
        <f t="shared" si="214"/>
        <v>0</v>
      </c>
      <c r="T186" s="57">
        <f t="shared" si="215"/>
        <v>0</v>
      </c>
      <c r="U186" s="57">
        <f t="shared" si="216"/>
        <v>0</v>
      </c>
      <c r="V186" s="58">
        <f t="shared" si="217"/>
        <v>5</v>
      </c>
      <c r="W186" s="59">
        <f t="shared" si="218"/>
        <v>5</v>
      </c>
    </row>
    <row r="187" spans="2:23" x14ac:dyDescent="0.15">
      <c r="B187" s="76">
        <v>43456</v>
      </c>
      <c r="C187" s="176">
        <v>1</v>
      </c>
      <c r="D187" s="217" t="s">
        <v>259</v>
      </c>
      <c r="E187" s="173">
        <v>4</v>
      </c>
      <c r="F187" s="69">
        <v>300</v>
      </c>
      <c r="G187" s="163">
        <f t="shared" si="222"/>
        <v>1200</v>
      </c>
      <c r="H187" s="61"/>
      <c r="I187" s="70"/>
      <c r="J187" s="71"/>
      <c r="K187" s="71"/>
      <c r="L187" s="72">
        <v>4</v>
      </c>
      <c r="M187" s="51">
        <f t="shared" si="220"/>
        <v>4</v>
      </c>
      <c r="N187" s="73"/>
      <c r="O187" s="74"/>
      <c r="P187" s="74"/>
      <c r="Q187" s="75"/>
      <c r="R187" s="55">
        <f t="shared" si="213"/>
        <v>0</v>
      </c>
      <c r="S187" s="56">
        <f t="shared" si="214"/>
        <v>0</v>
      </c>
      <c r="T187" s="57">
        <f t="shared" si="215"/>
        <v>0</v>
      </c>
      <c r="U187" s="57">
        <f t="shared" si="216"/>
        <v>0</v>
      </c>
      <c r="V187" s="58">
        <f t="shared" si="217"/>
        <v>4</v>
      </c>
      <c r="W187" s="59">
        <f t="shared" si="218"/>
        <v>4</v>
      </c>
    </row>
    <row r="188" spans="2:23" x14ac:dyDescent="0.15">
      <c r="B188" s="76">
        <v>43457</v>
      </c>
      <c r="C188" s="176">
        <v>1</v>
      </c>
      <c r="D188" s="217" t="s">
        <v>260</v>
      </c>
      <c r="E188" s="173">
        <v>2</v>
      </c>
      <c r="F188" s="69">
        <v>300</v>
      </c>
      <c r="G188" s="163">
        <f t="shared" si="222"/>
        <v>600</v>
      </c>
      <c r="H188" s="61"/>
      <c r="I188" s="70"/>
      <c r="J188" s="71"/>
      <c r="K188" s="71"/>
      <c r="L188" s="72">
        <v>2</v>
      </c>
      <c r="M188" s="51">
        <f t="shared" si="220"/>
        <v>2</v>
      </c>
      <c r="N188" s="73"/>
      <c r="O188" s="74"/>
      <c r="P188" s="74"/>
      <c r="Q188" s="75"/>
      <c r="R188" s="55">
        <f t="shared" si="213"/>
        <v>0</v>
      </c>
      <c r="S188" s="56">
        <f t="shared" si="214"/>
        <v>0</v>
      </c>
      <c r="T188" s="57">
        <f t="shared" si="215"/>
        <v>0</v>
      </c>
      <c r="U188" s="57">
        <f t="shared" si="216"/>
        <v>0</v>
      </c>
      <c r="V188" s="58">
        <f t="shared" si="217"/>
        <v>2</v>
      </c>
      <c r="W188" s="59">
        <f t="shared" si="218"/>
        <v>2</v>
      </c>
    </row>
    <row r="189" spans="2:23" x14ac:dyDescent="0.15">
      <c r="B189" s="213">
        <v>43462</v>
      </c>
      <c r="C189" s="176">
        <v>1</v>
      </c>
      <c r="D189" s="217" t="s">
        <v>261</v>
      </c>
      <c r="E189" s="173">
        <v>1</v>
      </c>
      <c r="F189" s="69">
        <v>300</v>
      </c>
      <c r="G189" s="163">
        <f t="shared" si="222"/>
        <v>300</v>
      </c>
      <c r="H189" s="61"/>
      <c r="I189" s="70"/>
      <c r="J189" s="71"/>
      <c r="K189" s="71"/>
      <c r="L189" s="72">
        <v>1</v>
      </c>
      <c r="M189" s="51">
        <f t="shared" si="220"/>
        <v>1</v>
      </c>
      <c r="N189" s="73"/>
      <c r="O189" s="74"/>
      <c r="P189" s="74"/>
      <c r="Q189" s="75"/>
      <c r="R189" s="55">
        <f t="shared" si="213"/>
        <v>0</v>
      </c>
      <c r="S189" s="56">
        <f t="shared" ref="S189:V192" si="223">I189+N189</f>
        <v>0</v>
      </c>
      <c r="T189" s="57">
        <f t="shared" si="223"/>
        <v>0</v>
      </c>
      <c r="U189" s="57">
        <f t="shared" si="223"/>
        <v>0</v>
      </c>
      <c r="V189" s="58">
        <f t="shared" si="223"/>
        <v>1</v>
      </c>
      <c r="W189" s="59">
        <f>SUM(S189:V189)</f>
        <v>1</v>
      </c>
    </row>
    <row r="190" spans="2:23" x14ac:dyDescent="0.15">
      <c r="B190" s="213"/>
      <c r="C190" s="176">
        <v>1</v>
      </c>
      <c r="D190" s="217" t="s">
        <v>229</v>
      </c>
      <c r="E190" s="173">
        <v>1</v>
      </c>
      <c r="F190" s="69">
        <v>300</v>
      </c>
      <c r="G190" s="163">
        <f t="shared" si="222"/>
        <v>300</v>
      </c>
      <c r="H190" s="61"/>
      <c r="I190" s="70"/>
      <c r="J190" s="71"/>
      <c r="K190" s="71"/>
      <c r="L190" s="72">
        <v>1</v>
      </c>
      <c r="M190" s="51">
        <f>SUM(I190:L190)</f>
        <v>1</v>
      </c>
      <c r="N190" s="73"/>
      <c r="O190" s="74"/>
      <c r="P190" s="74"/>
      <c r="Q190" s="75"/>
      <c r="R190" s="55">
        <f t="shared" si="213"/>
        <v>0</v>
      </c>
      <c r="S190" s="56">
        <f t="shared" si="223"/>
        <v>0</v>
      </c>
      <c r="T190" s="57">
        <f t="shared" si="223"/>
        <v>0</v>
      </c>
      <c r="U190" s="57">
        <f t="shared" si="223"/>
        <v>0</v>
      </c>
      <c r="V190" s="58">
        <f t="shared" si="223"/>
        <v>1</v>
      </c>
      <c r="W190" s="59">
        <f>SUM(S190:V190)</f>
        <v>1</v>
      </c>
    </row>
    <row r="191" spans="2:23" x14ac:dyDescent="0.15">
      <c r="B191" s="213">
        <v>43463</v>
      </c>
      <c r="C191" s="176">
        <v>1</v>
      </c>
      <c r="D191" s="217" t="s">
        <v>262</v>
      </c>
      <c r="E191" s="173"/>
      <c r="F191" s="69"/>
      <c r="G191" s="163">
        <f t="shared" si="222"/>
        <v>0</v>
      </c>
      <c r="H191" s="61">
        <v>6</v>
      </c>
      <c r="I191" s="70"/>
      <c r="J191" s="71"/>
      <c r="K191" s="71"/>
      <c r="L191" s="72">
        <v>2</v>
      </c>
      <c r="M191" s="51">
        <f>SUM(I191:L191)</f>
        <v>2</v>
      </c>
      <c r="N191" s="73"/>
      <c r="O191" s="74"/>
      <c r="P191" s="74"/>
      <c r="Q191" s="75"/>
      <c r="R191" s="55">
        <f t="shared" si="213"/>
        <v>0</v>
      </c>
      <c r="S191" s="56">
        <f t="shared" si="223"/>
        <v>0</v>
      </c>
      <c r="T191" s="57">
        <f t="shared" si="223"/>
        <v>0</v>
      </c>
      <c r="U191" s="57">
        <f t="shared" si="223"/>
        <v>0</v>
      </c>
      <c r="V191" s="58">
        <f t="shared" si="223"/>
        <v>2</v>
      </c>
      <c r="W191" s="59">
        <f>SUM(S191:V191)</f>
        <v>2</v>
      </c>
    </row>
    <row r="192" spans="2:23" x14ac:dyDescent="0.15">
      <c r="B192" s="213">
        <v>43464</v>
      </c>
      <c r="C192" s="176">
        <v>1</v>
      </c>
      <c r="D192" s="217" t="s">
        <v>260</v>
      </c>
      <c r="E192" s="173">
        <v>3</v>
      </c>
      <c r="F192" s="69">
        <v>300</v>
      </c>
      <c r="G192" s="163">
        <f t="shared" si="222"/>
        <v>900</v>
      </c>
      <c r="H192" s="61"/>
      <c r="I192" s="70"/>
      <c r="J192" s="71"/>
      <c r="K192" s="71"/>
      <c r="L192" s="72">
        <v>3</v>
      </c>
      <c r="M192" s="51">
        <f>SUM(I192:L192)</f>
        <v>3</v>
      </c>
      <c r="N192" s="73"/>
      <c r="O192" s="74"/>
      <c r="P192" s="74"/>
      <c r="Q192" s="75"/>
      <c r="R192" s="55">
        <f t="shared" si="213"/>
        <v>0</v>
      </c>
      <c r="S192" s="56">
        <f t="shared" si="223"/>
        <v>0</v>
      </c>
      <c r="T192" s="57">
        <f t="shared" si="223"/>
        <v>0</v>
      </c>
      <c r="U192" s="57">
        <f t="shared" si="223"/>
        <v>0</v>
      </c>
      <c r="V192" s="58">
        <f t="shared" si="223"/>
        <v>3</v>
      </c>
      <c r="W192" s="59">
        <f>SUM(S192:V192)</f>
        <v>3</v>
      </c>
    </row>
    <row r="193" spans="2:23" ht="12.75" thickBot="1" x14ac:dyDescent="0.2">
      <c r="B193" s="76"/>
      <c r="C193" s="212"/>
      <c r="D193" s="217"/>
      <c r="E193" s="173"/>
      <c r="F193" s="69"/>
      <c r="G193" s="163">
        <f t="shared" si="222"/>
        <v>0</v>
      </c>
      <c r="H193" s="61"/>
      <c r="I193" s="70"/>
      <c r="J193" s="71"/>
      <c r="K193" s="71"/>
      <c r="L193" s="72"/>
      <c r="M193" s="51">
        <f t="shared" si="220"/>
        <v>0</v>
      </c>
      <c r="N193" s="73"/>
      <c r="O193" s="74"/>
      <c r="P193" s="74"/>
      <c r="Q193" s="75"/>
      <c r="R193" s="55">
        <f t="shared" si="213"/>
        <v>0</v>
      </c>
      <c r="S193" s="56">
        <f t="shared" si="214"/>
        <v>0</v>
      </c>
      <c r="T193" s="57">
        <f t="shared" si="215"/>
        <v>0</v>
      </c>
      <c r="U193" s="57">
        <f t="shared" si="216"/>
        <v>0</v>
      </c>
      <c r="V193" s="58">
        <f t="shared" si="217"/>
        <v>0</v>
      </c>
      <c r="W193" s="59">
        <f t="shared" si="218"/>
        <v>0</v>
      </c>
    </row>
    <row r="194" spans="2:23" ht="26.25" customHeight="1" thickBot="1" x14ac:dyDescent="0.2">
      <c r="B194" s="77">
        <f>COUNTA(B168:B193)</f>
        <v>19</v>
      </c>
      <c r="C194" s="77">
        <f>COUNTA(C168:C193)</f>
        <v>25</v>
      </c>
      <c r="D194" s="111" t="s">
        <v>24</v>
      </c>
      <c r="E194" s="79">
        <f>SUM(E168:E193)</f>
        <v>99</v>
      </c>
      <c r="F194" s="80">
        <f>COUNT(F168:F193)</f>
        <v>23</v>
      </c>
      <c r="G194" s="81">
        <f>SUM(G168:G193)</f>
        <v>29700</v>
      </c>
      <c r="H194" s="100">
        <f t="shared" ref="H194:W194" si="224">SUM(H168:H193)</f>
        <v>18</v>
      </c>
      <c r="I194" s="101">
        <f t="shared" si="224"/>
        <v>0</v>
      </c>
      <c r="J194" s="102">
        <f t="shared" si="224"/>
        <v>0</v>
      </c>
      <c r="K194" s="102">
        <f t="shared" si="224"/>
        <v>0</v>
      </c>
      <c r="L194" s="81">
        <f t="shared" si="224"/>
        <v>105</v>
      </c>
      <c r="M194" s="112">
        <f t="shared" si="224"/>
        <v>105</v>
      </c>
      <c r="N194" s="84">
        <f t="shared" si="224"/>
        <v>0</v>
      </c>
      <c r="O194" s="85">
        <f t="shared" si="224"/>
        <v>0</v>
      </c>
      <c r="P194" s="85">
        <f t="shared" si="224"/>
        <v>0</v>
      </c>
      <c r="Q194" s="86">
        <f t="shared" si="224"/>
        <v>0</v>
      </c>
      <c r="R194" s="105">
        <f t="shared" si="224"/>
        <v>0</v>
      </c>
      <c r="S194" s="106">
        <f t="shared" si="224"/>
        <v>0</v>
      </c>
      <c r="T194" s="89">
        <f t="shared" si="224"/>
        <v>0</v>
      </c>
      <c r="U194" s="89">
        <f t="shared" si="224"/>
        <v>0</v>
      </c>
      <c r="V194" s="107">
        <f t="shared" si="224"/>
        <v>105</v>
      </c>
      <c r="W194" s="91">
        <f t="shared" si="224"/>
        <v>105</v>
      </c>
    </row>
    <row r="195" spans="2:23" ht="33" customHeight="1" thickBot="1" x14ac:dyDescent="0.2">
      <c r="B195" s="115" t="s">
        <v>33</v>
      </c>
      <c r="C195" s="3"/>
      <c r="D195" s="3"/>
      <c r="G195" s="96"/>
      <c r="H195" s="96"/>
      <c r="R195" s="126"/>
      <c r="S195" s="127"/>
      <c r="T195" s="92"/>
      <c r="V195" s="3"/>
      <c r="W195" s="3"/>
    </row>
    <row r="196" spans="2:23" ht="13.5" customHeight="1" x14ac:dyDescent="0.15">
      <c r="B196" s="272" t="s">
        <v>18</v>
      </c>
      <c r="C196" s="264" t="s">
        <v>19</v>
      </c>
      <c r="D196" s="267" t="s">
        <v>20</v>
      </c>
      <c r="E196" s="270" t="s">
        <v>21</v>
      </c>
      <c r="F196" s="250"/>
      <c r="G196" s="250"/>
      <c r="H196" s="250"/>
      <c r="I196" s="250"/>
      <c r="J196" s="250"/>
      <c r="K196" s="250"/>
      <c r="L196" s="250"/>
      <c r="M196" s="250"/>
      <c r="N196" s="258" t="s">
        <v>4</v>
      </c>
      <c r="O196" s="259"/>
      <c r="P196" s="259"/>
      <c r="Q196" s="259"/>
      <c r="R196" s="260"/>
      <c r="S196" s="228" t="s">
        <v>5</v>
      </c>
      <c r="T196" s="229"/>
      <c r="U196" s="229"/>
      <c r="V196" s="229"/>
      <c r="W196" s="230"/>
    </row>
    <row r="197" spans="2:23" ht="13.5" customHeight="1" x14ac:dyDescent="0.15">
      <c r="B197" s="273"/>
      <c r="C197" s="265"/>
      <c r="D197" s="268"/>
      <c r="E197" s="271" t="s">
        <v>6</v>
      </c>
      <c r="F197" s="256"/>
      <c r="G197" s="256"/>
      <c r="H197" s="257"/>
      <c r="I197" s="261" t="s">
        <v>7</v>
      </c>
      <c r="J197" s="262"/>
      <c r="K197" s="262"/>
      <c r="L197" s="262"/>
      <c r="M197" s="263"/>
      <c r="N197" s="238" t="s">
        <v>7</v>
      </c>
      <c r="O197" s="238"/>
      <c r="P197" s="238"/>
      <c r="Q197" s="238"/>
      <c r="R197" s="239"/>
      <c r="S197" s="231"/>
      <c r="T197" s="232"/>
      <c r="U197" s="232"/>
      <c r="V197" s="232"/>
      <c r="W197" s="233"/>
    </row>
    <row r="198" spans="2:23" ht="12.75" thickBot="1" x14ac:dyDescent="0.2">
      <c r="B198" s="274"/>
      <c r="C198" s="266"/>
      <c r="D198" s="269"/>
      <c r="E198" s="40" t="s">
        <v>8</v>
      </c>
      <c r="F198" s="41" t="s">
        <v>22</v>
      </c>
      <c r="G198" s="42" t="s">
        <v>9</v>
      </c>
      <c r="H198" s="40" t="s">
        <v>23</v>
      </c>
      <c r="I198" s="5" t="s">
        <v>11</v>
      </c>
      <c r="J198" s="6" t="s">
        <v>12</v>
      </c>
      <c r="K198" s="6" t="s">
        <v>13</v>
      </c>
      <c r="L198" s="7" t="s">
        <v>14</v>
      </c>
      <c r="M198" s="8" t="s">
        <v>15</v>
      </c>
      <c r="N198" s="9" t="s">
        <v>11</v>
      </c>
      <c r="O198" s="10" t="s">
        <v>12</v>
      </c>
      <c r="P198" s="10" t="s">
        <v>13</v>
      </c>
      <c r="Q198" s="11" t="s">
        <v>14</v>
      </c>
      <c r="R198" s="12" t="s">
        <v>15</v>
      </c>
      <c r="S198" s="13" t="s">
        <v>11</v>
      </c>
      <c r="T198" s="14" t="s">
        <v>12</v>
      </c>
      <c r="U198" s="14" t="s">
        <v>13</v>
      </c>
      <c r="V198" s="15" t="s">
        <v>14</v>
      </c>
      <c r="W198" s="16" t="s">
        <v>15</v>
      </c>
    </row>
    <row r="199" spans="2:23" x14ac:dyDescent="0.15">
      <c r="B199" s="213">
        <v>43473</v>
      </c>
      <c r="C199" s="176">
        <v>1</v>
      </c>
      <c r="D199" s="60" t="s">
        <v>263</v>
      </c>
      <c r="E199" s="173">
        <v>2</v>
      </c>
      <c r="F199" s="69">
        <v>300</v>
      </c>
      <c r="G199" s="163">
        <f t="shared" ref="G199:G204" si="225">F199*E199</f>
        <v>600</v>
      </c>
      <c r="H199" s="61"/>
      <c r="I199" s="70"/>
      <c r="J199" s="71"/>
      <c r="K199" s="71"/>
      <c r="L199" s="72">
        <v>2</v>
      </c>
      <c r="M199" s="51">
        <f t="shared" ref="M199:M216" si="226">SUM(I199:L199)</f>
        <v>2</v>
      </c>
      <c r="N199" s="73"/>
      <c r="O199" s="74"/>
      <c r="P199" s="74"/>
      <c r="Q199" s="75"/>
      <c r="R199" s="55">
        <f t="shared" ref="R199:R216" si="227">SUM(N199:Q199)</f>
        <v>0</v>
      </c>
      <c r="S199" s="56">
        <f t="shared" ref="S199:S216" si="228">I199+N199</f>
        <v>0</v>
      </c>
      <c r="T199" s="57">
        <f t="shared" ref="T199:T216" si="229">J199+O199</f>
        <v>0</v>
      </c>
      <c r="U199" s="57">
        <f t="shared" ref="U199:U216" si="230">K199+P199</f>
        <v>0</v>
      </c>
      <c r="V199" s="58">
        <f t="shared" ref="V199:V216" si="231">L199+Q199</f>
        <v>2</v>
      </c>
      <c r="W199" s="59">
        <f t="shared" ref="W199:W216" si="232">SUM(S199:V199)</f>
        <v>2</v>
      </c>
    </row>
    <row r="200" spans="2:23" x14ac:dyDescent="0.15">
      <c r="B200" s="76"/>
      <c r="C200" s="176">
        <v>1</v>
      </c>
      <c r="D200" s="217" t="s">
        <v>264</v>
      </c>
      <c r="E200" s="173">
        <v>6</v>
      </c>
      <c r="F200" s="69">
        <v>300</v>
      </c>
      <c r="G200" s="163">
        <f t="shared" si="225"/>
        <v>1800</v>
      </c>
      <c r="H200" s="61"/>
      <c r="I200" s="70"/>
      <c r="J200" s="71"/>
      <c r="K200" s="71"/>
      <c r="L200" s="72">
        <v>6</v>
      </c>
      <c r="M200" s="51">
        <f t="shared" si="226"/>
        <v>6</v>
      </c>
      <c r="N200" s="73"/>
      <c r="O200" s="74"/>
      <c r="P200" s="74"/>
      <c r="Q200" s="75"/>
      <c r="R200" s="55">
        <f t="shared" si="227"/>
        <v>0</v>
      </c>
      <c r="S200" s="56">
        <f t="shared" si="228"/>
        <v>0</v>
      </c>
      <c r="T200" s="57">
        <f t="shared" si="229"/>
        <v>0</v>
      </c>
      <c r="U200" s="57">
        <f t="shared" si="230"/>
        <v>0</v>
      </c>
      <c r="V200" s="58">
        <f t="shared" si="231"/>
        <v>6</v>
      </c>
      <c r="W200" s="59">
        <f t="shared" si="232"/>
        <v>6</v>
      </c>
    </row>
    <row r="201" spans="2:23" x14ac:dyDescent="0.15">
      <c r="B201" s="76"/>
      <c r="C201" s="176">
        <v>1</v>
      </c>
      <c r="D201" s="217"/>
      <c r="E201" s="173">
        <v>1</v>
      </c>
      <c r="F201" s="69">
        <v>300</v>
      </c>
      <c r="G201" s="163">
        <f t="shared" si="225"/>
        <v>300</v>
      </c>
      <c r="H201" s="61"/>
      <c r="I201" s="70"/>
      <c r="J201" s="71"/>
      <c r="K201" s="71"/>
      <c r="L201" s="72">
        <v>1</v>
      </c>
      <c r="M201" s="51">
        <f t="shared" si="226"/>
        <v>1</v>
      </c>
      <c r="N201" s="73"/>
      <c r="O201" s="74"/>
      <c r="P201" s="74"/>
      <c r="Q201" s="75"/>
      <c r="R201" s="55">
        <f t="shared" si="227"/>
        <v>0</v>
      </c>
      <c r="S201" s="56">
        <f t="shared" si="228"/>
        <v>0</v>
      </c>
      <c r="T201" s="57">
        <f t="shared" si="229"/>
        <v>0</v>
      </c>
      <c r="U201" s="57">
        <f t="shared" si="230"/>
        <v>0</v>
      </c>
      <c r="V201" s="58">
        <f t="shared" si="231"/>
        <v>1</v>
      </c>
      <c r="W201" s="59">
        <f t="shared" si="232"/>
        <v>1</v>
      </c>
    </row>
    <row r="202" spans="2:23" x14ac:dyDescent="0.15">
      <c r="B202" s="76">
        <v>43474</v>
      </c>
      <c r="C202" s="176">
        <v>1</v>
      </c>
      <c r="D202" s="217" t="s">
        <v>265</v>
      </c>
      <c r="E202" s="173">
        <v>1</v>
      </c>
      <c r="F202" s="69">
        <v>300</v>
      </c>
      <c r="G202" s="163">
        <f t="shared" si="225"/>
        <v>300</v>
      </c>
      <c r="H202" s="61"/>
      <c r="I202" s="70"/>
      <c r="J202" s="71"/>
      <c r="K202" s="71"/>
      <c r="L202" s="72">
        <v>1</v>
      </c>
      <c r="M202" s="51">
        <f t="shared" si="226"/>
        <v>1</v>
      </c>
      <c r="N202" s="73"/>
      <c r="O202" s="74"/>
      <c r="P202" s="74"/>
      <c r="Q202" s="75"/>
      <c r="R202" s="55">
        <f t="shared" si="227"/>
        <v>0</v>
      </c>
      <c r="S202" s="56">
        <f t="shared" si="228"/>
        <v>0</v>
      </c>
      <c r="T202" s="57">
        <f t="shared" si="229"/>
        <v>0</v>
      </c>
      <c r="U202" s="57">
        <f t="shared" si="230"/>
        <v>0</v>
      </c>
      <c r="V202" s="58">
        <f t="shared" si="231"/>
        <v>1</v>
      </c>
      <c r="W202" s="59">
        <f t="shared" si="232"/>
        <v>1</v>
      </c>
    </row>
    <row r="203" spans="2:23" x14ac:dyDescent="0.15">
      <c r="B203" s="76">
        <v>43475</v>
      </c>
      <c r="C203" s="176">
        <v>1</v>
      </c>
      <c r="D203" s="217" t="s">
        <v>266</v>
      </c>
      <c r="E203" s="173">
        <v>4</v>
      </c>
      <c r="F203" s="69">
        <v>300</v>
      </c>
      <c r="G203" s="163">
        <f t="shared" si="225"/>
        <v>1200</v>
      </c>
      <c r="H203" s="61"/>
      <c r="I203" s="70"/>
      <c r="J203" s="71"/>
      <c r="K203" s="71"/>
      <c r="L203" s="72">
        <v>4</v>
      </c>
      <c r="M203" s="51">
        <f t="shared" si="226"/>
        <v>4</v>
      </c>
      <c r="N203" s="73"/>
      <c r="O203" s="74"/>
      <c r="P203" s="74"/>
      <c r="Q203" s="75"/>
      <c r="R203" s="55">
        <f t="shared" si="227"/>
        <v>0</v>
      </c>
      <c r="S203" s="56">
        <f t="shared" si="228"/>
        <v>0</v>
      </c>
      <c r="T203" s="57">
        <f t="shared" si="229"/>
        <v>0</v>
      </c>
      <c r="U203" s="57">
        <f t="shared" si="230"/>
        <v>0</v>
      </c>
      <c r="V203" s="58">
        <f t="shared" si="231"/>
        <v>4</v>
      </c>
      <c r="W203" s="59">
        <f t="shared" si="232"/>
        <v>4</v>
      </c>
    </row>
    <row r="204" spans="2:23" x14ac:dyDescent="0.15">
      <c r="B204" s="76">
        <v>43476</v>
      </c>
      <c r="C204" s="176">
        <v>1</v>
      </c>
      <c r="D204" s="60" t="s">
        <v>196</v>
      </c>
      <c r="E204" s="173">
        <v>3</v>
      </c>
      <c r="F204" s="69">
        <v>300</v>
      </c>
      <c r="G204" s="163">
        <f t="shared" si="225"/>
        <v>900</v>
      </c>
      <c r="H204" s="61"/>
      <c r="I204" s="70"/>
      <c r="J204" s="71"/>
      <c r="K204" s="71"/>
      <c r="L204" s="72">
        <v>3</v>
      </c>
      <c r="M204" s="51">
        <f t="shared" si="226"/>
        <v>3</v>
      </c>
      <c r="N204" s="73"/>
      <c r="O204" s="74"/>
      <c r="P204" s="74"/>
      <c r="Q204" s="75"/>
      <c r="R204" s="55">
        <f t="shared" si="227"/>
        <v>0</v>
      </c>
      <c r="S204" s="56">
        <f t="shared" si="228"/>
        <v>0</v>
      </c>
      <c r="T204" s="57">
        <f t="shared" si="229"/>
        <v>0</v>
      </c>
      <c r="U204" s="57">
        <f t="shared" si="230"/>
        <v>0</v>
      </c>
      <c r="V204" s="58">
        <f t="shared" si="231"/>
        <v>3</v>
      </c>
      <c r="W204" s="59">
        <f t="shared" si="232"/>
        <v>3</v>
      </c>
    </row>
    <row r="205" spans="2:23" x14ac:dyDescent="0.15">
      <c r="B205" s="76">
        <v>43480</v>
      </c>
      <c r="C205" s="176">
        <v>1</v>
      </c>
      <c r="D205" s="217" t="s">
        <v>267</v>
      </c>
      <c r="E205" s="173">
        <v>1</v>
      </c>
      <c r="F205" s="69">
        <v>300</v>
      </c>
      <c r="G205" s="163">
        <f t="shared" ref="G205:G216" si="233">F205*E205</f>
        <v>300</v>
      </c>
      <c r="H205" s="61"/>
      <c r="I205" s="70"/>
      <c r="J205" s="71"/>
      <c r="K205" s="71"/>
      <c r="L205" s="72">
        <v>1</v>
      </c>
      <c r="M205" s="51">
        <f t="shared" si="226"/>
        <v>1</v>
      </c>
      <c r="N205" s="73"/>
      <c r="O205" s="74"/>
      <c r="P205" s="74"/>
      <c r="Q205" s="75"/>
      <c r="R205" s="55">
        <f t="shared" si="227"/>
        <v>0</v>
      </c>
      <c r="S205" s="56">
        <f t="shared" si="228"/>
        <v>0</v>
      </c>
      <c r="T205" s="57">
        <f t="shared" si="229"/>
        <v>0</v>
      </c>
      <c r="U205" s="57">
        <f t="shared" si="230"/>
        <v>0</v>
      </c>
      <c r="V205" s="58">
        <f t="shared" si="231"/>
        <v>1</v>
      </c>
      <c r="W205" s="59">
        <f t="shared" si="232"/>
        <v>1</v>
      </c>
    </row>
    <row r="206" spans="2:23" x14ac:dyDescent="0.15">
      <c r="B206" s="76">
        <v>43481</v>
      </c>
      <c r="C206" s="176">
        <v>1</v>
      </c>
      <c r="D206" s="217" t="s">
        <v>268</v>
      </c>
      <c r="E206" s="173">
        <v>3</v>
      </c>
      <c r="F206" s="69">
        <v>300</v>
      </c>
      <c r="G206" s="163">
        <f t="shared" si="233"/>
        <v>900</v>
      </c>
      <c r="H206" s="61"/>
      <c r="I206" s="70"/>
      <c r="J206" s="71"/>
      <c r="K206" s="71"/>
      <c r="L206" s="72">
        <v>3</v>
      </c>
      <c r="M206" s="51">
        <f t="shared" si="226"/>
        <v>3</v>
      </c>
      <c r="N206" s="73"/>
      <c r="O206" s="74"/>
      <c r="P206" s="74"/>
      <c r="Q206" s="75"/>
      <c r="R206" s="55">
        <f t="shared" si="227"/>
        <v>0</v>
      </c>
      <c r="S206" s="56">
        <f t="shared" si="228"/>
        <v>0</v>
      </c>
      <c r="T206" s="57">
        <f t="shared" si="229"/>
        <v>0</v>
      </c>
      <c r="U206" s="57">
        <f t="shared" si="230"/>
        <v>0</v>
      </c>
      <c r="V206" s="58">
        <f t="shared" si="231"/>
        <v>3</v>
      </c>
      <c r="W206" s="59">
        <f t="shared" si="232"/>
        <v>3</v>
      </c>
    </row>
    <row r="207" spans="2:23" x14ac:dyDescent="0.15">
      <c r="B207" s="76">
        <v>43482</v>
      </c>
      <c r="C207" s="176">
        <v>1</v>
      </c>
      <c r="D207" s="217" t="s">
        <v>256</v>
      </c>
      <c r="E207" s="173">
        <v>10</v>
      </c>
      <c r="F207" s="69">
        <v>300</v>
      </c>
      <c r="G207" s="163">
        <f t="shared" si="233"/>
        <v>3000</v>
      </c>
      <c r="H207" s="61"/>
      <c r="I207" s="70"/>
      <c r="J207" s="71"/>
      <c r="K207" s="71"/>
      <c r="L207" s="72">
        <v>10</v>
      </c>
      <c r="M207" s="51">
        <f t="shared" si="226"/>
        <v>10</v>
      </c>
      <c r="N207" s="73"/>
      <c r="O207" s="74"/>
      <c r="P207" s="74"/>
      <c r="Q207" s="75"/>
      <c r="R207" s="55">
        <f t="shared" si="227"/>
        <v>0</v>
      </c>
      <c r="S207" s="56">
        <f t="shared" si="228"/>
        <v>0</v>
      </c>
      <c r="T207" s="57">
        <f t="shared" si="229"/>
        <v>0</v>
      </c>
      <c r="U207" s="57">
        <f t="shared" si="230"/>
        <v>0</v>
      </c>
      <c r="V207" s="58">
        <f t="shared" si="231"/>
        <v>10</v>
      </c>
      <c r="W207" s="59">
        <f t="shared" si="232"/>
        <v>10</v>
      </c>
    </row>
    <row r="208" spans="2:23" x14ac:dyDescent="0.15">
      <c r="B208" s="76"/>
      <c r="C208" s="176">
        <v>1</v>
      </c>
      <c r="D208" s="217" t="s">
        <v>269</v>
      </c>
      <c r="E208" s="173">
        <v>2</v>
      </c>
      <c r="F208" s="69">
        <v>300</v>
      </c>
      <c r="G208" s="163">
        <f t="shared" ref="G208" si="234">F208*E208</f>
        <v>600</v>
      </c>
      <c r="H208" s="61"/>
      <c r="I208" s="70"/>
      <c r="J208" s="71"/>
      <c r="K208" s="71"/>
      <c r="L208" s="72">
        <v>2</v>
      </c>
      <c r="M208" s="51">
        <f t="shared" ref="M208" si="235">SUM(I208:L208)</f>
        <v>2</v>
      </c>
      <c r="N208" s="73"/>
      <c r="O208" s="74"/>
      <c r="P208" s="74"/>
      <c r="Q208" s="75"/>
      <c r="R208" s="55">
        <f t="shared" ref="R208" si="236">SUM(N208:Q208)</f>
        <v>0</v>
      </c>
      <c r="S208" s="56">
        <f t="shared" ref="S208" si="237">I208+N208</f>
        <v>0</v>
      </c>
      <c r="T208" s="57">
        <f t="shared" ref="T208" si="238">J208+O208</f>
        <v>0</v>
      </c>
      <c r="U208" s="57">
        <f t="shared" ref="U208" si="239">K208+P208</f>
        <v>0</v>
      </c>
      <c r="V208" s="58">
        <f t="shared" ref="V208" si="240">L208+Q208</f>
        <v>2</v>
      </c>
      <c r="W208" s="59">
        <f t="shared" ref="W208" si="241">SUM(S208:V208)</f>
        <v>2</v>
      </c>
    </row>
    <row r="209" spans="2:23" x14ac:dyDescent="0.15">
      <c r="B209" s="76">
        <v>43484</v>
      </c>
      <c r="C209" s="176">
        <v>1</v>
      </c>
      <c r="D209" s="217" t="s">
        <v>260</v>
      </c>
      <c r="E209" s="173">
        <v>4</v>
      </c>
      <c r="F209" s="69">
        <v>300</v>
      </c>
      <c r="G209" s="163">
        <f t="shared" si="233"/>
        <v>1200</v>
      </c>
      <c r="H209" s="61"/>
      <c r="I209" s="70"/>
      <c r="J209" s="71"/>
      <c r="K209" s="71"/>
      <c r="L209" s="72">
        <v>4</v>
      </c>
      <c r="M209" s="51">
        <f t="shared" si="226"/>
        <v>4</v>
      </c>
      <c r="N209" s="73"/>
      <c r="O209" s="74"/>
      <c r="P209" s="74"/>
      <c r="Q209" s="75"/>
      <c r="R209" s="55">
        <f t="shared" si="227"/>
        <v>0</v>
      </c>
      <c r="S209" s="56">
        <f t="shared" si="228"/>
        <v>0</v>
      </c>
      <c r="T209" s="57">
        <f t="shared" si="229"/>
        <v>0</v>
      </c>
      <c r="U209" s="57">
        <f t="shared" si="230"/>
        <v>0</v>
      </c>
      <c r="V209" s="58">
        <f t="shared" si="231"/>
        <v>4</v>
      </c>
      <c r="W209" s="59">
        <f t="shared" si="232"/>
        <v>4</v>
      </c>
    </row>
    <row r="210" spans="2:23" x14ac:dyDescent="0.15">
      <c r="B210" s="76">
        <v>43485</v>
      </c>
      <c r="C210" s="176">
        <v>1</v>
      </c>
      <c r="D210" s="211" t="s">
        <v>175</v>
      </c>
      <c r="E210" s="173">
        <v>1</v>
      </c>
      <c r="F210" s="69">
        <v>300</v>
      </c>
      <c r="G210" s="163">
        <f t="shared" ref="G210" si="242">F210*E210</f>
        <v>300</v>
      </c>
      <c r="H210" s="61"/>
      <c r="I210" s="70"/>
      <c r="J210" s="71"/>
      <c r="K210" s="71"/>
      <c r="L210" s="72">
        <v>1</v>
      </c>
      <c r="M210" s="51">
        <f t="shared" ref="M210" si="243">SUM(I210:L210)</f>
        <v>1</v>
      </c>
      <c r="N210" s="73"/>
      <c r="O210" s="74"/>
      <c r="P210" s="74"/>
      <c r="Q210" s="75"/>
      <c r="R210" s="55">
        <f t="shared" ref="R210" si="244">SUM(N210:Q210)</f>
        <v>0</v>
      </c>
      <c r="S210" s="56">
        <f t="shared" ref="S210" si="245">I210+N210</f>
        <v>0</v>
      </c>
      <c r="T210" s="57">
        <f t="shared" ref="T210" si="246">J210+O210</f>
        <v>0</v>
      </c>
      <c r="U210" s="57">
        <f t="shared" ref="U210" si="247">K210+P210</f>
        <v>0</v>
      </c>
      <c r="V210" s="58">
        <f t="shared" ref="V210" si="248">L210+Q210</f>
        <v>1</v>
      </c>
      <c r="W210" s="59">
        <f t="shared" ref="W210" si="249">SUM(S210:V210)</f>
        <v>1</v>
      </c>
    </row>
    <row r="211" spans="2:23" x14ac:dyDescent="0.15">
      <c r="B211" s="76">
        <v>43487</v>
      </c>
      <c r="C211" s="176">
        <v>1</v>
      </c>
      <c r="D211" s="217" t="s">
        <v>270</v>
      </c>
      <c r="E211" s="173">
        <v>3</v>
      </c>
      <c r="F211" s="69">
        <v>300</v>
      </c>
      <c r="G211" s="163">
        <f t="shared" si="233"/>
        <v>900</v>
      </c>
      <c r="H211" s="61"/>
      <c r="I211" s="70"/>
      <c r="J211" s="71"/>
      <c r="K211" s="71"/>
      <c r="L211" s="72">
        <v>3</v>
      </c>
      <c r="M211" s="51">
        <f t="shared" si="226"/>
        <v>3</v>
      </c>
      <c r="N211" s="73"/>
      <c r="O211" s="74"/>
      <c r="P211" s="74"/>
      <c r="Q211" s="75"/>
      <c r="R211" s="55">
        <f t="shared" si="227"/>
        <v>0</v>
      </c>
      <c r="S211" s="56">
        <f t="shared" si="228"/>
        <v>0</v>
      </c>
      <c r="T211" s="57">
        <f t="shared" si="229"/>
        <v>0</v>
      </c>
      <c r="U211" s="57">
        <f t="shared" si="230"/>
        <v>0</v>
      </c>
      <c r="V211" s="58">
        <f t="shared" si="231"/>
        <v>3</v>
      </c>
      <c r="W211" s="59">
        <f t="shared" si="232"/>
        <v>3</v>
      </c>
    </row>
    <row r="212" spans="2:23" x14ac:dyDescent="0.15">
      <c r="B212" s="76">
        <v>43488</v>
      </c>
      <c r="C212" s="176">
        <v>1</v>
      </c>
      <c r="D212" s="217" t="s">
        <v>271</v>
      </c>
      <c r="E212" s="173">
        <v>3</v>
      </c>
      <c r="F212" s="69">
        <v>300</v>
      </c>
      <c r="G212" s="163">
        <f t="shared" ref="G212:G214" si="250">F212*E212</f>
        <v>900</v>
      </c>
      <c r="H212" s="61"/>
      <c r="I212" s="70"/>
      <c r="J212" s="71"/>
      <c r="K212" s="71"/>
      <c r="L212" s="72">
        <v>3</v>
      </c>
      <c r="M212" s="51">
        <f t="shared" ref="M212:M214" si="251">SUM(I212:L212)</f>
        <v>3</v>
      </c>
      <c r="N212" s="73"/>
      <c r="O212" s="74"/>
      <c r="P212" s="74"/>
      <c r="Q212" s="75"/>
      <c r="R212" s="55">
        <f t="shared" ref="R212:R214" si="252">SUM(N212:Q212)</f>
        <v>0</v>
      </c>
      <c r="S212" s="56">
        <f t="shared" ref="S212:S214" si="253">I212+N212</f>
        <v>0</v>
      </c>
      <c r="T212" s="57">
        <f t="shared" ref="T212:T214" si="254">J212+O212</f>
        <v>0</v>
      </c>
      <c r="U212" s="57">
        <f t="shared" ref="U212:U214" si="255">K212+P212</f>
        <v>0</v>
      </c>
      <c r="V212" s="58">
        <f t="shared" ref="V212:V214" si="256">L212+Q212</f>
        <v>3</v>
      </c>
      <c r="W212" s="59">
        <f t="shared" ref="W212:W214" si="257">SUM(S212:V212)</f>
        <v>3</v>
      </c>
    </row>
    <row r="213" spans="2:23" x14ac:dyDescent="0.15">
      <c r="B213" s="76">
        <v>43490</v>
      </c>
      <c r="C213" s="176">
        <v>1</v>
      </c>
      <c r="D213" s="217" t="s">
        <v>177</v>
      </c>
      <c r="E213" s="173">
        <v>5</v>
      </c>
      <c r="F213" s="69">
        <v>300</v>
      </c>
      <c r="G213" s="163">
        <f t="shared" si="250"/>
        <v>1500</v>
      </c>
      <c r="H213" s="61"/>
      <c r="I213" s="70"/>
      <c r="J213" s="71"/>
      <c r="K213" s="71"/>
      <c r="L213" s="72">
        <v>5</v>
      </c>
      <c r="M213" s="51">
        <f t="shared" si="251"/>
        <v>5</v>
      </c>
      <c r="N213" s="73"/>
      <c r="O213" s="74"/>
      <c r="P213" s="74"/>
      <c r="Q213" s="75"/>
      <c r="R213" s="55">
        <f t="shared" si="252"/>
        <v>0</v>
      </c>
      <c r="S213" s="56">
        <f t="shared" si="253"/>
        <v>0</v>
      </c>
      <c r="T213" s="57">
        <f t="shared" si="254"/>
        <v>0</v>
      </c>
      <c r="U213" s="57">
        <f t="shared" si="255"/>
        <v>0</v>
      </c>
      <c r="V213" s="58">
        <f t="shared" si="256"/>
        <v>5</v>
      </c>
      <c r="W213" s="59">
        <f t="shared" si="257"/>
        <v>5</v>
      </c>
    </row>
    <row r="214" spans="2:23" x14ac:dyDescent="0.15">
      <c r="B214" s="76">
        <v>43494</v>
      </c>
      <c r="C214" s="176">
        <v>1</v>
      </c>
      <c r="D214" s="217" t="s">
        <v>272</v>
      </c>
      <c r="E214" s="173">
        <v>5</v>
      </c>
      <c r="F214" s="69">
        <v>300</v>
      </c>
      <c r="G214" s="163">
        <f t="shared" si="250"/>
        <v>1500</v>
      </c>
      <c r="H214" s="61"/>
      <c r="I214" s="70"/>
      <c r="J214" s="71"/>
      <c r="K214" s="71"/>
      <c r="L214" s="72">
        <v>5</v>
      </c>
      <c r="M214" s="51">
        <f t="shared" si="251"/>
        <v>5</v>
      </c>
      <c r="N214" s="73"/>
      <c r="O214" s="74"/>
      <c r="P214" s="74"/>
      <c r="Q214" s="75"/>
      <c r="R214" s="55">
        <f t="shared" si="252"/>
        <v>0</v>
      </c>
      <c r="S214" s="56">
        <f t="shared" si="253"/>
        <v>0</v>
      </c>
      <c r="T214" s="57">
        <f t="shared" si="254"/>
        <v>0</v>
      </c>
      <c r="U214" s="57">
        <f t="shared" si="255"/>
        <v>0</v>
      </c>
      <c r="V214" s="58">
        <f t="shared" si="256"/>
        <v>5</v>
      </c>
      <c r="W214" s="59">
        <f t="shared" si="257"/>
        <v>5</v>
      </c>
    </row>
    <row r="215" spans="2:23" x14ac:dyDescent="0.15">
      <c r="B215" s="76">
        <v>43495</v>
      </c>
      <c r="C215" s="176">
        <v>1</v>
      </c>
      <c r="D215" s="217" t="s">
        <v>177</v>
      </c>
      <c r="E215" s="173">
        <v>4</v>
      </c>
      <c r="F215" s="69">
        <v>300</v>
      </c>
      <c r="G215" s="163">
        <f t="shared" si="233"/>
        <v>1200</v>
      </c>
      <c r="H215" s="61"/>
      <c r="I215" s="70"/>
      <c r="J215" s="71"/>
      <c r="K215" s="71"/>
      <c r="L215" s="72">
        <v>4</v>
      </c>
      <c r="M215" s="51">
        <f t="shared" si="226"/>
        <v>4</v>
      </c>
      <c r="N215" s="73"/>
      <c r="O215" s="74"/>
      <c r="P215" s="74"/>
      <c r="Q215" s="75"/>
      <c r="R215" s="55">
        <f t="shared" si="227"/>
        <v>0</v>
      </c>
      <c r="S215" s="56">
        <f t="shared" si="228"/>
        <v>0</v>
      </c>
      <c r="T215" s="57">
        <f t="shared" si="229"/>
        <v>0</v>
      </c>
      <c r="U215" s="57">
        <f t="shared" si="230"/>
        <v>0</v>
      </c>
      <c r="V215" s="58">
        <f t="shared" si="231"/>
        <v>4</v>
      </c>
      <c r="W215" s="59">
        <f t="shared" si="232"/>
        <v>4</v>
      </c>
    </row>
    <row r="216" spans="2:23" ht="12.75" thickBot="1" x14ac:dyDescent="0.2">
      <c r="B216" s="76">
        <v>43496</v>
      </c>
      <c r="C216" s="176">
        <v>1</v>
      </c>
      <c r="D216" s="217" t="s">
        <v>273</v>
      </c>
      <c r="E216" s="173">
        <v>3</v>
      </c>
      <c r="F216" s="69">
        <v>300</v>
      </c>
      <c r="G216" s="163">
        <f t="shared" si="233"/>
        <v>900</v>
      </c>
      <c r="H216" s="61"/>
      <c r="I216" s="70"/>
      <c r="J216" s="71"/>
      <c r="K216" s="71"/>
      <c r="L216" s="72">
        <v>3</v>
      </c>
      <c r="M216" s="129">
        <f t="shared" si="226"/>
        <v>3</v>
      </c>
      <c r="N216" s="130"/>
      <c r="O216" s="131"/>
      <c r="P216" s="131"/>
      <c r="Q216" s="132"/>
      <c r="R216" s="133">
        <f t="shared" si="227"/>
        <v>0</v>
      </c>
      <c r="S216" s="134">
        <f t="shared" si="228"/>
        <v>0</v>
      </c>
      <c r="T216" s="135">
        <f t="shared" si="229"/>
        <v>0</v>
      </c>
      <c r="U216" s="135">
        <f t="shared" si="230"/>
        <v>0</v>
      </c>
      <c r="V216" s="136">
        <f t="shared" si="231"/>
        <v>3</v>
      </c>
      <c r="W216" s="137">
        <f t="shared" si="232"/>
        <v>3</v>
      </c>
    </row>
    <row r="217" spans="2:23" ht="26.25" customHeight="1" thickBot="1" x14ac:dyDescent="0.2">
      <c r="B217" s="77">
        <f>COUNTA(B199:B216)</f>
        <v>15</v>
      </c>
      <c r="C217" s="77">
        <f>COUNTA(C199:C216)</f>
        <v>18</v>
      </c>
      <c r="D217" s="111" t="s">
        <v>24</v>
      </c>
      <c r="E217" s="79">
        <f>SUM(E199:E216)</f>
        <v>61</v>
      </c>
      <c r="F217" s="80">
        <f>COUNT(F199:F216)</f>
        <v>18</v>
      </c>
      <c r="G217" s="81">
        <f t="shared" ref="G217:W217" si="258">SUM(G199:G216)</f>
        <v>18300</v>
      </c>
      <c r="H217" s="100">
        <f t="shared" si="258"/>
        <v>0</v>
      </c>
      <c r="I217" s="82">
        <f t="shared" si="258"/>
        <v>0</v>
      </c>
      <c r="J217" s="83">
        <f t="shared" si="258"/>
        <v>0</v>
      </c>
      <c r="K217" s="83">
        <f t="shared" si="258"/>
        <v>0</v>
      </c>
      <c r="L217" s="81">
        <f t="shared" si="258"/>
        <v>61</v>
      </c>
      <c r="M217" s="100">
        <f t="shared" si="258"/>
        <v>61</v>
      </c>
      <c r="N217" s="84">
        <f t="shared" si="258"/>
        <v>0</v>
      </c>
      <c r="O217" s="85">
        <f t="shared" si="258"/>
        <v>0</v>
      </c>
      <c r="P217" s="85">
        <f t="shared" si="258"/>
        <v>0</v>
      </c>
      <c r="Q217" s="86">
        <f t="shared" si="258"/>
        <v>0</v>
      </c>
      <c r="R217" s="125">
        <f t="shared" si="258"/>
        <v>0</v>
      </c>
      <c r="S217" s="88">
        <f t="shared" si="258"/>
        <v>0</v>
      </c>
      <c r="T217" s="89">
        <f t="shared" si="258"/>
        <v>0</v>
      </c>
      <c r="U217" s="89">
        <f t="shared" si="258"/>
        <v>0</v>
      </c>
      <c r="V217" s="90">
        <f t="shared" si="258"/>
        <v>61</v>
      </c>
      <c r="W217" s="91">
        <f t="shared" si="258"/>
        <v>61</v>
      </c>
    </row>
    <row r="218" spans="2:23" ht="33" customHeight="1" thickBot="1" x14ac:dyDescent="0.2">
      <c r="B218" s="115" t="s">
        <v>34</v>
      </c>
      <c r="C218" s="3"/>
      <c r="D218" s="3"/>
      <c r="G218" s="96"/>
      <c r="H218" s="96"/>
      <c r="R218" s="126"/>
      <c r="S218" s="127"/>
      <c r="T218" s="92"/>
      <c r="V218" s="3"/>
      <c r="W218" s="3"/>
    </row>
    <row r="219" spans="2:23" ht="13.5" customHeight="1" x14ac:dyDescent="0.15">
      <c r="B219" s="272" t="s">
        <v>18</v>
      </c>
      <c r="C219" s="264" t="s">
        <v>19</v>
      </c>
      <c r="D219" s="267" t="s">
        <v>20</v>
      </c>
      <c r="E219" s="270" t="s">
        <v>21</v>
      </c>
      <c r="F219" s="250"/>
      <c r="G219" s="250"/>
      <c r="H219" s="250"/>
      <c r="I219" s="250"/>
      <c r="J219" s="250"/>
      <c r="K219" s="250"/>
      <c r="L219" s="250"/>
      <c r="M219" s="250"/>
      <c r="N219" s="258" t="s">
        <v>4</v>
      </c>
      <c r="O219" s="259"/>
      <c r="P219" s="259"/>
      <c r="Q219" s="259"/>
      <c r="R219" s="260"/>
      <c r="S219" s="228" t="s">
        <v>5</v>
      </c>
      <c r="T219" s="229"/>
      <c r="U219" s="229"/>
      <c r="V219" s="229"/>
      <c r="W219" s="230"/>
    </row>
    <row r="220" spans="2:23" ht="13.5" customHeight="1" x14ac:dyDescent="0.15">
      <c r="B220" s="273"/>
      <c r="C220" s="265"/>
      <c r="D220" s="268"/>
      <c r="E220" s="271" t="s">
        <v>6</v>
      </c>
      <c r="F220" s="256"/>
      <c r="G220" s="256"/>
      <c r="H220" s="257"/>
      <c r="I220" s="261" t="s">
        <v>7</v>
      </c>
      <c r="J220" s="262"/>
      <c r="K220" s="262"/>
      <c r="L220" s="262"/>
      <c r="M220" s="263"/>
      <c r="N220" s="238" t="s">
        <v>7</v>
      </c>
      <c r="O220" s="238"/>
      <c r="P220" s="238"/>
      <c r="Q220" s="238"/>
      <c r="R220" s="239"/>
      <c r="S220" s="231"/>
      <c r="T220" s="232"/>
      <c r="U220" s="232"/>
      <c r="V220" s="232"/>
      <c r="W220" s="233"/>
    </row>
    <row r="221" spans="2:23" ht="12.75" thickBot="1" x14ac:dyDescent="0.2">
      <c r="B221" s="274"/>
      <c r="C221" s="266"/>
      <c r="D221" s="269"/>
      <c r="E221" s="40" t="s">
        <v>8</v>
      </c>
      <c r="F221" s="41" t="s">
        <v>22</v>
      </c>
      <c r="G221" s="42" t="s">
        <v>9</v>
      </c>
      <c r="H221" s="40" t="s">
        <v>23</v>
      </c>
      <c r="I221" s="5" t="s">
        <v>11</v>
      </c>
      <c r="J221" s="6" t="s">
        <v>12</v>
      </c>
      <c r="K221" s="6" t="s">
        <v>13</v>
      </c>
      <c r="L221" s="7" t="s">
        <v>14</v>
      </c>
      <c r="M221" s="8" t="s">
        <v>15</v>
      </c>
      <c r="N221" s="9" t="s">
        <v>11</v>
      </c>
      <c r="O221" s="10" t="s">
        <v>12</v>
      </c>
      <c r="P221" s="10" t="s">
        <v>13</v>
      </c>
      <c r="Q221" s="11" t="s">
        <v>14</v>
      </c>
      <c r="R221" s="12" t="s">
        <v>15</v>
      </c>
      <c r="S221" s="13" t="s">
        <v>11</v>
      </c>
      <c r="T221" s="14" t="s">
        <v>12</v>
      </c>
      <c r="U221" s="14" t="s">
        <v>13</v>
      </c>
      <c r="V221" s="15" t="s">
        <v>14</v>
      </c>
      <c r="W221" s="16" t="s">
        <v>15</v>
      </c>
    </row>
    <row r="222" spans="2:23" x14ac:dyDescent="0.15">
      <c r="B222" s="213">
        <v>43498</v>
      </c>
      <c r="C222" s="176">
        <v>1</v>
      </c>
      <c r="D222" s="60" t="s">
        <v>274</v>
      </c>
      <c r="E222" s="173">
        <v>9</v>
      </c>
      <c r="F222" s="69">
        <v>300</v>
      </c>
      <c r="G222" s="163">
        <f>F222*E222</f>
        <v>2700</v>
      </c>
      <c r="H222" s="61"/>
      <c r="I222" s="70"/>
      <c r="J222" s="71"/>
      <c r="K222" s="71"/>
      <c r="L222" s="72">
        <v>9</v>
      </c>
      <c r="M222" s="51">
        <f>SUM(I222:L222)</f>
        <v>9</v>
      </c>
      <c r="N222" s="73"/>
      <c r="O222" s="74"/>
      <c r="P222" s="74"/>
      <c r="Q222" s="75"/>
      <c r="R222" s="55">
        <f t="shared" ref="R222:R243" si="259">SUM(N222:Q222)</f>
        <v>0</v>
      </c>
      <c r="S222" s="56">
        <f t="shared" ref="S222:S243" si="260">I222+N222</f>
        <v>0</v>
      </c>
      <c r="T222" s="57">
        <f t="shared" ref="T222:T243" si="261">J222+O222</f>
        <v>0</v>
      </c>
      <c r="U222" s="57">
        <f t="shared" ref="U222:U243" si="262">K222+P222</f>
        <v>0</v>
      </c>
      <c r="V222" s="58">
        <f t="shared" ref="V222:V243" si="263">L222+Q222</f>
        <v>9</v>
      </c>
      <c r="W222" s="59">
        <f t="shared" ref="W222:W243" si="264">SUM(S222:V222)</f>
        <v>9</v>
      </c>
    </row>
    <row r="223" spans="2:23" x14ac:dyDescent="0.15">
      <c r="B223" s="213">
        <v>43500</v>
      </c>
      <c r="C223" s="176">
        <v>1</v>
      </c>
      <c r="D223" s="217" t="s">
        <v>275</v>
      </c>
      <c r="E223" s="173"/>
      <c r="F223" s="69"/>
      <c r="G223" s="163">
        <f>F223*E223</f>
        <v>0</v>
      </c>
      <c r="H223" s="61"/>
      <c r="I223" s="70"/>
      <c r="J223" s="71"/>
      <c r="K223" s="71"/>
      <c r="L223" s="72"/>
      <c r="M223" s="51">
        <f>SUM(I223:L223)</f>
        <v>0</v>
      </c>
      <c r="N223" s="73">
        <v>25</v>
      </c>
      <c r="O223" s="74"/>
      <c r="P223" s="74"/>
      <c r="Q223" s="75">
        <v>17</v>
      </c>
      <c r="R223" s="55">
        <f t="shared" si="259"/>
        <v>42</v>
      </c>
      <c r="S223" s="56">
        <f t="shared" si="260"/>
        <v>25</v>
      </c>
      <c r="T223" s="57">
        <f t="shared" si="261"/>
        <v>0</v>
      </c>
      <c r="U223" s="57">
        <f t="shared" si="262"/>
        <v>0</v>
      </c>
      <c r="V223" s="58">
        <f t="shared" si="263"/>
        <v>17</v>
      </c>
      <c r="W223" s="59">
        <f t="shared" si="264"/>
        <v>42</v>
      </c>
    </row>
    <row r="224" spans="2:23" x14ac:dyDescent="0.15">
      <c r="B224" s="213">
        <v>43501</v>
      </c>
      <c r="C224" s="176">
        <v>1</v>
      </c>
      <c r="D224" s="217" t="s">
        <v>220</v>
      </c>
      <c r="E224" s="173">
        <v>6</v>
      </c>
      <c r="F224" s="69">
        <v>300</v>
      </c>
      <c r="G224" s="163">
        <f>F224*E224</f>
        <v>1800</v>
      </c>
      <c r="H224" s="61"/>
      <c r="I224" s="70"/>
      <c r="J224" s="71"/>
      <c r="K224" s="71"/>
      <c r="L224" s="72">
        <v>6</v>
      </c>
      <c r="M224" s="51">
        <f>SUM(I224:L224)</f>
        <v>6</v>
      </c>
      <c r="N224" s="73"/>
      <c r="O224" s="74"/>
      <c r="P224" s="74"/>
      <c r="Q224" s="75"/>
      <c r="R224" s="55">
        <f t="shared" si="259"/>
        <v>0</v>
      </c>
      <c r="S224" s="56">
        <f t="shared" si="260"/>
        <v>0</v>
      </c>
      <c r="T224" s="57">
        <f t="shared" si="261"/>
        <v>0</v>
      </c>
      <c r="U224" s="57">
        <f t="shared" si="262"/>
        <v>0</v>
      </c>
      <c r="V224" s="58">
        <f t="shared" si="263"/>
        <v>6</v>
      </c>
      <c r="W224" s="59">
        <f t="shared" si="264"/>
        <v>6</v>
      </c>
    </row>
    <row r="225" spans="2:23" x14ac:dyDescent="0.15">
      <c r="B225" s="76">
        <v>43502</v>
      </c>
      <c r="C225" s="176">
        <v>1</v>
      </c>
      <c r="D225" s="217" t="s">
        <v>271</v>
      </c>
      <c r="E225" s="173">
        <v>4</v>
      </c>
      <c r="F225" s="69">
        <v>300</v>
      </c>
      <c r="G225" s="163">
        <f>F225*E225</f>
        <v>1200</v>
      </c>
      <c r="H225" s="61"/>
      <c r="I225" s="70"/>
      <c r="J225" s="71"/>
      <c r="K225" s="71"/>
      <c r="L225" s="72">
        <v>4</v>
      </c>
      <c r="M225" s="51">
        <f>SUM(I225:L225)</f>
        <v>4</v>
      </c>
      <c r="N225" s="73"/>
      <c r="O225" s="74"/>
      <c r="P225" s="74"/>
      <c r="Q225" s="75"/>
      <c r="R225" s="55">
        <f t="shared" si="259"/>
        <v>0</v>
      </c>
      <c r="S225" s="56">
        <f t="shared" si="260"/>
        <v>0</v>
      </c>
      <c r="T225" s="57">
        <f t="shared" si="261"/>
        <v>0</v>
      </c>
      <c r="U225" s="57">
        <f t="shared" si="262"/>
        <v>0</v>
      </c>
      <c r="V225" s="58">
        <f t="shared" si="263"/>
        <v>4</v>
      </c>
      <c r="W225" s="59">
        <f t="shared" si="264"/>
        <v>4</v>
      </c>
    </row>
    <row r="226" spans="2:23" x14ac:dyDescent="0.15">
      <c r="B226" s="76">
        <v>43503</v>
      </c>
      <c r="C226" s="176">
        <v>1</v>
      </c>
      <c r="D226" s="217" t="s">
        <v>276</v>
      </c>
      <c r="E226" s="173">
        <v>2</v>
      </c>
      <c r="F226" s="69">
        <v>300</v>
      </c>
      <c r="G226" s="163">
        <f t="shared" ref="G226:G243" si="265">F226*E226</f>
        <v>600</v>
      </c>
      <c r="H226" s="61"/>
      <c r="I226" s="70"/>
      <c r="J226" s="71"/>
      <c r="K226" s="71"/>
      <c r="L226" s="72">
        <v>2</v>
      </c>
      <c r="M226" s="51">
        <f t="shared" ref="M226:M243" si="266">SUM(I226:L226)</f>
        <v>2</v>
      </c>
      <c r="N226" s="73"/>
      <c r="O226" s="74"/>
      <c r="P226" s="74"/>
      <c r="Q226" s="75"/>
      <c r="R226" s="55">
        <f t="shared" si="259"/>
        <v>0</v>
      </c>
      <c r="S226" s="56">
        <f t="shared" si="260"/>
        <v>0</v>
      </c>
      <c r="T226" s="57">
        <f t="shared" si="261"/>
        <v>0</v>
      </c>
      <c r="U226" s="57">
        <f t="shared" si="262"/>
        <v>0</v>
      </c>
      <c r="V226" s="58">
        <f t="shared" si="263"/>
        <v>2</v>
      </c>
      <c r="W226" s="59">
        <f t="shared" si="264"/>
        <v>2</v>
      </c>
    </row>
    <row r="227" spans="2:23" x14ac:dyDescent="0.15">
      <c r="B227" s="76">
        <v>43504</v>
      </c>
      <c r="C227" s="176">
        <v>1</v>
      </c>
      <c r="D227" s="217" t="s">
        <v>277</v>
      </c>
      <c r="E227" s="173">
        <v>4</v>
      </c>
      <c r="F227" s="69">
        <v>300</v>
      </c>
      <c r="G227" s="163">
        <f t="shared" si="265"/>
        <v>1200</v>
      </c>
      <c r="H227" s="61"/>
      <c r="I227" s="70"/>
      <c r="J227" s="71"/>
      <c r="K227" s="71"/>
      <c r="L227" s="72">
        <v>4</v>
      </c>
      <c r="M227" s="51">
        <f t="shared" si="266"/>
        <v>4</v>
      </c>
      <c r="N227" s="73"/>
      <c r="O227" s="74"/>
      <c r="P227" s="74"/>
      <c r="Q227" s="75"/>
      <c r="R227" s="55">
        <f t="shared" si="259"/>
        <v>0</v>
      </c>
      <c r="S227" s="56">
        <f t="shared" si="260"/>
        <v>0</v>
      </c>
      <c r="T227" s="57">
        <f t="shared" si="261"/>
        <v>0</v>
      </c>
      <c r="U227" s="57">
        <f t="shared" si="262"/>
        <v>0</v>
      </c>
      <c r="V227" s="58">
        <f t="shared" si="263"/>
        <v>4</v>
      </c>
      <c r="W227" s="59">
        <f t="shared" si="264"/>
        <v>4</v>
      </c>
    </row>
    <row r="228" spans="2:23" x14ac:dyDescent="0.15">
      <c r="B228" s="76">
        <v>43505</v>
      </c>
      <c r="C228" s="176">
        <v>1</v>
      </c>
      <c r="D228" s="217" t="s">
        <v>278</v>
      </c>
      <c r="E228" s="173">
        <v>2</v>
      </c>
      <c r="F228" s="69">
        <v>300</v>
      </c>
      <c r="G228" s="163">
        <f t="shared" si="265"/>
        <v>600</v>
      </c>
      <c r="H228" s="61"/>
      <c r="I228" s="70"/>
      <c r="J228" s="71"/>
      <c r="K228" s="71"/>
      <c r="L228" s="72">
        <v>2</v>
      </c>
      <c r="M228" s="51">
        <f t="shared" si="266"/>
        <v>2</v>
      </c>
      <c r="N228" s="73"/>
      <c r="O228" s="74"/>
      <c r="P228" s="74"/>
      <c r="Q228" s="75"/>
      <c r="R228" s="55">
        <f t="shared" si="259"/>
        <v>0</v>
      </c>
      <c r="S228" s="56">
        <f t="shared" si="260"/>
        <v>0</v>
      </c>
      <c r="T228" s="57">
        <f t="shared" si="261"/>
        <v>0</v>
      </c>
      <c r="U228" s="57">
        <f t="shared" si="262"/>
        <v>0</v>
      </c>
      <c r="V228" s="58">
        <f t="shared" si="263"/>
        <v>2</v>
      </c>
      <c r="W228" s="59">
        <f t="shared" si="264"/>
        <v>2</v>
      </c>
    </row>
    <row r="229" spans="2:23" x14ac:dyDescent="0.15">
      <c r="B229" s="76">
        <v>43508</v>
      </c>
      <c r="C229" s="176">
        <v>1</v>
      </c>
      <c r="D229" s="217" t="s">
        <v>278</v>
      </c>
      <c r="E229" s="173">
        <v>3</v>
      </c>
      <c r="F229" s="69">
        <v>300</v>
      </c>
      <c r="G229" s="163">
        <f t="shared" si="265"/>
        <v>900</v>
      </c>
      <c r="H229" s="61"/>
      <c r="I229" s="70"/>
      <c r="J229" s="71"/>
      <c r="K229" s="71"/>
      <c r="L229" s="72">
        <v>3</v>
      </c>
      <c r="M229" s="51">
        <f t="shared" si="266"/>
        <v>3</v>
      </c>
      <c r="N229" s="73"/>
      <c r="O229" s="74"/>
      <c r="P229" s="74"/>
      <c r="Q229" s="75"/>
      <c r="R229" s="55">
        <f t="shared" si="259"/>
        <v>0</v>
      </c>
      <c r="S229" s="56">
        <f t="shared" si="260"/>
        <v>0</v>
      </c>
      <c r="T229" s="57">
        <f t="shared" si="261"/>
        <v>0</v>
      </c>
      <c r="U229" s="57">
        <f t="shared" si="262"/>
        <v>0</v>
      </c>
      <c r="V229" s="58">
        <f t="shared" si="263"/>
        <v>3</v>
      </c>
      <c r="W229" s="59">
        <f t="shared" si="264"/>
        <v>3</v>
      </c>
    </row>
    <row r="230" spans="2:23" x14ac:dyDescent="0.15">
      <c r="B230" s="76">
        <v>43509</v>
      </c>
      <c r="C230" s="176">
        <v>1</v>
      </c>
      <c r="D230" s="217" t="s">
        <v>260</v>
      </c>
      <c r="E230" s="173">
        <v>4</v>
      </c>
      <c r="F230" s="69">
        <v>300</v>
      </c>
      <c r="G230" s="163">
        <f>F230*E230</f>
        <v>1200</v>
      </c>
      <c r="H230" s="61"/>
      <c r="I230" s="70"/>
      <c r="J230" s="71"/>
      <c r="K230" s="71"/>
      <c r="L230" s="72">
        <v>4</v>
      </c>
      <c r="M230" s="51">
        <f t="shared" si="266"/>
        <v>4</v>
      </c>
      <c r="N230" s="73"/>
      <c r="O230" s="74"/>
      <c r="P230" s="74"/>
      <c r="Q230" s="75"/>
      <c r="R230" s="55">
        <f t="shared" si="259"/>
        <v>0</v>
      </c>
      <c r="S230" s="56">
        <f t="shared" si="260"/>
        <v>0</v>
      </c>
      <c r="T230" s="57">
        <f t="shared" si="261"/>
        <v>0</v>
      </c>
      <c r="U230" s="57">
        <f t="shared" si="262"/>
        <v>0</v>
      </c>
      <c r="V230" s="58">
        <f t="shared" si="263"/>
        <v>4</v>
      </c>
      <c r="W230" s="59">
        <f t="shared" si="264"/>
        <v>4</v>
      </c>
    </row>
    <row r="231" spans="2:23" x14ac:dyDescent="0.15">
      <c r="B231" s="213">
        <v>43511</v>
      </c>
      <c r="C231" s="176">
        <v>1</v>
      </c>
      <c r="D231" s="217" t="s">
        <v>279</v>
      </c>
      <c r="E231" s="173">
        <v>6</v>
      </c>
      <c r="F231" s="69">
        <v>300</v>
      </c>
      <c r="G231" s="163">
        <f t="shared" si="265"/>
        <v>1800</v>
      </c>
      <c r="H231" s="61"/>
      <c r="I231" s="70"/>
      <c r="J231" s="71"/>
      <c r="K231" s="71"/>
      <c r="L231" s="72">
        <v>6</v>
      </c>
      <c r="M231" s="51">
        <f t="shared" si="266"/>
        <v>6</v>
      </c>
      <c r="N231" s="73"/>
      <c r="O231" s="74"/>
      <c r="P231" s="74"/>
      <c r="Q231" s="75"/>
      <c r="R231" s="55">
        <f t="shared" si="259"/>
        <v>0</v>
      </c>
      <c r="S231" s="56">
        <f t="shared" si="260"/>
        <v>0</v>
      </c>
      <c r="T231" s="57">
        <f t="shared" si="261"/>
        <v>0</v>
      </c>
      <c r="U231" s="57">
        <f t="shared" si="262"/>
        <v>0</v>
      </c>
      <c r="V231" s="58">
        <f t="shared" si="263"/>
        <v>6</v>
      </c>
      <c r="W231" s="59">
        <f t="shared" si="264"/>
        <v>6</v>
      </c>
    </row>
    <row r="232" spans="2:23" x14ac:dyDescent="0.15">
      <c r="B232" s="213">
        <v>43512</v>
      </c>
      <c r="C232" s="176">
        <v>1</v>
      </c>
      <c r="D232" s="217" t="s">
        <v>175</v>
      </c>
      <c r="E232" s="173">
        <v>1</v>
      </c>
      <c r="F232" s="69">
        <v>300</v>
      </c>
      <c r="G232" s="163">
        <f t="shared" ref="G232:G236" si="267">F232*E232</f>
        <v>300</v>
      </c>
      <c r="H232" s="61"/>
      <c r="I232" s="70"/>
      <c r="J232" s="71"/>
      <c r="K232" s="71"/>
      <c r="L232" s="72">
        <v>1</v>
      </c>
      <c r="M232" s="51">
        <f t="shared" ref="M232:M236" si="268">SUM(I232:L232)</f>
        <v>1</v>
      </c>
      <c r="N232" s="73"/>
      <c r="O232" s="74"/>
      <c r="P232" s="74"/>
      <c r="Q232" s="75"/>
      <c r="R232" s="55">
        <f t="shared" ref="R232:R236" si="269">SUM(N232:Q232)</f>
        <v>0</v>
      </c>
      <c r="S232" s="56">
        <f t="shared" ref="S232:S236" si="270">I232+N232</f>
        <v>0</v>
      </c>
      <c r="T232" s="57">
        <f t="shared" ref="T232:T236" si="271">J232+O232</f>
        <v>0</v>
      </c>
      <c r="U232" s="57">
        <f t="shared" ref="U232:U236" si="272">K232+P232</f>
        <v>0</v>
      </c>
      <c r="V232" s="58">
        <f t="shared" ref="V232:V236" si="273">L232+Q232</f>
        <v>1</v>
      </c>
      <c r="W232" s="59">
        <f t="shared" ref="W232:W236" si="274">SUM(S232:V232)</f>
        <v>1</v>
      </c>
    </row>
    <row r="233" spans="2:23" x14ac:dyDescent="0.15">
      <c r="B233" s="213">
        <v>43513</v>
      </c>
      <c r="C233" s="176">
        <v>1</v>
      </c>
      <c r="D233" s="217" t="s">
        <v>280</v>
      </c>
      <c r="E233" s="173">
        <v>4</v>
      </c>
      <c r="F233" s="69">
        <v>300</v>
      </c>
      <c r="G233" s="163">
        <f t="shared" si="267"/>
        <v>1200</v>
      </c>
      <c r="H233" s="61"/>
      <c r="I233" s="70"/>
      <c r="J233" s="71"/>
      <c r="K233" s="71"/>
      <c r="L233" s="72">
        <v>4</v>
      </c>
      <c r="M233" s="51">
        <f t="shared" si="268"/>
        <v>4</v>
      </c>
      <c r="N233" s="73"/>
      <c r="O233" s="74"/>
      <c r="P233" s="74"/>
      <c r="Q233" s="75"/>
      <c r="R233" s="55">
        <f t="shared" si="269"/>
        <v>0</v>
      </c>
      <c r="S233" s="56">
        <f t="shared" si="270"/>
        <v>0</v>
      </c>
      <c r="T233" s="57">
        <f t="shared" si="271"/>
        <v>0</v>
      </c>
      <c r="U233" s="57">
        <f t="shared" si="272"/>
        <v>0</v>
      </c>
      <c r="V233" s="58">
        <f t="shared" si="273"/>
        <v>4</v>
      </c>
      <c r="W233" s="59">
        <f t="shared" si="274"/>
        <v>4</v>
      </c>
    </row>
    <row r="234" spans="2:23" x14ac:dyDescent="0.15">
      <c r="B234" s="213"/>
      <c r="C234" s="176">
        <v>1</v>
      </c>
      <c r="D234" s="217" t="s">
        <v>281</v>
      </c>
      <c r="E234" s="173">
        <v>3</v>
      </c>
      <c r="F234" s="69">
        <v>300</v>
      </c>
      <c r="G234" s="163">
        <f t="shared" si="267"/>
        <v>900</v>
      </c>
      <c r="H234" s="61"/>
      <c r="I234" s="70"/>
      <c r="J234" s="71"/>
      <c r="K234" s="71"/>
      <c r="L234" s="72">
        <v>3</v>
      </c>
      <c r="M234" s="51">
        <f t="shared" si="268"/>
        <v>3</v>
      </c>
      <c r="N234" s="73"/>
      <c r="O234" s="74"/>
      <c r="P234" s="74"/>
      <c r="Q234" s="75"/>
      <c r="R234" s="55">
        <f t="shared" si="269"/>
        <v>0</v>
      </c>
      <c r="S234" s="56">
        <f t="shared" si="270"/>
        <v>0</v>
      </c>
      <c r="T234" s="57">
        <f t="shared" si="271"/>
        <v>0</v>
      </c>
      <c r="U234" s="57">
        <f t="shared" si="272"/>
        <v>0</v>
      </c>
      <c r="V234" s="58">
        <f t="shared" si="273"/>
        <v>3</v>
      </c>
      <c r="W234" s="59">
        <f t="shared" si="274"/>
        <v>3</v>
      </c>
    </row>
    <row r="235" spans="2:23" x14ac:dyDescent="0.15">
      <c r="B235" s="76">
        <v>43515</v>
      </c>
      <c r="C235" s="176">
        <v>1</v>
      </c>
      <c r="D235" s="217" t="s">
        <v>282</v>
      </c>
      <c r="E235" s="173">
        <v>3</v>
      </c>
      <c r="F235" s="69">
        <v>300</v>
      </c>
      <c r="G235" s="163">
        <f t="shared" si="267"/>
        <v>900</v>
      </c>
      <c r="H235" s="61"/>
      <c r="I235" s="70"/>
      <c r="J235" s="71"/>
      <c r="K235" s="71"/>
      <c r="L235" s="72">
        <v>3</v>
      </c>
      <c r="M235" s="51">
        <f t="shared" si="268"/>
        <v>3</v>
      </c>
      <c r="N235" s="73"/>
      <c r="O235" s="74"/>
      <c r="P235" s="74"/>
      <c r="Q235" s="75"/>
      <c r="R235" s="55">
        <f t="shared" si="269"/>
        <v>0</v>
      </c>
      <c r="S235" s="56">
        <f t="shared" si="270"/>
        <v>0</v>
      </c>
      <c r="T235" s="57">
        <f t="shared" si="271"/>
        <v>0</v>
      </c>
      <c r="U235" s="57">
        <f t="shared" si="272"/>
        <v>0</v>
      </c>
      <c r="V235" s="58">
        <f t="shared" si="273"/>
        <v>3</v>
      </c>
      <c r="W235" s="59">
        <f t="shared" si="274"/>
        <v>3</v>
      </c>
    </row>
    <row r="236" spans="2:23" x14ac:dyDescent="0.15">
      <c r="B236" s="76"/>
      <c r="C236" s="176">
        <v>1</v>
      </c>
      <c r="D236" s="217" t="s">
        <v>196</v>
      </c>
      <c r="E236" s="173">
        <v>3</v>
      </c>
      <c r="F236" s="69">
        <v>300</v>
      </c>
      <c r="G236" s="163">
        <f t="shared" si="267"/>
        <v>900</v>
      </c>
      <c r="H236" s="61"/>
      <c r="I236" s="70"/>
      <c r="J236" s="71"/>
      <c r="K236" s="71"/>
      <c r="L236" s="72">
        <v>3</v>
      </c>
      <c r="M236" s="51">
        <f t="shared" si="268"/>
        <v>3</v>
      </c>
      <c r="N236" s="73"/>
      <c r="O236" s="74"/>
      <c r="P236" s="74"/>
      <c r="Q236" s="75"/>
      <c r="R236" s="55">
        <f t="shared" si="269"/>
        <v>0</v>
      </c>
      <c r="S236" s="56">
        <f t="shared" si="270"/>
        <v>0</v>
      </c>
      <c r="T236" s="57">
        <f t="shared" si="271"/>
        <v>0</v>
      </c>
      <c r="U236" s="57">
        <f t="shared" si="272"/>
        <v>0</v>
      </c>
      <c r="V236" s="58">
        <f t="shared" si="273"/>
        <v>3</v>
      </c>
      <c r="W236" s="59">
        <f t="shared" si="274"/>
        <v>3</v>
      </c>
    </row>
    <row r="237" spans="2:23" x14ac:dyDescent="0.15">
      <c r="B237" s="76">
        <v>43516</v>
      </c>
      <c r="C237" s="176">
        <v>1</v>
      </c>
      <c r="D237" s="217" t="s">
        <v>283</v>
      </c>
      <c r="E237" s="173">
        <v>3</v>
      </c>
      <c r="F237" s="69">
        <v>300</v>
      </c>
      <c r="G237" s="163">
        <f t="shared" si="265"/>
        <v>900</v>
      </c>
      <c r="H237" s="61"/>
      <c r="I237" s="70"/>
      <c r="J237" s="71"/>
      <c r="K237" s="71"/>
      <c r="L237" s="72">
        <v>3</v>
      </c>
      <c r="M237" s="51">
        <f t="shared" si="266"/>
        <v>3</v>
      </c>
      <c r="N237" s="73"/>
      <c r="O237" s="74"/>
      <c r="P237" s="74"/>
      <c r="Q237" s="75"/>
      <c r="R237" s="55">
        <f t="shared" si="259"/>
        <v>0</v>
      </c>
      <c r="S237" s="56">
        <f t="shared" si="260"/>
        <v>0</v>
      </c>
      <c r="T237" s="57">
        <f t="shared" si="261"/>
        <v>0</v>
      </c>
      <c r="U237" s="57">
        <f t="shared" si="262"/>
        <v>0</v>
      </c>
      <c r="V237" s="58">
        <f t="shared" si="263"/>
        <v>3</v>
      </c>
      <c r="W237" s="59">
        <f t="shared" si="264"/>
        <v>3</v>
      </c>
    </row>
    <row r="238" spans="2:23" x14ac:dyDescent="0.15">
      <c r="B238" s="76">
        <v>43518</v>
      </c>
      <c r="C238" s="176">
        <v>1</v>
      </c>
      <c r="D238" s="217" t="s">
        <v>284</v>
      </c>
      <c r="E238" s="173">
        <v>3</v>
      </c>
      <c r="F238" s="69">
        <v>300</v>
      </c>
      <c r="G238" s="163">
        <f t="shared" si="265"/>
        <v>900</v>
      </c>
      <c r="H238" s="61"/>
      <c r="I238" s="70"/>
      <c r="J238" s="71"/>
      <c r="K238" s="71"/>
      <c r="L238" s="72">
        <v>3</v>
      </c>
      <c r="M238" s="51">
        <f t="shared" si="266"/>
        <v>3</v>
      </c>
      <c r="N238" s="73"/>
      <c r="O238" s="74"/>
      <c r="P238" s="74"/>
      <c r="Q238" s="75"/>
      <c r="R238" s="55">
        <f t="shared" si="259"/>
        <v>0</v>
      </c>
      <c r="S238" s="56">
        <f t="shared" si="260"/>
        <v>0</v>
      </c>
      <c r="T238" s="57">
        <f t="shared" si="261"/>
        <v>0</v>
      </c>
      <c r="U238" s="57">
        <f t="shared" si="262"/>
        <v>0</v>
      </c>
      <c r="V238" s="58">
        <f t="shared" si="263"/>
        <v>3</v>
      </c>
      <c r="W238" s="59">
        <f t="shared" si="264"/>
        <v>3</v>
      </c>
    </row>
    <row r="239" spans="2:23" x14ac:dyDescent="0.15">
      <c r="B239" s="76">
        <v>43520</v>
      </c>
      <c r="C239" s="176">
        <v>1</v>
      </c>
      <c r="D239" s="217" t="s">
        <v>177</v>
      </c>
      <c r="E239" s="173">
        <v>6</v>
      </c>
      <c r="F239" s="69">
        <v>300</v>
      </c>
      <c r="G239" s="163">
        <f t="shared" si="265"/>
        <v>1800</v>
      </c>
      <c r="H239" s="61"/>
      <c r="I239" s="70"/>
      <c r="J239" s="71"/>
      <c r="K239" s="71"/>
      <c r="L239" s="72">
        <v>6</v>
      </c>
      <c r="M239" s="51">
        <f t="shared" si="266"/>
        <v>6</v>
      </c>
      <c r="N239" s="73"/>
      <c r="O239" s="74"/>
      <c r="P239" s="74"/>
      <c r="Q239" s="75"/>
      <c r="R239" s="55">
        <f t="shared" si="259"/>
        <v>0</v>
      </c>
      <c r="S239" s="56">
        <f t="shared" si="260"/>
        <v>0</v>
      </c>
      <c r="T239" s="57">
        <f t="shared" si="261"/>
        <v>0</v>
      </c>
      <c r="U239" s="57">
        <f t="shared" si="262"/>
        <v>0</v>
      </c>
      <c r="V239" s="58">
        <f t="shared" si="263"/>
        <v>6</v>
      </c>
      <c r="W239" s="59">
        <f t="shared" si="264"/>
        <v>6</v>
      </c>
    </row>
    <row r="240" spans="2:23" x14ac:dyDescent="0.15">
      <c r="B240" s="76"/>
      <c r="C240" s="176">
        <v>1</v>
      </c>
      <c r="D240" s="217" t="s">
        <v>285</v>
      </c>
      <c r="E240" s="173">
        <v>3</v>
      </c>
      <c r="F240" s="69">
        <v>300</v>
      </c>
      <c r="G240" s="163">
        <f t="shared" ref="G240" si="275">F240*E240</f>
        <v>900</v>
      </c>
      <c r="H240" s="61"/>
      <c r="I240" s="70"/>
      <c r="J240" s="71"/>
      <c r="K240" s="71"/>
      <c r="L240" s="72">
        <v>3</v>
      </c>
      <c r="M240" s="51">
        <f t="shared" ref="M240" si="276">SUM(I240:L240)</f>
        <v>3</v>
      </c>
      <c r="N240" s="73"/>
      <c r="O240" s="74"/>
      <c r="P240" s="74"/>
      <c r="Q240" s="75"/>
      <c r="R240" s="55">
        <f t="shared" ref="R240" si="277">SUM(N240:Q240)</f>
        <v>0</v>
      </c>
      <c r="S240" s="56">
        <f t="shared" ref="S240" si="278">I240+N240</f>
        <v>0</v>
      </c>
      <c r="T240" s="57">
        <f t="shared" ref="T240" si="279">J240+O240</f>
        <v>0</v>
      </c>
      <c r="U240" s="57">
        <f t="shared" ref="U240" si="280">K240+P240</f>
        <v>0</v>
      </c>
      <c r="V240" s="58">
        <f t="shared" ref="V240" si="281">L240+Q240</f>
        <v>3</v>
      </c>
      <c r="W240" s="59">
        <f t="shared" ref="W240" si="282">SUM(S240:V240)</f>
        <v>3</v>
      </c>
    </row>
    <row r="241" spans="2:23" x14ac:dyDescent="0.15">
      <c r="B241" s="76">
        <v>43523</v>
      </c>
      <c r="C241" s="176">
        <v>1</v>
      </c>
      <c r="D241" s="217" t="s">
        <v>274</v>
      </c>
      <c r="E241" s="173">
        <v>3</v>
      </c>
      <c r="F241" s="69">
        <v>300</v>
      </c>
      <c r="G241" s="163">
        <f t="shared" ref="G241" si="283">F241*E241</f>
        <v>900</v>
      </c>
      <c r="H241" s="61"/>
      <c r="I241" s="70"/>
      <c r="J241" s="71"/>
      <c r="K241" s="71"/>
      <c r="L241" s="72">
        <v>3</v>
      </c>
      <c r="M241" s="51">
        <f t="shared" ref="M241" si="284">SUM(I241:L241)</f>
        <v>3</v>
      </c>
      <c r="N241" s="73"/>
      <c r="O241" s="74"/>
      <c r="P241" s="74"/>
      <c r="Q241" s="75"/>
      <c r="R241" s="55">
        <f t="shared" ref="R241" si="285">SUM(N241:Q241)</f>
        <v>0</v>
      </c>
      <c r="S241" s="56">
        <f t="shared" ref="S241" si="286">I241+N241</f>
        <v>0</v>
      </c>
      <c r="T241" s="57">
        <f t="shared" ref="T241" si="287">J241+O241</f>
        <v>0</v>
      </c>
      <c r="U241" s="57">
        <f t="shared" ref="U241" si="288">K241+P241</f>
        <v>0</v>
      </c>
      <c r="V241" s="58">
        <f t="shared" ref="V241" si="289">L241+Q241</f>
        <v>3</v>
      </c>
      <c r="W241" s="59">
        <f t="shared" ref="W241" si="290">SUM(S241:V241)</f>
        <v>3</v>
      </c>
    </row>
    <row r="242" spans="2:23" x14ac:dyDescent="0.15">
      <c r="B242" s="76">
        <v>43524</v>
      </c>
      <c r="C242" s="176">
        <v>1</v>
      </c>
      <c r="D242" s="217" t="s">
        <v>286</v>
      </c>
      <c r="E242" s="173">
        <v>3</v>
      </c>
      <c r="F242" s="69">
        <v>300</v>
      </c>
      <c r="G242" s="163">
        <f t="shared" si="265"/>
        <v>900</v>
      </c>
      <c r="H242" s="61"/>
      <c r="I242" s="70"/>
      <c r="J242" s="71"/>
      <c r="K242" s="71"/>
      <c r="L242" s="72">
        <v>3</v>
      </c>
      <c r="M242" s="51">
        <f t="shared" si="266"/>
        <v>3</v>
      </c>
      <c r="N242" s="73"/>
      <c r="O242" s="74"/>
      <c r="P242" s="74"/>
      <c r="Q242" s="75"/>
      <c r="R242" s="55">
        <f t="shared" si="259"/>
        <v>0</v>
      </c>
      <c r="S242" s="56">
        <f t="shared" si="260"/>
        <v>0</v>
      </c>
      <c r="T242" s="57">
        <f t="shared" si="261"/>
        <v>0</v>
      </c>
      <c r="U242" s="57">
        <f t="shared" si="262"/>
        <v>0</v>
      </c>
      <c r="V242" s="58">
        <f t="shared" si="263"/>
        <v>3</v>
      </c>
      <c r="W242" s="59">
        <f t="shared" si="264"/>
        <v>3</v>
      </c>
    </row>
    <row r="243" spans="2:23" ht="12.75" thickBot="1" x14ac:dyDescent="0.2">
      <c r="B243" s="76"/>
      <c r="C243" s="212"/>
      <c r="D243" s="217"/>
      <c r="E243" s="173"/>
      <c r="F243" s="69"/>
      <c r="G243" s="163">
        <f t="shared" si="265"/>
        <v>0</v>
      </c>
      <c r="H243" s="61"/>
      <c r="I243" s="70"/>
      <c r="J243" s="71"/>
      <c r="K243" s="71"/>
      <c r="L243" s="72"/>
      <c r="M243" s="51">
        <f t="shared" si="266"/>
        <v>0</v>
      </c>
      <c r="N243" s="73"/>
      <c r="O243" s="74"/>
      <c r="P243" s="74"/>
      <c r="Q243" s="75"/>
      <c r="R243" s="55">
        <f t="shared" si="259"/>
        <v>0</v>
      </c>
      <c r="S243" s="56">
        <f t="shared" si="260"/>
        <v>0</v>
      </c>
      <c r="T243" s="57">
        <f t="shared" si="261"/>
        <v>0</v>
      </c>
      <c r="U243" s="57">
        <f t="shared" si="262"/>
        <v>0</v>
      </c>
      <c r="V243" s="58">
        <f t="shared" si="263"/>
        <v>0</v>
      </c>
      <c r="W243" s="59">
        <f t="shared" si="264"/>
        <v>0</v>
      </c>
    </row>
    <row r="244" spans="2:23" ht="26.25" customHeight="1" thickBot="1" x14ac:dyDescent="0.2">
      <c r="B244" s="77">
        <f>COUNTA(B222:B243)</f>
        <v>18</v>
      </c>
      <c r="C244" s="77">
        <f>COUNTA(C222:C243)</f>
        <v>21</v>
      </c>
      <c r="D244" s="111" t="s">
        <v>24</v>
      </c>
      <c r="E244" s="79">
        <f>SUM(E222:E243)</f>
        <v>75</v>
      </c>
      <c r="F244" s="80">
        <f>COUNT(F222:F243)</f>
        <v>20</v>
      </c>
      <c r="G244" s="81">
        <f t="shared" ref="G244:W244" si="291">SUM(G222:G243)</f>
        <v>22500</v>
      </c>
      <c r="H244" s="79">
        <f t="shared" si="291"/>
        <v>0</v>
      </c>
      <c r="I244" s="82">
        <f t="shared" si="291"/>
        <v>0</v>
      </c>
      <c r="J244" s="83">
        <f t="shared" si="291"/>
        <v>0</v>
      </c>
      <c r="K244" s="83">
        <f t="shared" si="291"/>
        <v>0</v>
      </c>
      <c r="L244" s="81">
        <f t="shared" si="291"/>
        <v>75</v>
      </c>
      <c r="M244" s="79">
        <f t="shared" si="291"/>
        <v>75</v>
      </c>
      <c r="N244" s="84">
        <f t="shared" si="291"/>
        <v>25</v>
      </c>
      <c r="O244" s="85">
        <f t="shared" si="291"/>
        <v>0</v>
      </c>
      <c r="P244" s="85">
        <f t="shared" si="291"/>
        <v>0</v>
      </c>
      <c r="Q244" s="86">
        <f t="shared" si="291"/>
        <v>17</v>
      </c>
      <c r="R244" s="125">
        <f t="shared" si="291"/>
        <v>42</v>
      </c>
      <c r="S244" s="88">
        <f t="shared" si="291"/>
        <v>25</v>
      </c>
      <c r="T244" s="89">
        <f t="shared" si="291"/>
        <v>0</v>
      </c>
      <c r="U244" s="89">
        <f t="shared" si="291"/>
        <v>0</v>
      </c>
      <c r="V244" s="90">
        <f t="shared" si="291"/>
        <v>92</v>
      </c>
      <c r="W244" s="91">
        <f t="shared" si="291"/>
        <v>117</v>
      </c>
    </row>
    <row r="245" spans="2:23" ht="33" customHeight="1" thickBot="1" x14ac:dyDescent="0.2">
      <c r="B245" s="115" t="s">
        <v>35</v>
      </c>
      <c r="C245" s="3"/>
      <c r="D245" s="3"/>
      <c r="G245" s="96"/>
      <c r="H245" s="96"/>
      <c r="S245" s="138"/>
      <c r="T245" s="92"/>
      <c r="V245" s="3"/>
      <c r="W245" s="3"/>
    </row>
    <row r="246" spans="2:23" ht="13.5" customHeight="1" x14ac:dyDescent="0.15">
      <c r="B246" s="272" t="s">
        <v>18</v>
      </c>
      <c r="C246" s="264" t="s">
        <v>19</v>
      </c>
      <c r="D246" s="267" t="s">
        <v>20</v>
      </c>
      <c r="E246" s="270" t="s">
        <v>21</v>
      </c>
      <c r="F246" s="250"/>
      <c r="G246" s="250"/>
      <c r="H246" s="250"/>
      <c r="I246" s="250"/>
      <c r="J246" s="250"/>
      <c r="K246" s="250"/>
      <c r="L246" s="250"/>
      <c r="M246" s="250"/>
      <c r="N246" s="258" t="s">
        <v>4</v>
      </c>
      <c r="O246" s="259"/>
      <c r="P246" s="259"/>
      <c r="Q246" s="259"/>
      <c r="R246" s="260"/>
      <c r="S246" s="228" t="s">
        <v>5</v>
      </c>
      <c r="T246" s="229"/>
      <c r="U246" s="229"/>
      <c r="V246" s="229"/>
      <c r="W246" s="230"/>
    </row>
    <row r="247" spans="2:23" ht="13.5" customHeight="1" x14ac:dyDescent="0.15">
      <c r="B247" s="273"/>
      <c r="C247" s="265"/>
      <c r="D247" s="268"/>
      <c r="E247" s="271" t="s">
        <v>6</v>
      </c>
      <c r="F247" s="256"/>
      <c r="G247" s="256"/>
      <c r="H247" s="257"/>
      <c r="I247" s="261" t="s">
        <v>7</v>
      </c>
      <c r="J247" s="262"/>
      <c r="K247" s="262"/>
      <c r="L247" s="262"/>
      <c r="M247" s="263"/>
      <c r="N247" s="238" t="s">
        <v>7</v>
      </c>
      <c r="O247" s="238"/>
      <c r="P247" s="238"/>
      <c r="Q247" s="238"/>
      <c r="R247" s="239"/>
      <c r="S247" s="231"/>
      <c r="T247" s="232"/>
      <c r="U247" s="232"/>
      <c r="V247" s="232"/>
      <c r="W247" s="233"/>
    </row>
    <row r="248" spans="2:23" ht="12.75" thickBot="1" x14ac:dyDescent="0.2">
      <c r="B248" s="274"/>
      <c r="C248" s="266"/>
      <c r="D248" s="269"/>
      <c r="E248" s="40" t="s">
        <v>8</v>
      </c>
      <c r="F248" s="41" t="s">
        <v>22</v>
      </c>
      <c r="G248" s="42" t="s">
        <v>9</v>
      </c>
      <c r="H248" s="40" t="s">
        <v>23</v>
      </c>
      <c r="I248" s="5" t="s">
        <v>11</v>
      </c>
      <c r="J248" s="6" t="s">
        <v>12</v>
      </c>
      <c r="K248" s="6" t="s">
        <v>13</v>
      </c>
      <c r="L248" s="7" t="s">
        <v>14</v>
      </c>
      <c r="M248" s="8" t="s">
        <v>15</v>
      </c>
      <c r="N248" s="9" t="s">
        <v>11</v>
      </c>
      <c r="O248" s="10" t="s">
        <v>12</v>
      </c>
      <c r="P248" s="10" t="s">
        <v>13</v>
      </c>
      <c r="Q248" s="11" t="s">
        <v>14</v>
      </c>
      <c r="R248" s="12" t="s">
        <v>15</v>
      </c>
      <c r="S248" s="13" t="s">
        <v>11</v>
      </c>
      <c r="T248" s="14" t="s">
        <v>12</v>
      </c>
      <c r="U248" s="14" t="s">
        <v>13</v>
      </c>
      <c r="V248" s="15" t="s">
        <v>14</v>
      </c>
      <c r="W248" s="16" t="s">
        <v>15</v>
      </c>
    </row>
    <row r="249" spans="2:23" x14ac:dyDescent="0.15">
      <c r="B249" s="213">
        <v>43526</v>
      </c>
      <c r="C249" s="176">
        <v>1</v>
      </c>
      <c r="D249" s="60" t="s">
        <v>177</v>
      </c>
      <c r="E249" s="173">
        <v>6</v>
      </c>
      <c r="F249" s="69">
        <v>300</v>
      </c>
      <c r="G249" s="163">
        <f>F249*E249</f>
        <v>1800</v>
      </c>
      <c r="H249" s="61"/>
      <c r="I249" s="70"/>
      <c r="J249" s="71"/>
      <c r="K249" s="71"/>
      <c r="L249" s="72">
        <v>6</v>
      </c>
      <c r="M249" s="51">
        <f>SUM(I249:L249)</f>
        <v>6</v>
      </c>
      <c r="N249" s="73"/>
      <c r="O249" s="74"/>
      <c r="P249" s="74"/>
      <c r="Q249" s="75"/>
      <c r="R249" s="223">
        <f>SUM(N249:Q249)</f>
        <v>0</v>
      </c>
      <c r="S249" s="224">
        <f>I249+N249</f>
        <v>0</v>
      </c>
      <c r="T249" s="225">
        <f>J249+O249</f>
        <v>0</v>
      </c>
      <c r="U249" s="225">
        <f>K249+P249</f>
        <v>0</v>
      </c>
      <c r="V249" s="226">
        <f>L249+Q249</f>
        <v>6</v>
      </c>
      <c r="W249" s="227">
        <f>SUM(S249:V249)</f>
        <v>6</v>
      </c>
    </row>
    <row r="250" spans="2:23" x14ac:dyDescent="0.15">
      <c r="B250" s="213">
        <v>43527</v>
      </c>
      <c r="C250" s="176">
        <v>1</v>
      </c>
      <c r="D250" s="217" t="s">
        <v>287</v>
      </c>
      <c r="E250" s="173">
        <v>4</v>
      </c>
      <c r="F250" s="69">
        <v>300</v>
      </c>
      <c r="G250" s="163">
        <f>F250*E250</f>
        <v>1200</v>
      </c>
      <c r="H250" s="61"/>
      <c r="I250" s="70"/>
      <c r="J250" s="71"/>
      <c r="K250" s="71"/>
      <c r="L250" s="72">
        <v>4</v>
      </c>
      <c r="M250" s="51">
        <f>SUM(I250:L250)</f>
        <v>4</v>
      </c>
      <c r="N250" s="73"/>
      <c r="O250" s="74"/>
      <c r="P250" s="74"/>
      <c r="Q250" s="75"/>
      <c r="R250" s="133">
        <f t="shared" ref="R250:R267" si="292">SUM(N250:Q250)</f>
        <v>0</v>
      </c>
      <c r="S250" s="134">
        <f t="shared" ref="S250:S267" si="293">I250+N250</f>
        <v>0</v>
      </c>
      <c r="T250" s="135">
        <f t="shared" ref="T250:T267" si="294">J250+O250</f>
        <v>0</v>
      </c>
      <c r="U250" s="135">
        <f t="shared" ref="U250:U267" si="295">K250+P250</f>
        <v>0</v>
      </c>
      <c r="V250" s="136">
        <f t="shared" ref="V250:V267" si="296">L250+Q250</f>
        <v>4</v>
      </c>
      <c r="W250" s="137">
        <f t="shared" ref="W250:W267" si="297">SUM(S250:V250)</f>
        <v>4</v>
      </c>
    </row>
    <row r="251" spans="2:23" x14ac:dyDescent="0.15">
      <c r="B251" s="213">
        <v>43529</v>
      </c>
      <c r="C251" s="176">
        <v>1</v>
      </c>
      <c r="D251" s="217" t="s">
        <v>288</v>
      </c>
      <c r="E251" s="173">
        <v>4</v>
      </c>
      <c r="F251" s="69">
        <v>300</v>
      </c>
      <c r="G251" s="163">
        <f>F251*E251</f>
        <v>1200</v>
      </c>
      <c r="H251" s="61"/>
      <c r="I251" s="70"/>
      <c r="J251" s="71"/>
      <c r="K251" s="71"/>
      <c r="L251" s="72">
        <v>4</v>
      </c>
      <c r="M251" s="51">
        <f>SUM(I251:L251)</f>
        <v>4</v>
      </c>
      <c r="N251" s="73"/>
      <c r="O251" s="74"/>
      <c r="P251" s="74"/>
      <c r="Q251" s="75"/>
      <c r="R251" s="55">
        <f t="shared" si="292"/>
        <v>0</v>
      </c>
      <c r="S251" s="56">
        <f t="shared" si="293"/>
        <v>0</v>
      </c>
      <c r="T251" s="57">
        <f t="shared" si="294"/>
        <v>0</v>
      </c>
      <c r="U251" s="57">
        <f t="shared" si="295"/>
        <v>0</v>
      </c>
      <c r="V251" s="58">
        <f t="shared" si="296"/>
        <v>4</v>
      </c>
      <c r="W251" s="59">
        <f t="shared" si="297"/>
        <v>4</v>
      </c>
    </row>
    <row r="252" spans="2:23" x14ac:dyDescent="0.15">
      <c r="B252" s="76">
        <v>43530</v>
      </c>
      <c r="C252" s="176">
        <v>1</v>
      </c>
      <c r="D252" s="217" t="s">
        <v>289</v>
      </c>
      <c r="E252" s="173">
        <v>2</v>
      </c>
      <c r="F252" s="69">
        <v>300</v>
      </c>
      <c r="G252" s="163">
        <f>F252*E252</f>
        <v>600</v>
      </c>
      <c r="H252" s="61"/>
      <c r="I252" s="70"/>
      <c r="J252" s="71"/>
      <c r="K252" s="71"/>
      <c r="L252" s="72">
        <v>2</v>
      </c>
      <c r="M252" s="51">
        <f>SUM(I252:L252)</f>
        <v>2</v>
      </c>
      <c r="N252" s="73"/>
      <c r="O252" s="74"/>
      <c r="P252" s="74"/>
      <c r="Q252" s="75"/>
      <c r="R252" s="55">
        <f t="shared" si="292"/>
        <v>0</v>
      </c>
      <c r="S252" s="56">
        <f t="shared" si="293"/>
        <v>0</v>
      </c>
      <c r="T252" s="57">
        <f t="shared" si="294"/>
        <v>0</v>
      </c>
      <c r="U252" s="57">
        <f t="shared" si="295"/>
        <v>0</v>
      </c>
      <c r="V252" s="58">
        <f t="shared" si="296"/>
        <v>2</v>
      </c>
      <c r="W252" s="59">
        <f t="shared" si="297"/>
        <v>2</v>
      </c>
    </row>
    <row r="253" spans="2:23" x14ac:dyDescent="0.15">
      <c r="B253" s="76">
        <v>43531</v>
      </c>
      <c r="C253" s="176">
        <v>1</v>
      </c>
      <c r="D253" s="217" t="s">
        <v>290</v>
      </c>
      <c r="E253" s="173">
        <v>5</v>
      </c>
      <c r="F253" s="69">
        <v>300</v>
      </c>
      <c r="G253" s="163">
        <f>F253*E253</f>
        <v>1500</v>
      </c>
      <c r="H253" s="61"/>
      <c r="I253" s="70"/>
      <c r="J253" s="71"/>
      <c r="K253" s="71"/>
      <c r="L253" s="72">
        <v>5</v>
      </c>
      <c r="M253" s="51">
        <f>SUM(I253:L253)</f>
        <v>5</v>
      </c>
      <c r="N253" s="73"/>
      <c r="O253" s="74"/>
      <c r="P253" s="74"/>
      <c r="Q253" s="75"/>
      <c r="R253" s="55">
        <f t="shared" si="292"/>
        <v>0</v>
      </c>
      <c r="S253" s="56">
        <f t="shared" si="293"/>
        <v>0</v>
      </c>
      <c r="T253" s="57">
        <f t="shared" si="294"/>
        <v>0</v>
      </c>
      <c r="U253" s="57">
        <f t="shared" si="295"/>
        <v>0</v>
      </c>
      <c r="V253" s="58">
        <f t="shared" si="296"/>
        <v>5</v>
      </c>
      <c r="W253" s="59">
        <f t="shared" si="297"/>
        <v>5</v>
      </c>
    </row>
    <row r="254" spans="2:23" x14ac:dyDescent="0.15">
      <c r="B254" s="76">
        <v>43532</v>
      </c>
      <c r="C254" s="176">
        <v>1</v>
      </c>
      <c r="D254" s="217" t="s">
        <v>291</v>
      </c>
      <c r="E254" s="173">
        <v>2</v>
      </c>
      <c r="F254" s="69">
        <v>300</v>
      </c>
      <c r="G254" s="163">
        <f t="shared" ref="G254:G267" si="298">F254*E254</f>
        <v>600</v>
      </c>
      <c r="H254" s="61"/>
      <c r="I254" s="70"/>
      <c r="J254" s="71"/>
      <c r="K254" s="71"/>
      <c r="L254" s="72">
        <v>2</v>
      </c>
      <c r="M254" s="51">
        <f t="shared" ref="M254:M267" si="299">SUM(I254:L254)</f>
        <v>2</v>
      </c>
      <c r="N254" s="73"/>
      <c r="O254" s="74"/>
      <c r="P254" s="74"/>
      <c r="Q254" s="75"/>
      <c r="R254" s="55">
        <f t="shared" si="292"/>
        <v>0</v>
      </c>
      <c r="S254" s="56">
        <f t="shared" si="293"/>
        <v>0</v>
      </c>
      <c r="T254" s="57">
        <f t="shared" si="294"/>
        <v>0</v>
      </c>
      <c r="U254" s="57">
        <f t="shared" si="295"/>
        <v>0</v>
      </c>
      <c r="V254" s="58">
        <f t="shared" si="296"/>
        <v>2</v>
      </c>
      <c r="W254" s="59">
        <f t="shared" si="297"/>
        <v>2</v>
      </c>
    </row>
    <row r="255" spans="2:23" x14ac:dyDescent="0.15">
      <c r="B255" s="76">
        <v>43533</v>
      </c>
      <c r="C255" s="176">
        <v>1</v>
      </c>
      <c r="D255" s="217" t="s">
        <v>208</v>
      </c>
      <c r="E255" s="173">
        <v>1</v>
      </c>
      <c r="F255" s="69">
        <v>300</v>
      </c>
      <c r="G255" s="163">
        <f t="shared" si="298"/>
        <v>300</v>
      </c>
      <c r="H255" s="61"/>
      <c r="I255" s="70"/>
      <c r="J255" s="71"/>
      <c r="K255" s="71"/>
      <c r="L255" s="72">
        <v>1</v>
      </c>
      <c r="M255" s="51">
        <f t="shared" si="299"/>
        <v>1</v>
      </c>
      <c r="N255" s="73"/>
      <c r="O255" s="74"/>
      <c r="P255" s="74"/>
      <c r="Q255" s="75"/>
      <c r="R255" s="55">
        <f t="shared" si="292"/>
        <v>0</v>
      </c>
      <c r="S255" s="56">
        <f t="shared" si="293"/>
        <v>0</v>
      </c>
      <c r="T255" s="57">
        <f t="shared" si="294"/>
        <v>0</v>
      </c>
      <c r="U255" s="57">
        <f t="shared" si="295"/>
        <v>0</v>
      </c>
      <c r="V255" s="58">
        <f t="shared" si="296"/>
        <v>1</v>
      </c>
      <c r="W255" s="59">
        <f t="shared" si="297"/>
        <v>1</v>
      </c>
    </row>
    <row r="256" spans="2:23" x14ac:dyDescent="0.15">
      <c r="B256" s="76">
        <v>43540</v>
      </c>
      <c r="C256" s="176">
        <v>1</v>
      </c>
      <c r="D256" s="217" t="s">
        <v>292</v>
      </c>
      <c r="E256" s="173">
        <v>1</v>
      </c>
      <c r="F256" s="69">
        <v>300</v>
      </c>
      <c r="G256" s="163">
        <f t="shared" si="298"/>
        <v>300</v>
      </c>
      <c r="H256" s="61"/>
      <c r="I256" s="70"/>
      <c r="J256" s="71"/>
      <c r="K256" s="71"/>
      <c r="L256" s="72">
        <v>1</v>
      </c>
      <c r="M256" s="51">
        <f t="shared" si="299"/>
        <v>1</v>
      </c>
      <c r="N256" s="73"/>
      <c r="O256" s="74"/>
      <c r="P256" s="74"/>
      <c r="Q256" s="75"/>
      <c r="R256" s="55">
        <f t="shared" si="292"/>
        <v>0</v>
      </c>
      <c r="S256" s="56">
        <f t="shared" si="293"/>
        <v>0</v>
      </c>
      <c r="T256" s="57">
        <f t="shared" si="294"/>
        <v>0</v>
      </c>
      <c r="U256" s="57">
        <f t="shared" si="295"/>
        <v>0</v>
      </c>
      <c r="V256" s="58">
        <f t="shared" si="296"/>
        <v>1</v>
      </c>
      <c r="W256" s="59">
        <f t="shared" si="297"/>
        <v>1</v>
      </c>
    </row>
    <row r="257" spans="2:23" x14ac:dyDescent="0.15">
      <c r="B257" s="76">
        <v>43541</v>
      </c>
      <c r="C257" s="176">
        <v>1</v>
      </c>
      <c r="D257" s="217" t="s">
        <v>293</v>
      </c>
      <c r="E257" s="173">
        <v>3</v>
      </c>
      <c r="F257" s="69">
        <v>300</v>
      </c>
      <c r="G257" s="163">
        <f t="shared" si="298"/>
        <v>900</v>
      </c>
      <c r="H257" s="61"/>
      <c r="I257" s="70"/>
      <c r="J257" s="71"/>
      <c r="K257" s="71"/>
      <c r="L257" s="72">
        <v>3</v>
      </c>
      <c r="M257" s="51">
        <f t="shared" si="299"/>
        <v>3</v>
      </c>
      <c r="N257" s="73"/>
      <c r="O257" s="74"/>
      <c r="P257" s="74"/>
      <c r="Q257" s="75"/>
      <c r="R257" s="55">
        <f t="shared" si="292"/>
        <v>0</v>
      </c>
      <c r="S257" s="56">
        <f t="shared" si="293"/>
        <v>0</v>
      </c>
      <c r="T257" s="57">
        <f t="shared" si="294"/>
        <v>0</v>
      </c>
      <c r="U257" s="57">
        <f t="shared" si="295"/>
        <v>0</v>
      </c>
      <c r="V257" s="58">
        <f t="shared" si="296"/>
        <v>3</v>
      </c>
      <c r="W257" s="59">
        <f t="shared" si="297"/>
        <v>3</v>
      </c>
    </row>
    <row r="258" spans="2:23" x14ac:dyDescent="0.15">
      <c r="B258" s="76">
        <v>43543</v>
      </c>
      <c r="C258" s="176">
        <v>1</v>
      </c>
      <c r="D258" s="217" t="s">
        <v>258</v>
      </c>
      <c r="E258" s="173">
        <v>4</v>
      </c>
      <c r="F258" s="69">
        <v>300</v>
      </c>
      <c r="G258" s="163">
        <f t="shared" si="298"/>
        <v>1200</v>
      </c>
      <c r="H258" s="61"/>
      <c r="I258" s="70"/>
      <c r="J258" s="71"/>
      <c r="K258" s="71"/>
      <c r="L258" s="72">
        <v>4</v>
      </c>
      <c r="M258" s="51">
        <f t="shared" si="299"/>
        <v>4</v>
      </c>
      <c r="N258" s="73"/>
      <c r="O258" s="74"/>
      <c r="P258" s="74"/>
      <c r="Q258" s="75"/>
      <c r="R258" s="55">
        <f t="shared" si="292"/>
        <v>0</v>
      </c>
      <c r="S258" s="56">
        <f t="shared" si="293"/>
        <v>0</v>
      </c>
      <c r="T258" s="57">
        <f t="shared" si="294"/>
        <v>0</v>
      </c>
      <c r="U258" s="57">
        <f t="shared" si="295"/>
        <v>0</v>
      </c>
      <c r="V258" s="58">
        <f t="shared" si="296"/>
        <v>4</v>
      </c>
      <c r="W258" s="59">
        <f t="shared" si="297"/>
        <v>4</v>
      </c>
    </row>
    <row r="259" spans="2:23" x14ac:dyDescent="0.15">
      <c r="B259" s="76">
        <v>43544</v>
      </c>
      <c r="C259" s="176">
        <v>1</v>
      </c>
      <c r="D259" s="217" t="s">
        <v>177</v>
      </c>
      <c r="E259" s="173">
        <v>4</v>
      </c>
      <c r="F259" s="69">
        <v>300</v>
      </c>
      <c r="G259" s="163">
        <f t="shared" si="298"/>
        <v>1200</v>
      </c>
      <c r="H259" s="61"/>
      <c r="I259" s="70"/>
      <c r="J259" s="71"/>
      <c r="K259" s="71"/>
      <c r="L259" s="72">
        <v>4</v>
      </c>
      <c r="M259" s="51">
        <f t="shared" si="299"/>
        <v>4</v>
      </c>
      <c r="N259" s="73"/>
      <c r="O259" s="74"/>
      <c r="P259" s="74"/>
      <c r="Q259" s="75"/>
      <c r="R259" s="55">
        <f t="shared" si="292"/>
        <v>0</v>
      </c>
      <c r="S259" s="56">
        <f t="shared" si="293"/>
        <v>0</v>
      </c>
      <c r="T259" s="57">
        <f t="shared" si="294"/>
        <v>0</v>
      </c>
      <c r="U259" s="57">
        <f t="shared" si="295"/>
        <v>0</v>
      </c>
      <c r="V259" s="58">
        <f t="shared" si="296"/>
        <v>4</v>
      </c>
      <c r="W259" s="59">
        <f t="shared" si="297"/>
        <v>4</v>
      </c>
    </row>
    <row r="260" spans="2:23" x14ac:dyDescent="0.15">
      <c r="B260" s="76">
        <v>43546</v>
      </c>
      <c r="C260" s="176">
        <v>1</v>
      </c>
      <c r="D260" s="217" t="s">
        <v>294</v>
      </c>
      <c r="E260" s="173">
        <v>1</v>
      </c>
      <c r="F260" s="69">
        <v>300</v>
      </c>
      <c r="G260" s="163">
        <f t="shared" si="298"/>
        <v>300</v>
      </c>
      <c r="H260" s="61"/>
      <c r="I260" s="70"/>
      <c r="J260" s="71"/>
      <c r="K260" s="71"/>
      <c r="L260" s="72">
        <v>1</v>
      </c>
      <c r="M260" s="51">
        <f t="shared" si="299"/>
        <v>1</v>
      </c>
      <c r="N260" s="73"/>
      <c r="O260" s="74"/>
      <c r="P260" s="74"/>
      <c r="Q260" s="75"/>
      <c r="R260" s="55">
        <f t="shared" si="292"/>
        <v>0</v>
      </c>
      <c r="S260" s="56">
        <f t="shared" si="293"/>
        <v>0</v>
      </c>
      <c r="T260" s="57">
        <f t="shared" si="294"/>
        <v>0</v>
      </c>
      <c r="U260" s="57">
        <f t="shared" si="295"/>
        <v>0</v>
      </c>
      <c r="V260" s="58">
        <f t="shared" si="296"/>
        <v>1</v>
      </c>
      <c r="W260" s="59">
        <f t="shared" si="297"/>
        <v>1</v>
      </c>
    </row>
    <row r="261" spans="2:23" x14ac:dyDescent="0.15">
      <c r="B261" s="76">
        <v>43548</v>
      </c>
      <c r="C261" s="176">
        <v>1</v>
      </c>
      <c r="D261" s="214" t="s">
        <v>295</v>
      </c>
      <c r="E261" s="173">
        <v>1</v>
      </c>
      <c r="F261" s="69">
        <v>300</v>
      </c>
      <c r="G261" s="163">
        <f t="shared" si="298"/>
        <v>300</v>
      </c>
      <c r="H261" s="61"/>
      <c r="I261" s="70"/>
      <c r="J261" s="71"/>
      <c r="K261" s="71"/>
      <c r="L261" s="72">
        <v>1</v>
      </c>
      <c r="M261" s="51">
        <f t="shared" si="299"/>
        <v>1</v>
      </c>
      <c r="N261" s="73"/>
      <c r="O261" s="74"/>
      <c r="P261" s="74"/>
      <c r="Q261" s="75"/>
      <c r="R261" s="55">
        <f t="shared" si="292"/>
        <v>0</v>
      </c>
      <c r="S261" s="56">
        <f t="shared" si="293"/>
        <v>0</v>
      </c>
      <c r="T261" s="57">
        <f t="shared" si="294"/>
        <v>0</v>
      </c>
      <c r="U261" s="57">
        <f t="shared" si="295"/>
        <v>0</v>
      </c>
      <c r="V261" s="58">
        <f t="shared" si="296"/>
        <v>1</v>
      </c>
      <c r="W261" s="59">
        <f t="shared" si="297"/>
        <v>1</v>
      </c>
    </row>
    <row r="262" spans="2:23" x14ac:dyDescent="0.15">
      <c r="B262" s="76">
        <v>43551</v>
      </c>
      <c r="C262" s="176">
        <v>1</v>
      </c>
      <c r="D262" s="217" t="s">
        <v>177</v>
      </c>
      <c r="E262" s="173">
        <v>2</v>
      </c>
      <c r="F262" s="69">
        <v>300</v>
      </c>
      <c r="G262" s="163">
        <f t="shared" ref="G262:G265" si="300">F262*E262</f>
        <v>600</v>
      </c>
      <c r="H262" s="61"/>
      <c r="I262" s="70"/>
      <c r="J262" s="71"/>
      <c r="K262" s="71"/>
      <c r="L262" s="72">
        <v>2</v>
      </c>
      <c r="M262" s="51">
        <f t="shared" ref="M262:M265" si="301">SUM(I262:L262)</f>
        <v>2</v>
      </c>
      <c r="N262" s="73"/>
      <c r="O262" s="74"/>
      <c r="P262" s="74"/>
      <c r="Q262" s="75"/>
      <c r="R262" s="55">
        <f t="shared" ref="R262:R265" si="302">SUM(N262:Q262)</f>
        <v>0</v>
      </c>
      <c r="S262" s="56">
        <f t="shared" ref="S262:S265" si="303">I262+N262</f>
        <v>0</v>
      </c>
      <c r="T262" s="57">
        <f t="shared" ref="T262:T265" si="304">J262+O262</f>
        <v>0</v>
      </c>
      <c r="U262" s="57">
        <f t="shared" ref="U262:U265" si="305">K262+P262</f>
        <v>0</v>
      </c>
      <c r="V262" s="58">
        <f t="shared" ref="V262:V265" si="306">L262+Q262</f>
        <v>2</v>
      </c>
      <c r="W262" s="59">
        <f t="shared" ref="W262:W265" si="307">SUM(S262:V262)</f>
        <v>2</v>
      </c>
    </row>
    <row r="263" spans="2:23" x14ac:dyDescent="0.15">
      <c r="B263" s="76">
        <v>43552</v>
      </c>
      <c r="C263" s="176">
        <v>1</v>
      </c>
      <c r="D263" s="214" t="s">
        <v>177</v>
      </c>
      <c r="E263" s="173">
        <v>1</v>
      </c>
      <c r="F263" s="69">
        <v>300</v>
      </c>
      <c r="G263" s="163">
        <f t="shared" si="300"/>
        <v>300</v>
      </c>
      <c r="H263" s="61"/>
      <c r="I263" s="70"/>
      <c r="J263" s="71"/>
      <c r="K263" s="71"/>
      <c r="L263" s="72">
        <v>1</v>
      </c>
      <c r="M263" s="51">
        <f t="shared" si="301"/>
        <v>1</v>
      </c>
      <c r="N263" s="73"/>
      <c r="O263" s="74"/>
      <c r="P263" s="74"/>
      <c r="Q263" s="75"/>
      <c r="R263" s="55">
        <f t="shared" si="302"/>
        <v>0</v>
      </c>
      <c r="S263" s="56">
        <f t="shared" si="303"/>
        <v>0</v>
      </c>
      <c r="T263" s="57">
        <f t="shared" si="304"/>
        <v>0</v>
      </c>
      <c r="U263" s="57">
        <f t="shared" si="305"/>
        <v>0</v>
      </c>
      <c r="V263" s="58">
        <f t="shared" si="306"/>
        <v>1</v>
      </c>
      <c r="W263" s="59">
        <f t="shared" si="307"/>
        <v>1</v>
      </c>
    </row>
    <row r="264" spans="2:23" x14ac:dyDescent="0.15">
      <c r="B264" s="76"/>
      <c r="C264" s="176">
        <v>1</v>
      </c>
      <c r="D264" s="214" t="s">
        <v>296</v>
      </c>
      <c r="E264" s="173">
        <v>2</v>
      </c>
      <c r="F264" s="69">
        <v>300</v>
      </c>
      <c r="G264" s="163">
        <f t="shared" si="300"/>
        <v>600</v>
      </c>
      <c r="H264" s="61"/>
      <c r="I264" s="70"/>
      <c r="J264" s="71"/>
      <c r="K264" s="71"/>
      <c r="L264" s="72">
        <v>2</v>
      </c>
      <c r="M264" s="51">
        <f t="shared" si="301"/>
        <v>2</v>
      </c>
      <c r="N264" s="73"/>
      <c r="O264" s="74"/>
      <c r="P264" s="74"/>
      <c r="Q264" s="75"/>
      <c r="R264" s="55">
        <f t="shared" si="302"/>
        <v>0</v>
      </c>
      <c r="S264" s="56">
        <f t="shared" si="303"/>
        <v>0</v>
      </c>
      <c r="T264" s="57">
        <f t="shared" si="304"/>
        <v>0</v>
      </c>
      <c r="U264" s="57">
        <f t="shared" si="305"/>
        <v>0</v>
      </c>
      <c r="V264" s="58">
        <f t="shared" si="306"/>
        <v>2</v>
      </c>
      <c r="W264" s="59">
        <f t="shared" si="307"/>
        <v>2</v>
      </c>
    </row>
    <row r="265" spans="2:23" x14ac:dyDescent="0.15">
      <c r="B265" s="76">
        <v>43553</v>
      </c>
      <c r="C265" s="176">
        <v>1</v>
      </c>
      <c r="D265" s="214" t="s">
        <v>297</v>
      </c>
      <c r="E265" s="173">
        <v>3</v>
      </c>
      <c r="F265" s="69">
        <v>300</v>
      </c>
      <c r="G265" s="163">
        <f t="shared" si="300"/>
        <v>900</v>
      </c>
      <c r="H265" s="61"/>
      <c r="I265" s="70"/>
      <c r="J265" s="71"/>
      <c r="K265" s="71"/>
      <c r="L265" s="72">
        <v>3</v>
      </c>
      <c r="M265" s="51">
        <f t="shared" si="301"/>
        <v>3</v>
      </c>
      <c r="N265" s="73"/>
      <c r="O265" s="74"/>
      <c r="P265" s="74"/>
      <c r="Q265" s="75"/>
      <c r="R265" s="55">
        <f t="shared" si="302"/>
        <v>0</v>
      </c>
      <c r="S265" s="56">
        <f t="shared" si="303"/>
        <v>0</v>
      </c>
      <c r="T265" s="57">
        <f t="shared" si="304"/>
        <v>0</v>
      </c>
      <c r="U265" s="57">
        <f t="shared" si="305"/>
        <v>0</v>
      </c>
      <c r="V265" s="58">
        <f t="shared" si="306"/>
        <v>3</v>
      </c>
      <c r="W265" s="59">
        <f t="shared" si="307"/>
        <v>3</v>
      </c>
    </row>
    <row r="266" spans="2:23" x14ac:dyDescent="0.15">
      <c r="B266" s="76">
        <v>43554</v>
      </c>
      <c r="C266" s="176">
        <v>1</v>
      </c>
      <c r="D266" s="214" t="s">
        <v>298</v>
      </c>
      <c r="E266" s="173">
        <v>6</v>
      </c>
      <c r="F266" s="69">
        <v>300</v>
      </c>
      <c r="G266" s="163">
        <f t="shared" si="298"/>
        <v>1800</v>
      </c>
      <c r="H266" s="61"/>
      <c r="I266" s="70"/>
      <c r="J266" s="71"/>
      <c r="K266" s="71"/>
      <c r="L266" s="72">
        <v>6</v>
      </c>
      <c r="M266" s="51">
        <f t="shared" si="299"/>
        <v>6</v>
      </c>
      <c r="N266" s="73"/>
      <c r="O266" s="74"/>
      <c r="P266" s="74"/>
      <c r="Q266" s="75"/>
      <c r="R266" s="55">
        <f t="shared" si="292"/>
        <v>0</v>
      </c>
      <c r="S266" s="56">
        <f t="shared" si="293"/>
        <v>0</v>
      </c>
      <c r="T266" s="57">
        <f t="shared" si="294"/>
        <v>0</v>
      </c>
      <c r="U266" s="57">
        <f t="shared" si="295"/>
        <v>0</v>
      </c>
      <c r="V266" s="58">
        <f t="shared" si="296"/>
        <v>6</v>
      </c>
      <c r="W266" s="59">
        <f t="shared" si="297"/>
        <v>6</v>
      </c>
    </row>
    <row r="267" spans="2:23" ht="12.75" thickBot="1" x14ac:dyDescent="0.2">
      <c r="B267" s="76">
        <v>43555</v>
      </c>
      <c r="C267" s="176">
        <v>1</v>
      </c>
      <c r="D267" s="217" t="s">
        <v>299</v>
      </c>
      <c r="E267" s="173">
        <v>4</v>
      </c>
      <c r="F267" s="69">
        <v>300</v>
      </c>
      <c r="G267" s="163">
        <f t="shared" si="298"/>
        <v>1200</v>
      </c>
      <c r="H267" s="61"/>
      <c r="I267" s="70"/>
      <c r="J267" s="71"/>
      <c r="K267" s="71"/>
      <c r="L267" s="72">
        <v>4</v>
      </c>
      <c r="M267" s="51">
        <f t="shared" si="299"/>
        <v>4</v>
      </c>
      <c r="N267" s="73"/>
      <c r="O267" s="74"/>
      <c r="P267" s="74"/>
      <c r="Q267" s="75"/>
      <c r="R267" s="55">
        <f t="shared" si="292"/>
        <v>0</v>
      </c>
      <c r="S267" s="56">
        <f t="shared" si="293"/>
        <v>0</v>
      </c>
      <c r="T267" s="57">
        <f t="shared" si="294"/>
        <v>0</v>
      </c>
      <c r="U267" s="57">
        <f t="shared" si="295"/>
        <v>0</v>
      </c>
      <c r="V267" s="58">
        <f t="shared" si="296"/>
        <v>4</v>
      </c>
      <c r="W267" s="59">
        <f t="shared" si="297"/>
        <v>4</v>
      </c>
    </row>
    <row r="268" spans="2:23" ht="26.25" customHeight="1" thickBot="1" x14ac:dyDescent="0.2">
      <c r="B268" s="77">
        <f>COUNTA(B250:B267)</f>
        <v>17</v>
      </c>
      <c r="C268" s="77">
        <f>COUNTA(C250:C267)</f>
        <v>18</v>
      </c>
      <c r="D268" s="111" t="s">
        <v>24</v>
      </c>
      <c r="E268" s="79">
        <f>SUM(E250:E267)</f>
        <v>50</v>
      </c>
      <c r="F268" s="80">
        <f>COUNT(F249:F267)</f>
        <v>19</v>
      </c>
      <c r="G268" s="81">
        <f t="shared" ref="G268:W268" si="308">SUM(G250:G267)</f>
        <v>15000</v>
      </c>
      <c r="H268" s="100">
        <f t="shared" si="308"/>
        <v>0</v>
      </c>
      <c r="I268" s="101">
        <f t="shared" si="308"/>
        <v>0</v>
      </c>
      <c r="J268" s="102">
        <f t="shared" si="308"/>
        <v>0</v>
      </c>
      <c r="K268" s="102">
        <f t="shared" si="308"/>
        <v>0</v>
      </c>
      <c r="L268" s="81">
        <f t="shared" si="308"/>
        <v>50</v>
      </c>
      <c r="M268" s="112">
        <f t="shared" si="308"/>
        <v>50</v>
      </c>
      <c r="N268" s="84">
        <f t="shared" si="308"/>
        <v>0</v>
      </c>
      <c r="O268" s="85">
        <f t="shared" si="308"/>
        <v>0</v>
      </c>
      <c r="P268" s="85">
        <f t="shared" si="308"/>
        <v>0</v>
      </c>
      <c r="Q268" s="86">
        <f t="shared" si="308"/>
        <v>0</v>
      </c>
      <c r="R268" s="105">
        <f t="shared" si="308"/>
        <v>0</v>
      </c>
      <c r="S268" s="106">
        <f t="shared" si="308"/>
        <v>0</v>
      </c>
      <c r="T268" s="89">
        <f t="shared" si="308"/>
        <v>0</v>
      </c>
      <c r="U268" s="89">
        <f t="shared" si="308"/>
        <v>0</v>
      </c>
      <c r="V268" s="107">
        <f t="shared" si="308"/>
        <v>50</v>
      </c>
      <c r="W268" s="91">
        <f t="shared" si="308"/>
        <v>50</v>
      </c>
    </row>
    <row r="271" spans="2:23" ht="12.75" thickBot="1" x14ac:dyDescent="0.2"/>
    <row r="272" spans="2:23" ht="26.25" customHeight="1" thickBot="1" x14ac:dyDescent="0.2">
      <c r="B272" s="142">
        <f>SUM(B24,B37,B58,B74,B97,B113,B133,B163,B194,B217,B244,B268)</f>
        <v>170</v>
      </c>
      <c r="C272" s="142">
        <f>SUM(C24,C37,C58,C74,C97,C113,C133,C163,C194,C217,C244,C268)</f>
        <v>198</v>
      </c>
      <c r="D272" s="143"/>
      <c r="E272" s="144">
        <f t="shared" ref="E272:W272" si="309">SUM(E24,E37,E58,E74,E97,E113,E133,E163,E194,E217,E244,E268)</f>
        <v>637</v>
      </c>
      <c r="F272" s="145">
        <f t="shared" si="309"/>
        <v>190</v>
      </c>
      <c r="G272" s="146">
        <f t="shared" si="309"/>
        <v>191400</v>
      </c>
      <c r="H272" s="147">
        <f t="shared" si="309"/>
        <v>39</v>
      </c>
      <c r="I272" s="148">
        <f t="shared" si="309"/>
        <v>3</v>
      </c>
      <c r="J272" s="149">
        <f t="shared" si="309"/>
        <v>2</v>
      </c>
      <c r="K272" s="149">
        <f t="shared" si="309"/>
        <v>1</v>
      </c>
      <c r="L272" s="150">
        <f t="shared" si="309"/>
        <v>644</v>
      </c>
      <c r="M272" s="151">
        <f t="shared" si="309"/>
        <v>650</v>
      </c>
      <c r="N272" s="152">
        <f t="shared" si="309"/>
        <v>25</v>
      </c>
      <c r="O272" s="153">
        <f t="shared" si="309"/>
        <v>0</v>
      </c>
      <c r="P272" s="153">
        <f t="shared" si="309"/>
        <v>12</v>
      </c>
      <c r="Q272" s="154">
        <f t="shared" si="309"/>
        <v>40</v>
      </c>
      <c r="R272" s="155">
        <f t="shared" si="309"/>
        <v>77</v>
      </c>
      <c r="S272" s="156">
        <f t="shared" si="309"/>
        <v>28</v>
      </c>
      <c r="T272" s="157">
        <f t="shared" si="309"/>
        <v>2</v>
      </c>
      <c r="U272" s="157">
        <f t="shared" si="309"/>
        <v>13</v>
      </c>
      <c r="V272" s="158">
        <f t="shared" si="309"/>
        <v>684</v>
      </c>
      <c r="W272" s="159">
        <f t="shared" si="309"/>
        <v>727</v>
      </c>
    </row>
  </sheetData>
  <mergeCells count="108">
    <mergeCell ref="B3:B5"/>
    <mergeCell ref="C3:C5"/>
    <mergeCell ref="D3:D5"/>
    <mergeCell ref="B26:B28"/>
    <mergeCell ref="C26:C28"/>
    <mergeCell ref="D26:D28"/>
    <mergeCell ref="N60:R60"/>
    <mergeCell ref="N61:R61"/>
    <mergeCell ref="B60:B62"/>
    <mergeCell ref="C60:C62"/>
    <mergeCell ref="D60:D62"/>
    <mergeCell ref="E60:M60"/>
    <mergeCell ref="I61:M61"/>
    <mergeCell ref="E61:H61"/>
    <mergeCell ref="N3:R3"/>
    <mergeCell ref="I4:M4"/>
    <mergeCell ref="N4:R4"/>
    <mergeCell ref="E3:M3"/>
    <mergeCell ref="E4:H4"/>
    <mergeCell ref="I40:M40"/>
    <mergeCell ref="E40:H40"/>
    <mergeCell ref="N26:R26"/>
    <mergeCell ref="N27:R27"/>
    <mergeCell ref="N39:R39"/>
    <mergeCell ref="N40:R40"/>
    <mergeCell ref="E26:M26"/>
    <mergeCell ref="I27:M27"/>
    <mergeCell ref="E27:H27"/>
    <mergeCell ref="E39:M39"/>
    <mergeCell ref="B99:B101"/>
    <mergeCell ref="C99:C101"/>
    <mergeCell ref="D99:D101"/>
    <mergeCell ref="B77:B79"/>
    <mergeCell ref="E99:M99"/>
    <mergeCell ref="B39:B41"/>
    <mergeCell ref="C39:C41"/>
    <mergeCell ref="D39:D41"/>
    <mergeCell ref="E100:H100"/>
    <mergeCell ref="N99:R99"/>
    <mergeCell ref="C77:C79"/>
    <mergeCell ref="D77:D79"/>
    <mergeCell ref="N77:R77"/>
    <mergeCell ref="I78:M78"/>
    <mergeCell ref="N78:R78"/>
    <mergeCell ref="E77:M77"/>
    <mergeCell ref="E78:H78"/>
    <mergeCell ref="B165:B167"/>
    <mergeCell ref="C165:C167"/>
    <mergeCell ref="D165:D167"/>
    <mergeCell ref="E165:M165"/>
    <mergeCell ref="E166:H166"/>
    <mergeCell ref="I166:M166"/>
    <mergeCell ref="N116:R116"/>
    <mergeCell ref="N136:R136"/>
    <mergeCell ref="N165:R165"/>
    <mergeCell ref="N166:R166"/>
    <mergeCell ref="I136:M136"/>
    <mergeCell ref="C115:C117"/>
    <mergeCell ref="D115:D117"/>
    <mergeCell ref="E115:M115"/>
    <mergeCell ref="E116:H116"/>
    <mergeCell ref="I116:M116"/>
    <mergeCell ref="B246:B248"/>
    <mergeCell ref="C246:C248"/>
    <mergeCell ref="D246:D248"/>
    <mergeCell ref="E246:M246"/>
    <mergeCell ref="E247:H247"/>
    <mergeCell ref="B196:B198"/>
    <mergeCell ref="S3:W4"/>
    <mergeCell ref="S26:W27"/>
    <mergeCell ref="B115:B117"/>
    <mergeCell ref="E135:M135"/>
    <mergeCell ref="N135:R135"/>
    <mergeCell ref="I100:M100"/>
    <mergeCell ref="N100:R100"/>
    <mergeCell ref="S39:W40"/>
    <mergeCell ref="S60:W61"/>
    <mergeCell ref="S77:W78"/>
    <mergeCell ref="E136:H136"/>
    <mergeCell ref="B219:B221"/>
    <mergeCell ref="C219:C221"/>
    <mergeCell ref="D219:D221"/>
    <mergeCell ref="E219:M219"/>
    <mergeCell ref="E220:H220"/>
    <mergeCell ref="I220:M220"/>
    <mergeCell ref="B135:B137"/>
    <mergeCell ref="C196:C198"/>
    <mergeCell ref="D196:D198"/>
    <mergeCell ref="E196:M196"/>
    <mergeCell ref="E197:H197"/>
    <mergeCell ref="S115:W116"/>
    <mergeCell ref="S135:W136"/>
    <mergeCell ref="S165:W166"/>
    <mergeCell ref="S196:W197"/>
    <mergeCell ref="D135:D137"/>
    <mergeCell ref="N115:R115"/>
    <mergeCell ref="C135:C137"/>
    <mergeCell ref="S99:W100"/>
    <mergeCell ref="N196:R196"/>
    <mergeCell ref="I197:M197"/>
    <mergeCell ref="N246:R246"/>
    <mergeCell ref="I247:M247"/>
    <mergeCell ref="N219:R219"/>
    <mergeCell ref="N220:R220"/>
    <mergeCell ref="N197:R197"/>
    <mergeCell ref="N247:R247"/>
    <mergeCell ref="S219:W220"/>
    <mergeCell ref="S246:W247"/>
  </mergeCells>
  <phoneticPr fontId="2"/>
  <conditionalFormatting sqref="D97 R97 D163 D133 D113 D244 R268 D24:D25 M139:W141 D74 R58 R42:W49 R37:R38 C25 R25 M108:W108 R54:W54 D80 D58 R142:W142 R168:W187 D194 D217 I6:W12 I29:W33 R63:W65 I80:W81 R102:W105 R118:W121 M143:W152 M173:Q187 M199:W206 R222:W225 M226:W231 R250:W253 M254:W260 I19:W19 R71:W71 B80:B81 M126:W129 R124:W125 M193:Q193 R194 S193:W193 D268 B159 I159:W159 D186 I35:L36 M35:W35 B29:B36 R73:W73 B84 I84:W84 I87:W87 B87 B95:B96 I96:W96 M95:W95 M111:W112 I122:W123 B118:B129 I161:W162 D161 B161:B162 M211:W211 M209:W209 M215:W216 M237:W237 M242:W243 M266:W267 D36:D37 D33 D30:D31 D159">
    <cfRule type="cellIs" dxfId="300" priority="382" stopIfTrue="1" operator="equal">
      <formula>"半面"</formula>
    </cfRule>
  </conditionalFormatting>
  <conditionalFormatting sqref="D22 D6:D12">
    <cfRule type="cellIs" dxfId="299" priority="381" stopIfTrue="1" operator="equal">
      <formula>"半面"</formula>
    </cfRule>
  </conditionalFormatting>
  <conditionalFormatting sqref="M36:W36">
    <cfRule type="cellIs" dxfId="298" priority="378" stopIfTrue="1" operator="equal">
      <formula>"半面"</formula>
    </cfRule>
  </conditionalFormatting>
  <conditionalFormatting sqref="R51:W51">
    <cfRule type="cellIs" dxfId="297" priority="369" stopIfTrue="1" operator="equal">
      <formula>"半面"</formula>
    </cfRule>
  </conditionalFormatting>
  <conditionalFormatting sqref="R50:W50">
    <cfRule type="cellIs" dxfId="296" priority="368" stopIfTrue="1" operator="equal">
      <formula>"半面"</formula>
    </cfRule>
  </conditionalFormatting>
  <conditionalFormatting sqref="R57:W57">
    <cfRule type="cellIs" dxfId="295" priority="366" stopIfTrue="1" operator="equal">
      <formula>"半面"</formula>
    </cfRule>
  </conditionalFormatting>
  <conditionalFormatting sqref="D81 D87 C96:D96">
    <cfRule type="cellIs" dxfId="294" priority="362" stopIfTrue="1" operator="equal">
      <formula>"半面"</formula>
    </cfRule>
  </conditionalFormatting>
  <conditionalFormatting sqref="C80:C95">
    <cfRule type="cellIs" dxfId="293" priority="361" stopIfTrue="1" operator="equal">
      <formula>"半面"</formula>
    </cfRule>
  </conditionalFormatting>
  <conditionalFormatting sqref="M138:W138">
    <cfRule type="cellIs" dxfId="292" priority="360" stopIfTrue="1" operator="equal">
      <formula>"半面"</formula>
    </cfRule>
  </conditionalFormatting>
  <conditionalFormatting sqref="M142:Q142">
    <cfRule type="cellIs" dxfId="291" priority="359" stopIfTrue="1" operator="equal">
      <formula>"半面"</formula>
    </cfRule>
  </conditionalFormatting>
  <conditionalFormatting sqref="R249:W249">
    <cfRule type="cellIs" dxfId="290" priority="350" stopIfTrue="1" operator="equal">
      <formula>"半面"</formula>
    </cfRule>
  </conditionalFormatting>
  <conditionalFormatting sqref="I42:Q43 M44:Q47 I44:L45 I47:L49 I54:Q54 B42:D42 I57:L57 D54 B43:B54 D43:D45 D48:D49 C43:C57">
    <cfRule type="cellIs" dxfId="289" priority="348" stopIfTrue="1" operator="equal">
      <formula>"半面"</formula>
    </cfRule>
  </conditionalFormatting>
  <conditionalFormatting sqref="M50:Q50">
    <cfRule type="cellIs" dxfId="288" priority="347" stopIfTrue="1" operator="equal">
      <formula>"半面"</formula>
    </cfRule>
  </conditionalFormatting>
  <conditionalFormatting sqref="M49:Q49">
    <cfRule type="cellIs" dxfId="287" priority="346" stopIfTrue="1" operator="equal">
      <formula>"半面"</formula>
    </cfRule>
  </conditionalFormatting>
  <conditionalFormatting sqref="M48:Q48">
    <cfRule type="cellIs" dxfId="286" priority="345" stopIfTrue="1" operator="equal">
      <formula>"半面"</formula>
    </cfRule>
  </conditionalFormatting>
  <conditionalFormatting sqref="M57:Q57">
    <cfRule type="cellIs" dxfId="285" priority="344" stopIfTrue="1" operator="equal">
      <formula>"半面"</formula>
    </cfRule>
  </conditionalFormatting>
  <conditionalFormatting sqref="M51:Q51">
    <cfRule type="cellIs" dxfId="284" priority="343" stopIfTrue="1" operator="equal">
      <formula>"半面"</formula>
    </cfRule>
  </conditionalFormatting>
  <conditionalFormatting sqref="I63:Q63 I65:Q65 M64:Q64 B73 D71 I71:Q71 B63:B65 I73:Q73 D73">
    <cfRule type="cellIs" dxfId="283" priority="342" stopIfTrue="1" operator="equal">
      <formula>"半面"</formula>
    </cfRule>
  </conditionalFormatting>
  <conditionalFormatting sqref="I104:Q105 I112:L112 M102:Q103 B102:B105 B108 B111:B112">
    <cfRule type="cellIs" dxfId="282" priority="341" stopIfTrue="1" operator="equal">
      <formula>"半面"</formula>
    </cfRule>
  </conditionalFormatting>
  <conditionalFormatting sqref="D104 C112:D112">
    <cfRule type="cellIs" dxfId="281" priority="340" stopIfTrue="1" operator="equal">
      <formula>"半面"</formula>
    </cfRule>
  </conditionalFormatting>
  <conditionalFormatting sqref="D118 I118:Q121 I126:L127">
    <cfRule type="cellIs" dxfId="280" priority="338" stopIfTrue="1" operator="equal">
      <formula>"半面"</formula>
    </cfRule>
  </conditionalFormatting>
  <conditionalFormatting sqref="D119:D123">
    <cfRule type="cellIs" dxfId="279" priority="337" stopIfTrue="1" operator="equal">
      <formula>"半面"</formula>
    </cfRule>
  </conditionalFormatting>
  <conditionalFormatting sqref="C118:C131">
    <cfRule type="cellIs" dxfId="278" priority="336" stopIfTrue="1" operator="equal">
      <formula>"半面"</formula>
    </cfRule>
  </conditionalFormatting>
  <conditionalFormatting sqref="D138 I138:L152 B138:B152">
    <cfRule type="cellIs" dxfId="277" priority="335" stopIfTrue="1" operator="equal">
      <formula>"半面"</formula>
    </cfRule>
  </conditionalFormatting>
  <conditionalFormatting sqref="D162 D139:D152">
    <cfRule type="cellIs" dxfId="276" priority="334" stopIfTrue="1" operator="equal">
      <formula>"半面"</formula>
    </cfRule>
  </conditionalFormatting>
  <conditionalFormatting sqref="C138:C162">
    <cfRule type="cellIs" dxfId="275" priority="333" stopIfTrue="1" operator="equal">
      <formula>"半面"</formula>
    </cfRule>
  </conditionalFormatting>
  <conditionalFormatting sqref="M169:Q171">
    <cfRule type="cellIs" dxfId="274" priority="332" stopIfTrue="1" operator="equal">
      <formula>"半面"</formula>
    </cfRule>
  </conditionalFormatting>
  <conditionalFormatting sqref="M168:Q168">
    <cfRule type="cellIs" dxfId="273" priority="331" stopIfTrue="1" operator="equal">
      <formula>"半面"</formula>
    </cfRule>
  </conditionalFormatting>
  <conditionalFormatting sqref="M172:Q172">
    <cfRule type="cellIs" dxfId="272" priority="330" stopIfTrue="1" operator="equal">
      <formula>"半面"</formula>
    </cfRule>
  </conditionalFormatting>
  <conditionalFormatting sqref="I168:L183 I185:L187 B168:B187 I193:L193 D168:D169">
    <cfRule type="cellIs" dxfId="271" priority="329" stopIfTrue="1" operator="equal">
      <formula>"半面"</formula>
    </cfRule>
  </conditionalFormatting>
  <conditionalFormatting sqref="C193:D193 D187 D170:D185">
    <cfRule type="cellIs" dxfId="270" priority="328" stopIfTrue="1" operator="equal">
      <formula>"半面"</formula>
    </cfRule>
  </conditionalFormatting>
  <conditionalFormatting sqref="C168:C192">
    <cfRule type="cellIs" dxfId="269" priority="327" stopIfTrue="1" operator="equal">
      <formula>"半面"</formula>
    </cfRule>
  </conditionalFormatting>
  <conditionalFormatting sqref="D199 I199:L206 B199:B206 B211 I211:L211 B209 I209:L209 I215:L215">
    <cfRule type="cellIs" dxfId="268" priority="326" stopIfTrue="1" operator="equal">
      <formula>"半面"</formula>
    </cfRule>
  </conditionalFormatting>
  <conditionalFormatting sqref="D200:D203 D205:D206 D211 D209">
    <cfRule type="cellIs" dxfId="267" priority="325" stopIfTrue="1" operator="equal">
      <formula>"半面"</formula>
    </cfRule>
  </conditionalFormatting>
  <conditionalFormatting sqref="C199:C216">
    <cfRule type="cellIs" dxfId="266" priority="324" stopIfTrue="1" operator="equal">
      <formula>"半面"</formula>
    </cfRule>
  </conditionalFormatting>
  <conditionalFormatting sqref="M222:Q225">
    <cfRule type="cellIs" dxfId="265" priority="323" stopIfTrue="1" operator="equal">
      <formula>"半面"</formula>
    </cfRule>
  </conditionalFormatting>
  <conditionalFormatting sqref="D222 I222:L229 I231:L231 B222:B231 B237 I237:L237 I242:L243 B243">
    <cfRule type="cellIs" dxfId="264" priority="322" stopIfTrue="1" operator="equal">
      <formula>"半面"</formula>
    </cfRule>
  </conditionalFormatting>
  <conditionalFormatting sqref="D223:D224 D231 D243 D226:D229">
    <cfRule type="cellIs" dxfId="263" priority="321" stopIfTrue="1" operator="equal">
      <formula>"半面"</formula>
    </cfRule>
  </conditionalFormatting>
  <conditionalFormatting sqref="C222:C242">
    <cfRule type="cellIs" dxfId="262" priority="320" stopIfTrue="1" operator="equal">
      <formula>"半面"</formula>
    </cfRule>
  </conditionalFormatting>
  <conditionalFormatting sqref="M253:Q253">
    <cfRule type="cellIs" dxfId="261" priority="319" stopIfTrue="1" operator="equal">
      <formula>"半面"</formula>
    </cfRule>
  </conditionalFormatting>
  <conditionalFormatting sqref="M249:Q252">
    <cfRule type="cellIs" dxfId="260" priority="318" stopIfTrue="1" operator="equal">
      <formula>"半面"</formula>
    </cfRule>
  </conditionalFormatting>
  <conditionalFormatting sqref="D249 I249:L260 B249:B260 B266:B267 I266:L267">
    <cfRule type="cellIs" dxfId="259" priority="317" stopIfTrue="1" operator="equal">
      <formula>"半面"</formula>
    </cfRule>
  </conditionalFormatting>
  <conditionalFormatting sqref="D266:D267 D250:D260">
    <cfRule type="cellIs" dxfId="258" priority="316" stopIfTrue="1" operator="equal">
      <formula>"半面"</formula>
    </cfRule>
  </conditionalFormatting>
  <conditionalFormatting sqref="C249:C267">
    <cfRule type="cellIs" dxfId="257" priority="315" stopIfTrue="1" operator="equal">
      <formula>"半面"</formula>
    </cfRule>
  </conditionalFormatting>
  <conditionalFormatting sqref="I16:W16">
    <cfRule type="cellIs" dxfId="256" priority="314" stopIfTrue="1" operator="equal">
      <formula>"半面"</formula>
    </cfRule>
  </conditionalFormatting>
  <conditionalFormatting sqref="I22:W22">
    <cfRule type="cellIs" dxfId="254" priority="311" stopIfTrue="1" operator="equal">
      <formula>"半面"</formula>
    </cfRule>
  </conditionalFormatting>
  <conditionalFormatting sqref="I23:W23">
    <cfRule type="cellIs" dxfId="253" priority="307" stopIfTrue="1" operator="equal">
      <formula>"半面"</formula>
    </cfRule>
  </conditionalFormatting>
  <conditionalFormatting sqref="C23:D23">
    <cfRule type="cellIs" dxfId="252" priority="306" stopIfTrue="1" operator="equal">
      <formula>"半面"</formula>
    </cfRule>
  </conditionalFormatting>
  <conditionalFormatting sqref="D32">
    <cfRule type="cellIs" dxfId="251" priority="302" stopIfTrue="1" operator="equal">
      <formula>"半面"</formula>
    </cfRule>
  </conditionalFormatting>
  <conditionalFormatting sqref="D35">
    <cfRule type="cellIs" dxfId="250" priority="301" stopIfTrue="1" operator="equal">
      <formula>"半面"</formula>
    </cfRule>
  </conditionalFormatting>
  <conditionalFormatting sqref="I46:L46">
    <cfRule type="cellIs" dxfId="248" priority="297" stopIfTrue="1" operator="equal">
      <formula>"半面"</formula>
    </cfRule>
  </conditionalFormatting>
  <conditionalFormatting sqref="D50 I50:L50">
    <cfRule type="cellIs" dxfId="246" priority="295" stopIfTrue="1" operator="equal">
      <formula>"半面"</formula>
    </cfRule>
  </conditionalFormatting>
  <conditionalFormatting sqref="I51:L51">
    <cfRule type="cellIs" dxfId="244" priority="293" stopIfTrue="1" operator="equal">
      <formula>"半面"</formula>
    </cfRule>
  </conditionalFormatting>
  <conditionalFormatting sqref="D51">
    <cfRule type="cellIs" dxfId="243" priority="292" stopIfTrue="1" operator="equal">
      <formula>"半面"</formula>
    </cfRule>
  </conditionalFormatting>
  <conditionalFormatting sqref="I64:L64 D64">
    <cfRule type="cellIs" dxfId="242" priority="291" stopIfTrue="1" operator="equal">
      <formula>"半面"</formula>
    </cfRule>
  </conditionalFormatting>
  <conditionalFormatting sqref="M66:W66">
    <cfRule type="cellIs" dxfId="239" priority="286" stopIfTrue="1" operator="equal">
      <formula>"半面"</formula>
    </cfRule>
  </conditionalFormatting>
  <conditionalFormatting sqref="B66 I66:L66 D66">
    <cfRule type="cellIs" dxfId="238" priority="285" stopIfTrue="1" operator="equal">
      <formula>"半面"</formula>
    </cfRule>
  </conditionalFormatting>
  <conditionalFormatting sqref="C102:C111">
    <cfRule type="cellIs" dxfId="237" priority="279" stopIfTrue="1" operator="equal">
      <formula>"半面"</formula>
    </cfRule>
  </conditionalFormatting>
  <conditionalFormatting sqref="I102:L102">
    <cfRule type="cellIs" dxfId="236" priority="278" stopIfTrue="1" operator="equal">
      <formula>"半面"</formula>
    </cfRule>
  </conditionalFormatting>
  <conditionalFormatting sqref="D102">
    <cfRule type="cellIs" dxfId="235" priority="277" stopIfTrue="1" operator="equal">
      <formula>"半面"</formula>
    </cfRule>
  </conditionalFormatting>
  <conditionalFormatting sqref="I103:L103">
    <cfRule type="cellIs" dxfId="234" priority="276" stopIfTrue="1" operator="equal">
      <formula>"半面"</formula>
    </cfRule>
  </conditionalFormatting>
  <conditionalFormatting sqref="I108:L108 D108">
    <cfRule type="cellIs" dxfId="232" priority="274" stopIfTrue="1" operator="equal">
      <formula>"半面"</formula>
    </cfRule>
  </conditionalFormatting>
  <conditionalFormatting sqref="I111:L111">
    <cfRule type="cellIs" dxfId="230" priority="272" stopIfTrue="1" operator="equal">
      <formula>"半面"</formula>
    </cfRule>
  </conditionalFormatting>
  <conditionalFormatting sqref="D111">
    <cfRule type="cellIs" dxfId="229" priority="271" stopIfTrue="1" operator="equal">
      <formula>"半面"</formula>
    </cfRule>
  </conditionalFormatting>
  <conditionalFormatting sqref="M124:Q124">
    <cfRule type="cellIs" dxfId="228" priority="270" stopIfTrue="1" operator="equal">
      <formula>"半面"</formula>
    </cfRule>
  </conditionalFormatting>
  <conditionalFormatting sqref="I124:L124">
    <cfRule type="cellIs" dxfId="227" priority="269" stopIfTrue="1" operator="equal">
      <formula>"半面"</formula>
    </cfRule>
  </conditionalFormatting>
  <conditionalFormatting sqref="D124">
    <cfRule type="cellIs" dxfId="226" priority="268" stopIfTrue="1" operator="equal">
      <formula>"半面"</formula>
    </cfRule>
  </conditionalFormatting>
  <conditionalFormatting sqref="M125:Q125">
    <cfRule type="cellIs" dxfId="225" priority="267" stopIfTrue="1" operator="equal">
      <formula>"半面"</formula>
    </cfRule>
  </conditionalFormatting>
  <conditionalFormatting sqref="I125:L125">
    <cfRule type="cellIs" dxfId="224" priority="266" stopIfTrue="1" operator="equal">
      <formula>"半面"</formula>
    </cfRule>
  </conditionalFormatting>
  <conditionalFormatting sqref="D125">
    <cfRule type="cellIs" dxfId="223" priority="265" stopIfTrue="1" operator="equal">
      <formula>"半面"</formula>
    </cfRule>
  </conditionalFormatting>
  <conditionalFormatting sqref="D126">
    <cfRule type="cellIs" dxfId="222" priority="264" stopIfTrue="1" operator="equal">
      <formula>"半面"</formula>
    </cfRule>
  </conditionalFormatting>
  <conditionalFormatting sqref="D128">
    <cfRule type="cellIs" dxfId="221" priority="263" stopIfTrue="1" operator="equal">
      <formula>"半面"</formula>
    </cfRule>
  </conditionalFormatting>
  <conditionalFormatting sqref="D129:D130">
    <cfRule type="cellIs" dxfId="220" priority="260" stopIfTrue="1" operator="equal">
      <formula>"半面"</formula>
    </cfRule>
  </conditionalFormatting>
  <conditionalFormatting sqref="I128:L128">
    <cfRule type="cellIs" dxfId="219" priority="262" stopIfTrue="1" operator="equal">
      <formula>"半面"</formula>
    </cfRule>
  </conditionalFormatting>
  <conditionalFormatting sqref="I129:L129">
    <cfRule type="cellIs" dxfId="218" priority="261" stopIfTrue="1" operator="equal">
      <formula>"半面"</formula>
    </cfRule>
  </conditionalFormatting>
  <conditionalFormatting sqref="M132:W132">
    <cfRule type="cellIs" dxfId="217" priority="259" stopIfTrue="1" operator="equal">
      <formula>"半面"</formula>
    </cfRule>
  </conditionalFormatting>
  <conditionalFormatting sqref="I132:L132">
    <cfRule type="cellIs" dxfId="216" priority="258" stopIfTrue="1" operator="equal">
      <formula>"半面"</formula>
    </cfRule>
  </conditionalFormatting>
  <conditionalFormatting sqref="M131:W131">
    <cfRule type="cellIs" dxfId="215" priority="256" stopIfTrue="1" operator="equal">
      <formula>"半面"</formula>
    </cfRule>
  </conditionalFormatting>
  <conditionalFormatting sqref="I131:L131">
    <cfRule type="cellIs" dxfId="214" priority="255" stopIfTrue="1" operator="equal">
      <formula>"半面"</formula>
    </cfRule>
  </conditionalFormatting>
  <conditionalFormatting sqref="C132:D132 D131">
    <cfRule type="cellIs" dxfId="213" priority="254" stopIfTrue="1" operator="equal">
      <formula>"半面"</formula>
    </cfRule>
  </conditionalFormatting>
  <conditionalFormatting sqref="M130:W130">
    <cfRule type="cellIs" dxfId="212" priority="253" stopIfTrue="1" operator="equal">
      <formula>"半面"</formula>
    </cfRule>
  </conditionalFormatting>
  <conditionalFormatting sqref="I130:L130 B130:B132">
    <cfRule type="cellIs" dxfId="211" priority="252" stopIfTrue="1" operator="equal">
      <formula>"半面"</formula>
    </cfRule>
  </conditionalFormatting>
  <conditionalFormatting sqref="I184:L184">
    <cfRule type="cellIs" dxfId="208" priority="233" stopIfTrue="1" operator="equal">
      <formula>"半面"</formula>
    </cfRule>
  </conditionalFormatting>
  <conditionalFormatting sqref="M190:Q192">
    <cfRule type="cellIs" dxfId="206" priority="231" stopIfTrue="1" operator="equal">
      <formula>"半面"</formula>
    </cfRule>
  </conditionalFormatting>
  <conditionalFormatting sqref="I190:L192">
    <cfRule type="cellIs" dxfId="205" priority="230" stopIfTrue="1" operator="equal">
      <formula>"半面"</formula>
    </cfRule>
  </conditionalFormatting>
  <conditionalFormatting sqref="D190:D192">
    <cfRule type="cellIs" dxfId="204" priority="229" stopIfTrue="1" operator="equal">
      <formula>"半面"</formula>
    </cfRule>
  </conditionalFormatting>
  <conditionalFormatting sqref="M188:W188 M189:Q189 R189:R193 S189:W192">
    <cfRule type="cellIs" dxfId="203" priority="228" stopIfTrue="1" operator="equal">
      <formula>"半面"</formula>
    </cfRule>
  </conditionalFormatting>
  <conditionalFormatting sqref="I188:L189 B188:B193">
    <cfRule type="cellIs" dxfId="202" priority="227" stopIfTrue="1" operator="equal">
      <formula>"半面"</formula>
    </cfRule>
  </conditionalFormatting>
  <conditionalFormatting sqref="D188:D189">
    <cfRule type="cellIs" dxfId="201" priority="226" stopIfTrue="1" operator="equal">
      <formula>"半面"</formula>
    </cfRule>
  </conditionalFormatting>
  <conditionalFormatting sqref="I230:L230">
    <cfRule type="cellIs" dxfId="199" priority="223" stopIfTrue="1" operator="equal">
      <formula>"半面"</formula>
    </cfRule>
  </conditionalFormatting>
  <conditionalFormatting sqref="C243">
    <cfRule type="cellIs" dxfId="198" priority="221" stopIfTrue="1" operator="equal">
      <formula>"半面"</formula>
    </cfRule>
  </conditionalFormatting>
  <conditionalFormatting sqref="C6:C22">
    <cfRule type="cellIs" dxfId="196" priority="219" stopIfTrue="1" operator="equal">
      <formula>"半面"</formula>
    </cfRule>
  </conditionalFormatting>
  <conditionalFormatting sqref="D16 D19">
    <cfRule type="cellIs" dxfId="195" priority="218" stopIfTrue="1" operator="equal">
      <formula>"半面"</formula>
    </cfRule>
  </conditionalFormatting>
  <conditionalFormatting sqref="D84">
    <cfRule type="cellIs" dxfId="194" priority="217" stopIfTrue="1" operator="equal">
      <formula>"半面"</formula>
    </cfRule>
  </conditionalFormatting>
  <conditionalFormatting sqref="M157:W158">
    <cfRule type="cellIs" dxfId="192" priority="215" stopIfTrue="1" operator="equal">
      <formula>"半面"</formula>
    </cfRule>
  </conditionalFormatting>
  <conditionalFormatting sqref="I157:L158 B157:B158">
    <cfRule type="cellIs" dxfId="191" priority="214" stopIfTrue="1" operator="equal">
      <formula>"半面"</formula>
    </cfRule>
  </conditionalFormatting>
  <conditionalFormatting sqref="D158">
    <cfRule type="cellIs" dxfId="190" priority="213" stopIfTrue="1" operator="equal">
      <formula>"半面"</formula>
    </cfRule>
  </conditionalFormatting>
  <conditionalFormatting sqref="D157">
    <cfRule type="cellIs" dxfId="189" priority="212" stopIfTrue="1" operator="equal">
      <formula>"半面"</formula>
    </cfRule>
  </conditionalFormatting>
  <conditionalFormatting sqref="M155:W156">
    <cfRule type="cellIs" dxfId="188" priority="211" stopIfTrue="1" operator="equal">
      <formula>"半面"</formula>
    </cfRule>
  </conditionalFormatting>
  <conditionalFormatting sqref="I155:L156 B155:B156">
    <cfRule type="cellIs" dxfId="187" priority="210" stopIfTrue="1" operator="equal">
      <formula>"半面"</formula>
    </cfRule>
  </conditionalFormatting>
  <conditionalFormatting sqref="D156">
    <cfRule type="cellIs" dxfId="186" priority="209" stopIfTrue="1" operator="equal">
      <formula>"半面"</formula>
    </cfRule>
  </conditionalFormatting>
  <conditionalFormatting sqref="D155">
    <cfRule type="cellIs" dxfId="185" priority="208" stopIfTrue="1" operator="equal">
      <formula>"半面"</formula>
    </cfRule>
  </conditionalFormatting>
  <conditionalFormatting sqref="M153:W154">
    <cfRule type="cellIs" dxfId="184" priority="207" stopIfTrue="1" operator="equal">
      <formula>"半面"</formula>
    </cfRule>
  </conditionalFormatting>
  <conditionalFormatting sqref="B153:B154 I153:L154">
    <cfRule type="cellIs" dxfId="183" priority="206" stopIfTrue="1" operator="equal">
      <formula>"半面"</formula>
    </cfRule>
  </conditionalFormatting>
  <conditionalFormatting sqref="D154">
    <cfRule type="cellIs" dxfId="182" priority="205" stopIfTrue="1" operator="equal">
      <formula>"半面"</formula>
    </cfRule>
  </conditionalFormatting>
  <conditionalFormatting sqref="D153">
    <cfRule type="cellIs" dxfId="181" priority="204" stopIfTrue="1" operator="equal">
      <formula>"半面"</formula>
    </cfRule>
  </conditionalFormatting>
  <conditionalFormatting sqref="B6">
    <cfRule type="cellIs" dxfId="180" priority="203" stopIfTrue="1" operator="equal">
      <formula>"半面"</formula>
    </cfRule>
  </conditionalFormatting>
  <conditionalFormatting sqref="I14:W14">
    <cfRule type="cellIs" dxfId="179" priority="202" stopIfTrue="1" operator="equal">
      <formula>"半面"</formula>
    </cfRule>
  </conditionalFormatting>
  <conditionalFormatting sqref="D15">
    <cfRule type="cellIs" dxfId="178" priority="201" stopIfTrue="1" operator="equal">
      <formula>"半面"</formula>
    </cfRule>
  </conditionalFormatting>
  <conditionalFormatting sqref="I13:W13">
    <cfRule type="cellIs" dxfId="177" priority="200" stopIfTrue="1" operator="equal">
      <formula>"半面"</formula>
    </cfRule>
  </conditionalFormatting>
  <conditionalFormatting sqref="I15:W15">
    <cfRule type="cellIs" dxfId="175" priority="198" stopIfTrue="1" operator="equal">
      <formula>"半面"</formula>
    </cfRule>
  </conditionalFormatting>
  <conditionalFormatting sqref="D13:D14">
    <cfRule type="cellIs" dxfId="174" priority="197" stopIfTrue="1" operator="equal">
      <formula>"半面"</formula>
    </cfRule>
  </conditionalFormatting>
  <conditionalFormatting sqref="I17:W17">
    <cfRule type="cellIs" dxfId="173" priority="196" stopIfTrue="1" operator="equal">
      <formula>"半面"</formula>
    </cfRule>
  </conditionalFormatting>
  <conditionalFormatting sqref="D18">
    <cfRule type="cellIs" dxfId="172" priority="195" stopIfTrue="1" operator="equal">
      <formula>"半面"</formula>
    </cfRule>
  </conditionalFormatting>
  <conditionalFormatting sqref="I18:W18">
    <cfRule type="cellIs" dxfId="171" priority="194" stopIfTrue="1" operator="equal">
      <formula>"半面"</formula>
    </cfRule>
  </conditionalFormatting>
  <conditionalFormatting sqref="D17">
    <cfRule type="cellIs" dxfId="170" priority="193" stopIfTrue="1" operator="equal">
      <formula>"半面"</formula>
    </cfRule>
  </conditionalFormatting>
  <conditionalFormatting sqref="D21">
    <cfRule type="cellIs" dxfId="169" priority="192" stopIfTrue="1" operator="equal">
      <formula>"半面"</formula>
    </cfRule>
  </conditionalFormatting>
  <conditionalFormatting sqref="I21:W21">
    <cfRule type="cellIs" dxfId="168" priority="191" stopIfTrue="1" operator="equal">
      <formula>"半面"</formula>
    </cfRule>
  </conditionalFormatting>
  <conditionalFormatting sqref="I20:W20">
    <cfRule type="cellIs" dxfId="167" priority="189" stopIfTrue="1" operator="equal">
      <formula>"半面"</formula>
    </cfRule>
  </conditionalFormatting>
  <conditionalFormatting sqref="D20">
    <cfRule type="cellIs" dxfId="166" priority="188" stopIfTrue="1" operator="equal">
      <formula>"半面"</formula>
    </cfRule>
  </conditionalFormatting>
  <conditionalFormatting sqref="C29:C36">
    <cfRule type="cellIs" dxfId="165" priority="187" stopIfTrue="1" operator="equal">
      <formula>"半面"</formula>
    </cfRule>
  </conditionalFormatting>
  <conditionalFormatting sqref="D29">
    <cfRule type="cellIs" dxfId="164" priority="186" stopIfTrue="1" operator="equal">
      <formula>"半面"</formula>
    </cfRule>
  </conditionalFormatting>
  <conditionalFormatting sqref="I34:W34">
    <cfRule type="cellIs" dxfId="163" priority="185" stopIfTrue="1" operator="equal">
      <formula>"半面"</formula>
    </cfRule>
  </conditionalFormatting>
  <conditionalFormatting sqref="D34">
    <cfRule type="cellIs" dxfId="162" priority="184" stopIfTrue="1" operator="equal">
      <formula>"半面"</formula>
    </cfRule>
  </conditionalFormatting>
  <conditionalFormatting sqref="D46">
    <cfRule type="cellIs" dxfId="161" priority="183" stopIfTrue="1" operator="equal">
      <formula>"半面"</formula>
    </cfRule>
  </conditionalFormatting>
  <conditionalFormatting sqref="D47">
    <cfRule type="cellIs" dxfId="159" priority="181" stopIfTrue="1" operator="equal">
      <formula>"半面"</formula>
    </cfRule>
  </conditionalFormatting>
  <conditionalFormatting sqref="R52:W52">
    <cfRule type="cellIs" dxfId="158" priority="180" stopIfTrue="1" operator="equal">
      <formula>"半面"</formula>
    </cfRule>
  </conditionalFormatting>
  <conditionalFormatting sqref="I52:Q52 D52">
    <cfRule type="cellIs" dxfId="157" priority="179" stopIfTrue="1" operator="equal">
      <formula>"半面"</formula>
    </cfRule>
  </conditionalFormatting>
  <conditionalFormatting sqref="R53:W53">
    <cfRule type="cellIs" dxfId="156" priority="178" stopIfTrue="1" operator="equal">
      <formula>"半面"</formula>
    </cfRule>
  </conditionalFormatting>
  <conditionalFormatting sqref="I53:Q53 D53">
    <cfRule type="cellIs" dxfId="155" priority="177" stopIfTrue="1" operator="equal">
      <formula>"半面"</formula>
    </cfRule>
  </conditionalFormatting>
  <conditionalFormatting sqref="R55:W55">
    <cfRule type="cellIs" dxfId="154" priority="176" stopIfTrue="1" operator="equal">
      <formula>"半面"</formula>
    </cfRule>
  </conditionalFormatting>
  <conditionalFormatting sqref="I55:L55 B55:B57">
    <cfRule type="cellIs" dxfId="153" priority="175" stopIfTrue="1" operator="equal">
      <formula>"半面"</formula>
    </cfRule>
  </conditionalFormatting>
  <conditionalFormatting sqref="M55:Q55">
    <cfRule type="cellIs" dxfId="152" priority="174" stopIfTrue="1" operator="equal">
      <formula>"半面"</formula>
    </cfRule>
  </conditionalFormatting>
  <conditionalFormatting sqref="D55">
    <cfRule type="cellIs" dxfId="151" priority="173" stopIfTrue="1" operator="equal">
      <formula>"半面"</formula>
    </cfRule>
  </conditionalFormatting>
  <conditionalFormatting sqref="R56:W56">
    <cfRule type="cellIs" dxfId="150" priority="172" stopIfTrue="1" operator="equal">
      <formula>"半面"</formula>
    </cfRule>
  </conditionalFormatting>
  <conditionalFormatting sqref="D56 I56:L56">
    <cfRule type="cellIs" dxfId="149" priority="171" stopIfTrue="1" operator="equal">
      <formula>"半面"</formula>
    </cfRule>
  </conditionalFormatting>
  <conditionalFormatting sqref="M56:Q56">
    <cfRule type="cellIs" dxfId="148" priority="170" stopIfTrue="1" operator="equal">
      <formula>"半面"</formula>
    </cfRule>
  </conditionalFormatting>
  <conditionalFormatting sqref="D57">
    <cfRule type="cellIs" dxfId="146" priority="168" stopIfTrue="1" operator="equal">
      <formula>"半面"</formula>
    </cfRule>
  </conditionalFormatting>
  <conditionalFormatting sqref="C63:C73">
    <cfRule type="cellIs" dxfId="145" priority="167" stopIfTrue="1" operator="equal">
      <formula>"半面"</formula>
    </cfRule>
  </conditionalFormatting>
  <conditionalFormatting sqref="D63">
    <cfRule type="cellIs" dxfId="144" priority="166" stopIfTrue="1" operator="equal">
      <formula>"半面"</formula>
    </cfRule>
  </conditionalFormatting>
  <conditionalFormatting sqref="D65">
    <cfRule type="cellIs" dxfId="143" priority="165" stopIfTrue="1" operator="equal">
      <formula>"半面"</formula>
    </cfRule>
  </conditionalFormatting>
  <conditionalFormatting sqref="R67:W67">
    <cfRule type="cellIs" dxfId="142" priority="164" stopIfTrue="1" operator="equal">
      <formula>"半面"</formula>
    </cfRule>
  </conditionalFormatting>
  <conditionalFormatting sqref="B67 D67 I67:Q67">
    <cfRule type="cellIs" dxfId="141" priority="163" stopIfTrue="1" operator="equal">
      <formula>"半面"</formula>
    </cfRule>
  </conditionalFormatting>
  <conditionalFormatting sqref="R70:W70">
    <cfRule type="cellIs" dxfId="139" priority="160" stopIfTrue="1" operator="equal">
      <formula>"半面"</formula>
    </cfRule>
  </conditionalFormatting>
  <conditionalFormatting sqref="M70:Q70">
    <cfRule type="cellIs" dxfId="138" priority="159" stopIfTrue="1" operator="equal">
      <formula>"半面"</formula>
    </cfRule>
  </conditionalFormatting>
  <conditionalFormatting sqref="R69:W69">
    <cfRule type="cellIs" dxfId="137" priority="151" stopIfTrue="1" operator="equal">
      <formula>"半面"</formula>
    </cfRule>
  </conditionalFormatting>
  <conditionalFormatting sqref="D69 I69:Q69 B69:B71">
    <cfRule type="cellIs" dxfId="136" priority="150" stopIfTrue="1" operator="equal">
      <formula>"半面"</formula>
    </cfRule>
  </conditionalFormatting>
  <conditionalFormatting sqref="R68:W68">
    <cfRule type="cellIs" dxfId="134" priority="148" stopIfTrue="1" operator="equal">
      <formula>"半面"</formula>
    </cfRule>
  </conditionalFormatting>
  <conditionalFormatting sqref="B68 D68 I68:Q68">
    <cfRule type="cellIs" dxfId="133" priority="147" stopIfTrue="1" operator="equal">
      <formula>"半面"</formula>
    </cfRule>
  </conditionalFormatting>
  <conditionalFormatting sqref="D70 I70:L70">
    <cfRule type="cellIs" dxfId="131" priority="142" stopIfTrue="1" operator="equal">
      <formula>"半面"</formula>
    </cfRule>
  </conditionalFormatting>
  <conditionalFormatting sqref="R72:W72">
    <cfRule type="cellIs" dxfId="130" priority="141" stopIfTrue="1" operator="equal">
      <formula>"半面"</formula>
    </cfRule>
  </conditionalFormatting>
  <conditionalFormatting sqref="B72 I72:Q72 D72">
    <cfRule type="cellIs" dxfId="129" priority="140" stopIfTrue="1" operator="equal">
      <formula>"半面"</formula>
    </cfRule>
  </conditionalFormatting>
  <conditionalFormatting sqref="B82:B83 I82:W83">
    <cfRule type="cellIs" dxfId="127" priority="138" stopIfTrue="1" operator="equal">
      <formula>"半面"</formula>
    </cfRule>
  </conditionalFormatting>
  <conditionalFormatting sqref="D83">
    <cfRule type="cellIs" dxfId="126" priority="137" stopIfTrue="1" operator="equal">
      <formula>"半面"</formula>
    </cfRule>
  </conditionalFormatting>
  <conditionalFormatting sqref="D82">
    <cfRule type="cellIs" dxfId="124" priority="134" stopIfTrue="1" operator="equal">
      <formula>"半面"</formula>
    </cfRule>
  </conditionalFormatting>
  <conditionalFormatting sqref="I85:W86 B85:B86">
    <cfRule type="cellIs" dxfId="123" priority="133" stopIfTrue="1" operator="equal">
      <formula>"半面"</formula>
    </cfRule>
  </conditionalFormatting>
  <conditionalFormatting sqref="D85:D86">
    <cfRule type="cellIs" dxfId="122" priority="132" stopIfTrue="1" operator="equal">
      <formula>"半面"</formula>
    </cfRule>
  </conditionalFormatting>
  <conditionalFormatting sqref="B89 M89:W89">
    <cfRule type="cellIs" dxfId="121" priority="131" stopIfTrue="1" operator="equal">
      <formula>"半面"</formula>
    </cfRule>
  </conditionalFormatting>
  <conditionalFormatting sqref="B88 I88:W88">
    <cfRule type="cellIs" dxfId="119" priority="129" stopIfTrue="1" operator="equal">
      <formula>"半面"</formula>
    </cfRule>
  </conditionalFormatting>
  <conditionalFormatting sqref="D88">
    <cfRule type="cellIs" dxfId="118" priority="128" stopIfTrue="1" operator="equal">
      <formula>"半面"</formula>
    </cfRule>
  </conditionalFormatting>
  <conditionalFormatting sqref="B90 I90:W90">
    <cfRule type="cellIs" dxfId="117" priority="127" stopIfTrue="1" operator="equal">
      <formula>"半面"</formula>
    </cfRule>
  </conditionalFormatting>
  <conditionalFormatting sqref="D90">
    <cfRule type="cellIs" dxfId="116" priority="126" stopIfTrue="1" operator="equal">
      <formula>"半面"</formula>
    </cfRule>
  </conditionalFormatting>
  <conditionalFormatting sqref="D89">
    <cfRule type="cellIs" dxfId="115" priority="125" stopIfTrue="1" operator="equal">
      <formula>"半面"</formula>
    </cfRule>
  </conditionalFormatting>
  <conditionalFormatting sqref="I89:L89">
    <cfRule type="cellIs" dxfId="114" priority="124" stopIfTrue="1" operator="equal">
      <formula>"半面"</formula>
    </cfRule>
  </conditionalFormatting>
  <conditionalFormatting sqref="B94 I94:W94">
    <cfRule type="cellIs" dxfId="113" priority="123" stopIfTrue="1" operator="equal">
      <formula>"半面"</formula>
    </cfRule>
  </conditionalFormatting>
  <conditionalFormatting sqref="D94">
    <cfRule type="cellIs" dxfId="112" priority="122" stopIfTrue="1" operator="equal">
      <formula>"半面"</formula>
    </cfRule>
  </conditionalFormatting>
  <conditionalFormatting sqref="B93 I93:W93">
    <cfRule type="cellIs" dxfId="111" priority="117" stopIfTrue="1" operator="equal">
      <formula>"半面"</formula>
    </cfRule>
  </conditionalFormatting>
  <conditionalFormatting sqref="D93">
    <cfRule type="cellIs" dxfId="110" priority="116" stopIfTrue="1" operator="equal">
      <formula>"半面"</formula>
    </cfRule>
  </conditionalFormatting>
  <conditionalFormatting sqref="B91 I91:W91">
    <cfRule type="cellIs" dxfId="109" priority="115" stopIfTrue="1" operator="equal">
      <formula>"半面"</formula>
    </cfRule>
  </conditionalFormatting>
  <conditionalFormatting sqref="D91">
    <cfRule type="cellIs" dxfId="108" priority="114" stopIfTrue="1" operator="equal">
      <formula>"半面"</formula>
    </cfRule>
  </conditionalFormatting>
  <conditionalFormatting sqref="B92 I92:W92">
    <cfRule type="cellIs" dxfId="107" priority="113" stopIfTrue="1" operator="equal">
      <formula>"半面"</formula>
    </cfRule>
  </conditionalFormatting>
  <conditionalFormatting sqref="D92">
    <cfRule type="cellIs" dxfId="106" priority="112" stopIfTrue="1" operator="equal">
      <formula>"半面"</formula>
    </cfRule>
  </conditionalFormatting>
  <conditionalFormatting sqref="I95:L95 D95">
    <cfRule type="cellIs" dxfId="105" priority="111" stopIfTrue="1" operator="equal">
      <formula>"半面"</formula>
    </cfRule>
  </conditionalFormatting>
  <conditionalFormatting sqref="D103">
    <cfRule type="cellIs" dxfId="102" priority="108" stopIfTrue="1" operator="equal">
      <formula>"半面"</formula>
    </cfRule>
  </conditionalFormatting>
  <conditionalFormatting sqref="D105">
    <cfRule type="cellIs" dxfId="101" priority="107" stopIfTrue="1" operator="equal">
      <formula>"半面"</formula>
    </cfRule>
  </conditionalFormatting>
  <conditionalFormatting sqref="M106:W107">
    <cfRule type="cellIs" dxfId="100" priority="106" stopIfTrue="1" operator="equal">
      <formula>"半面"</formula>
    </cfRule>
  </conditionalFormatting>
  <conditionalFormatting sqref="B106:B107">
    <cfRule type="cellIs" dxfId="99" priority="105" stopIfTrue="1" operator="equal">
      <formula>"半面"</formula>
    </cfRule>
  </conditionalFormatting>
  <conditionalFormatting sqref="I106:L106 D106">
    <cfRule type="cellIs" dxfId="97" priority="103" stopIfTrue="1" operator="equal">
      <formula>"半面"</formula>
    </cfRule>
  </conditionalFormatting>
  <conditionalFormatting sqref="D107">
    <cfRule type="cellIs" dxfId="96" priority="99" stopIfTrue="1" operator="equal">
      <formula>"半面"</formula>
    </cfRule>
  </conditionalFormatting>
  <conditionalFormatting sqref="I107:L107">
    <cfRule type="cellIs" dxfId="95" priority="98" stopIfTrue="1" operator="equal">
      <formula>"半面"</formula>
    </cfRule>
  </conditionalFormatting>
  <conditionalFormatting sqref="M109:W109">
    <cfRule type="cellIs" dxfId="94" priority="97" stopIfTrue="1" operator="equal">
      <formula>"半面"</formula>
    </cfRule>
  </conditionalFormatting>
  <conditionalFormatting sqref="B109">
    <cfRule type="cellIs" dxfId="93" priority="96" stopIfTrue="1" operator="equal">
      <formula>"半面"</formula>
    </cfRule>
  </conditionalFormatting>
  <conditionalFormatting sqref="I109:L109">
    <cfRule type="cellIs" dxfId="91" priority="94" stopIfTrue="1" operator="equal">
      <formula>"半面"</formula>
    </cfRule>
  </conditionalFormatting>
  <conditionalFormatting sqref="D109">
    <cfRule type="cellIs" dxfId="90" priority="93" stopIfTrue="1" operator="equal">
      <formula>"半面"</formula>
    </cfRule>
  </conditionalFormatting>
  <conditionalFormatting sqref="M110:W110">
    <cfRule type="cellIs" dxfId="89" priority="92" stopIfTrue="1" operator="equal">
      <formula>"半面"</formula>
    </cfRule>
  </conditionalFormatting>
  <conditionalFormatting sqref="B110">
    <cfRule type="cellIs" dxfId="88" priority="91" stopIfTrue="1" operator="equal">
      <formula>"半面"</formula>
    </cfRule>
  </conditionalFormatting>
  <conditionalFormatting sqref="I110:L110">
    <cfRule type="cellIs" dxfId="86" priority="89" stopIfTrue="1" operator="equal">
      <formula>"半面"</formula>
    </cfRule>
  </conditionalFormatting>
  <conditionalFormatting sqref="D110">
    <cfRule type="cellIs" dxfId="85" priority="88" stopIfTrue="1" operator="equal">
      <formula>"半面"</formula>
    </cfRule>
  </conditionalFormatting>
  <conditionalFormatting sqref="D127">
    <cfRule type="cellIs" dxfId="84" priority="87" stopIfTrue="1" operator="equal">
      <formula>"半面"</formula>
    </cfRule>
  </conditionalFormatting>
  <conditionalFormatting sqref="M160:W160 B160">
    <cfRule type="cellIs" dxfId="83" priority="86" stopIfTrue="1" operator="equal">
      <formula>"半面"</formula>
    </cfRule>
  </conditionalFormatting>
  <conditionalFormatting sqref="D160 I160:L160">
    <cfRule type="cellIs" dxfId="82" priority="85" stopIfTrue="1" operator="equal">
      <formula>"半面"</formula>
    </cfRule>
  </conditionalFormatting>
  <conditionalFormatting sqref="D204">
    <cfRule type="cellIs" dxfId="81" priority="84" stopIfTrue="1" operator="equal">
      <formula>"半面"</formula>
    </cfRule>
  </conditionalFormatting>
  <conditionalFormatting sqref="M210:W210">
    <cfRule type="cellIs" dxfId="80" priority="83" stopIfTrue="1" operator="equal">
      <formula>"半面"</formula>
    </cfRule>
  </conditionalFormatting>
  <conditionalFormatting sqref="B210 I210:L210">
    <cfRule type="cellIs" dxfId="79" priority="82" stopIfTrue="1" operator="equal">
      <formula>"半面"</formula>
    </cfRule>
  </conditionalFormatting>
  <conditionalFormatting sqref="M208:W208">
    <cfRule type="cellIs" dxfId="78" priority="80" stopIfTrue="1" operator="equal">
      <formula>"半面"</formula>
    </cfRule>
  </conditionalFormatting>
  <conditionalFormatting sqref="B208 I208:L208">
    <cfRule type="cellIs" dxfId="77" priority="79" stopIfTrue="1" operator="equal">
      <formula>"半面"</formula>
    </cfRule>
  </conditionalFormatting>
  <conditionalFormatting sqref="D208">
    <cfRule type="cellIs" dxfId="76" priority="78" stopIfTrue="1" operator="equal">
      <formula>"半面"</formula>
    </cfRule>
  </conditionalFormatting>
  <conditionalFormatting sqref="M207:W207">
    <cfRule type="cellIs" dxfId="75" priority="77" stopIfTrue="1" operator="equal">
      <formula>"半面"</formula>
    </cfRule>
  </conditionalFormatting>
  <conditionalFormatting sqref="B207 I207:L207">
    <cfRule type="cellIs" dxfId="74" priority="76" stopIfTrue="1" operator="equal">
      <formula>"半面"</formula>
    </cfRule>
  </conditionalFormatting>
  <conditionalFormatting sqref="D207">
    <cfRule type="cellIs" dxfId="73" priority="75" stopIfTrue="1" operator="equal">
      <formula>"半面"</formula>
    </cfRule>
  </conditionalFormatting>
  <conditionalFormatting sqref="D210">
    <cfRule type="cellIs" dxfId="72" priority="74" stopIfTrue="1" operator="equal">
      <formula>"半面"</formula>
    </cfRule>
  </conditionalFormatting>
  <conditionalFormatting sqref="M212:W212">
    <cfRule type="cellIs" dxfId="71" priority="73" stopIfTrue="1" operator="equal">
      <formula>"半面"</formula>
    </cfRule>
  </conditionalFormatting>
  <conditionalFormatting sqref="I212:L212 B212">
    <cfRule type="cellIs" dxfId="70" priority="72" stopIfTrue="1" operator="equal">
      <formula>"半面"</formula>
    </cfRule>
  </conditionalFormatting>
  <conditionalFormatting sqref="D212">
    <cfRule type="cellIs" dxfId="69" priority="71" stopIfTrue="1" operator="equal">
      <formula>"半面"</formula>
    </cfRule>
  </conditionalFormatting>
  <conditionalFormatting sqref="M213:W213">
    <cfRule type="cellIs" dxfId="67" priority="69" stopIfTrue="1" operator="equal">
      <formula>"半面"</formula>
    </cfRule>
  </conditionalFormatting>
  <conditionalFormatting sqref="I213:L213 B213">
    <cfRule type="cellIs" dxfId="66" priority="68" stopIfTrue="1" operator="equal">
      <formula>"半面"</formula>
    </cfRule>
  </conditionalFormatting>
  <conditionalFormatting sqref="D213">
    <cfRule type="cellIs" dxfId="65" priority="66" stopIfTrue="1" operator="equal">
      <formula>"半面"</formula>
    </cfRule>
  </conditionalFormatting>
  <conditionalFormatting sqref="M214:W214">
    <cfRule type="cellIs" dxfId="64" priority="65" stopIfTrue="1" operator="equal">
      <formula>"半面"</formula>
    </cfRule>
  </conditionalFormatting>
  <conditionalFormatting sqref="I214:L214 B214:B216">
    <cfRule type="cellIs" dxfId="63" priority="64" stopIfTrue="1" operator="equal">
      <formula>"半面"</formula>
    </cfRule>
  </conditionalFormatting>
  <conditionalFormatting sqref="D214">
    <cfRule type="cellIs" dxfId="62" priority="63" stopIfTrue="1" operator="equal">
      <formula>"半面"</formula>
    </cfRule>
  </conditionalFormatting>
  <conditionalFormatting sqref="D215">
    <cfRule type="cellIs" dxfId="61" priority="62" stopIfTrue="1" operator="equal">
      <formula>"半面"</formula>
    </cfRule>
  </conditionalFormatting>
  <conditionalFormatting sqref="I216:L216">
    <cfRule type="cellIs" dxfId="60" priority="61" stopIfTrue="1" operator="equal">
      <formula>"半面"</formula>
    </cfRule>
  </conditionalFormatting>
  <conditionalFormatting sqref="D216">
    <cfRule type="cellIs" dxfId="59" priority="60" stopIfTrue="1" operator="equal">
      <formula>"半面"</formula>
    </cfRule>
  </conditionalFormatting>
  <conditionalFormatting sqref="D225">
    <cfRule type="cellIs" dxfId="57" priority="58" stopIfTrue="1" operator="equal">
      <formula>"半面"</formula>
    </cfRule>
  </conditionalFormatting>
  <conditionalFormatting sqref="D230">
    <cfRule type="cellIs" dxfId="55" priority="56" stopIfTrue="1" operator="equal">
      <formula>"半面"</formula>
    </cfRule>
  </conditionalFormatting>
  <conditionalFormatting sqref="M232:W234">
    <cfRule type="cellIs" dxfId="53" priority="54" stopIfTrue="1" operator="equal">
      <formula>"半面"</formula>
    </cfRule>
  </conditionalFormatting>
  <conditionalFormatting sqref="B232:B234 I232:L234">
    <cfRule type="cellIs" dxfId="52" priority="53" stopIfTrue="1" operator="equal">
      <formula>"半面"</formula>
    </cfRule>
  </conditionalFormatting>
  <conditionalFormatting sqref="D233">
    <cfRule type="cellIs" dxfId="51" priority="52" stopIfTrue="1" operator="equal">
      <formula>"半面"</formula>
    </cfRule>
  </conditionalFormatting>
  <conditionalFormatting sqref="D232">
    <cfRule type="cellIs" dxfId="50" priority="50" stopIfTrue="1" operator="equal">
      <formula>"半面"</formula>
    </cfRule>
  </conditionalFormatting>
  <conditionalFormatting sqref="D234">
    <cfRule type="cellIs" dxfId="49" priority="49" stopIfTrue="1" operator="equal">
      <formula>"半面"</formula>
    </cfRule>
  </conditionalFormatting>
  <conditionalFormatting sqref="M235:W236">
    <cfRule type="cellIs" dxfId="47" priority="47" stopIfTrue="1" operator="equal">
      <formula>"半面"</formula>
    </cfRule>
  </conditionalFormatting>
  <conditionalFormatting sqref="B235:B236 I235:L235">
    <cfRule type="cellIs" dxfId="46" priority="46" stopIfTrue="1" operator="equal">
      <formula>"半面"</formula>
    </cfRule>
  </conditionalFormatting>
  <conditionalFormatting sqref="D235">
    <cfRule type="cellIs" dxfId="45" priority="45" stopIfTrue="1" operator="equal">
      <formula>"半面"</formula>
    </cfRule>
  </conditionalFormatting>
  <conditionalFormatting sqref="I236:L236">
    <cfRule type="cellIs" dxfId="43" priority="43" stopIfTrue="1" operator="equal">
      <formula>"半面"</formula>
    </cfRule>
  </conditionalFormatting>
  <conditionalFormatting sqref="D236">
    <cfRule type="cellIs" dxfId="42" priority="42" stopIfTrue="1" operator="equal">
      <formula>"半面"</formula>
    </cfRule>
  </conditionalFormatting>
  <conditionalFormatting sqref="M241:W241">
    <cfRule type="cellIs" dxfId="41" priority="41" stopIfTrue="1" operator="equal">
      <formula>"半面"</formula>
    </cfRule>
  </conditionalFormatting>
  <conditionalFormatting sqref="B241:B242">
    <cfRule type="cellIs" dxfId="40" priority="40" stopIfTrue="1" operator="equal">
      <formula>"半面"</formula>
    </cfRule>
  </conditionalFormatting>
  <conditionalFormatting sqref="M238:W238">
    <cfRule type="cellIs" dxfId="39" priority="38" stopIfTrue="1" operator="equal">
      <formula>"半面"</formula>
    </cfRule>
  </conditionalFormatting>
  <conditionalFormatting sqref="I238:L238 B238">
    <cfRule type="cellIs" dxfId="38" priority="37" stopIfTrue="1" operator="equal">
      <formula>"半面"</formula>
    </cfRule>
  </conditionalFormatting>
  <conditionalFormatting sqref="D238">
    <cfRule type="cellIs" dxfId="37" priority="36" stopIfTrue="1" operator="equal">
      <formula>"半面"</formula>
    </cfRule>
  </conditionalFormatting>
  <conditionalFormatting sqref="D237">
    <cfRule type="cellIs" dxfId="36" priority="35" stopIfTrue="1" operator="equal">
      <formula>"半面"</formula>
    </cfRule>
  </conditionalFormatting>
  <conditionalFormatting sqref="M240:W240">
    <cfRule type="cellIs" dxfId="34" priority="33" stopIfTrue="1" operator="equal">
      <formula>"半面"</formula>
    </cfRule>
  </conditionalFormatting>
  <conditionalFormatting sqref="I240:L240 B240">
    <cfRule type="cellIs" dxfId="33" priority="32" stopIfTrue="1" operator="equal">
      <formula>"半面"</formula>
    </cfRule>
  </conditionalFormatting>
  <conditionalFormatting sqref="D240">
    <cfRule type="cellIs" dxfId="32" priority="31" stopIfTrue="1" operator="equal">
      <formula>"半面"</formula>
    </cfRule>
  </conditionalFormatting>
  <conditionalFormatting sqref="M239:W239">
    <cfRule type="cellIs" dxfId="31" priority="30" stopIfTrue="1" operator="equal">
      <formula>"半面"</formula>
    </cfRule>
  </conditionalFormatting>
  <conditionalFormatting sqref="I239:L239 B239">
    <cfRule type="cellIs" dxfId="30" priority="29" stopIfTrue="1" operator="equal">
      <formula>"半面"</formula>
    </cfRule>
  </conditionalFormatting>
  <conditionalFormatting sqref="D239">
    <cfRule type="cellIs" dxfId="28" priority="26" stopIfTrue="1" operator="equal">
      <formula>"半面"</formula>
    </cfRule>
  </conditionalFormatting>
  <conditionalFormatting sqref="D241:D242">
    <cfRule type="cellIs" dxfId="26" priority="24" stopIfTrue="1" operator="equal">
      <formula>"半面"</formula>
    </cfRule>
  </conditionalFormatting>
  <conditionalFormatting sqref="I241:L241">
    <cfRule type="cellIs" dxfId="25" priority="23" stopIfTrue="1" operator="equal">
      <formula>"半面"</formula>
    </cfRule>
  </conditionalFormatting>
  <conditionalFormatting sqref="M262:W262">
    <cfRule type="cellIs" dxfId="23" priority="21" stopIfTrue="1" operator="equal">
      <formula>"半面"</formula>
    </cfRule>
  </conditionalFormatting>
  <conditionalFormatting sqref="B262 I262:L262">
    <cfRule type="cellIs" dxfId="22" priority="20" stopIfTrue="1" operator="equal">
      <formula>"半面"</formula>
    </cfRule>
  </conditionalFormatting>
  <conditionalFormatting sqref="M261:W261">
    <cfRule type="cellIs" dxfId="21" priority="17" stopIfTrue="1" operator="equal">
      <formula>"半面"</formula>
    </cfRule>
  </conditionalFormatting>
  <conditionalFormatting sqref="B261 I261:L261">
    <cfRule type="cellIs" dxfId="20" priority="16" stopIfTrue="1" operator="equal">
      <formula>"半面"</formula>
    </cfRule>
  </conditionalFormatting>
  <conditionalFormatting sqref="D261">
    <cfRule type="cellIs" dxfId="19" priority="15" stopIfTrue="1" operator="equal">
      <formula>"半面"</formula>
    </cfRule>
  </conditionalFormatting>
  <conditionalFormatting sqref="M263:W263">
    <cfRule type="cellIs" dxfId="17" priority="13" stopIfTrue="1" operator="equal">
      <formula>"半面"</formula>
    </cfRule>
  </conditionalFormatting>
  <conditionalFormatting sqref="B263 I263:L263">
    <cfRule type="cellIs" dxfId="16" priority="12" stopIfTrue="1" operator="equal">
      <formula>"半面"</formula>
    </cfRule>
  </conditionalFormatting>
  <conditionalFormatting sqref="D263">
    <cfRule type="cellIs" dxfId="15" priority="11" stopIfTrue="1" operator="equal">
      <formula>"半面"</formula>
    </cfRule>
  </conditionalFormatting>
  <conditionalFormatting sqref="M264:W264">
    <cfRule type="cellIs" dxfId="13" priority="9" stopIfTrue="1" operator="equal">
      <formula>"半面"</formula>
    </cfRule>
  </conditionalFormatting>
  <conditionalFormatting sqref="B264 I264:L264">
    <cfRule type="cellIs" dxfId="12" priority="8" stopIfTrue="1" operator="equal">
      <formula>"半面"</formula>
    </cfRule>
  </conditionalFormatting>
  <conditionalFormatting sqref="D264">
    <cfRule type="cellIs" dxfId="11" priority="7" stopIfTrue="1" operator="equal">
      <formula>"半面"</formula>
    </cfRule>
  </conditionalFormatting>
  <conditionalFormatting sqref="M265:W265">
    <cfRule type="cellIs" dxfId="9" priority="5" stopIfTrue="1" operator="equal">
      <formula>"半面"</formula>
    </cfRule>
  </conditionalFormatting>
  <conditionalFormatting sqref="B265 I265:L265">
    <cfRule type="cellIs" dxfId="8" priority="4" stopIfTrue="1" operator="equal">
      <formula>"半面"</formula>
    </cfRule>
  </conditionalFormatting>
  <conditionalFormatting sqref="D265">
    <cfRule type="cellIs" dxfId="7" priority="3" stopIfTrue="1" operator="equal">
      <formula>"半面"</formula>
    </cfRule>
  </conditionalFormatting>
  <conditionalFormatting sqref="D262">
    <cfRule type="cellIs" dxfId="5" priority="1" stopIfTrue="1" operator="equal">
      <formula>"半面"</formula>
    </cfRule>
  </conditionalFormatting>
  <dataValidations count="2">
    <dataValidation imeMode="hiragana" allowBlank="1" showInputMessage="1" showErrorMessage="1" sqref="G269:H271 T269:W271 T98:W98 F273:H65588 F270:F271 T273:W65588 G1:H2 G25:H25 T75:W76 F167:F194 G168:H193 G222:H243 G199:H216 G138:H162 G63:H73 G29:H36 F41:F58 G6:H23 G80:H96 F117:F133 F5:F24 F28:F37 G42:H57 F62:F74 F79:F97 G102:H112 F101:F113 G118:H132 F137:F163 F198:F217 F221:F244 F248:F268 G249:H267"/>
    <dataValidation imeMode="off" allowBlank="1" showInputMessage="1" showErrorMessage="1" sqref="X245:AG245 I245:M245 I273:R65588 C268 C272 E272:W272 I269:R271 C163 I134:M134 X134:AG134 I114:M114 X114:AG114 X98:AG98 I98:M98 B97:C97 B133:C133 B113:C113 I164:R164 O114:R114 O134:R134 O218:R218 N244:R245 S194:W194 C194 C217 X218:AG218 I195:M195 X195:AG195 I218:M218 O194:R195 X164:AG164 C244 S97:W97 S244:W244 O97:R98 X269:AG65588 B1:B6 I1:R2 I25:R25 B24:C24 O37:R38 S37:W37 B37:C37 B58:C58 X60:AG62 O75:R76 X75:AG76 I75:M76 C74 B25:B36 N166:N195 J167:M193 I166:I193 N116:N134 B38:B57 N4:N24 I78:I96 O167:W193 J5:M23 I4:I23 O5:W24 N27:N38 I27:I36 J28:M36 O28:W36 J41:M57 I40:I57 O41:W58 N40:N58 I61:I73 J62:M73 O62:W74 N61:N76 B59:B96 N78:N98 O79:W96 J79:M96 N100:N114 O101:W113 B98:B112 J101:M112 I100:I112 O117:W133 B114:B132 J117:M132 I116:I132 O137:W163 N136:N163 J137:M162 I136:I162 N197:N218 I197:I216 J198:M216 O198:W217 N220:N243 I220:I243 O221:W243 J221:M243 B134:B65588 O248:W268 N247:N268 I247:I267 J248:M267"/>
  </dataValidations>
  <pageMargins left="0.59055118110236227" right="0.15748031496062992" top="0.78740157480314965" bottom="0.78740157480314965" header="0.51181102362204722" footer="0.51181102362204722"/>
  <pageSetup paperSize="9" scale="76" orientation="landscape" r:id="rId1"/>
  <headerFooter alignWithMargins="0"/>
  <rowBreaks count="5" manualBreakCount="5">
    <brk id="58" max="22" man="1"/>
    <brk id="113" max="22" man="1"/>
    <brk id="163" max="22" man="1"/>
    <brk id="194" max="22" man="1"/>
    <brk id="244" max="2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67" sqref="O67"/>
    </sheetView>
  </sheetViews>
  <sheetFormatPr defaultRowHeight="13.5" x14ac:dyDescent="0.15"/>
  <cols>
    <col min="2" max="2" width="10.625" customWidth="1"/>
    <col min="3" max="14" width="6.5" customWidth="1"/>
  </cols>
  <sheetData>
    <row r="1" spans="1:15" ht="17.25" x14ac:dyDescent="0.2">
      <c r="A1" s="302"/>
      <c r="B1" s="302"/>
      <c r="E1" s="300" t="s">
        <v>173</v>
      </c>
      <c r="F1" s="300"/>
      <c r="G1" s="300"/>
      <c r="H1" s="300"/>
      <c r="I1" s="300"/>
      <c r="J1" s="300"/>
      <c r="K1" s="300"/>
      <c r="L1" s="300"/>
    </row>
    <row r="2" spans="1:15" x14ac:dyDescent="0.15">
      <c r="A2" s="302"/>
      <c r="B2" s="302"/>
    </row>
    <row r="3" spans="1:15" x14ac:dyDescent="0.15">
      <c r="A3" s="301"/>
      <c r="B3" s="301"/>
      <c r="C3" s="160" t="s">
        <v>47</v>
      </c>
      <c r="D3" s="160" t="s">
        <v>36</v>
      </c>
      <c r="E3" s="160" t="s">
        <v>37</v>
      </c>
      <c r="F3" s="160" t="s">
        <v>38</v>
      </c>
      <c r="G3" s="160" t="s">
        <v>39</v>
      </c>
      <c r="H3" s="160" t="s">
        <v>40</v>
      </c>
      <c r="I3" s="160" t="s">
        <v>41</v>
      </c>
      <c r="J3" s="160" t="s">
        <v>42</v>
      </c>
      <c r="K3" s="160" t="s">
        <v>43</v>
      </c>
      <c r="L3" s="160" t="s">
        <v>44</v>
      </c>
      <c r="M3" s="160" t="s">
        <v>45</v>
      </c>
      <c r="N3" s="160" t="s">
        <v>46</v>
      </c>
      <c r="O3" s="160" t="s">
        <v>15</v>
      </c>
    </row>
    <row r="4" spans="1:15" x14ac:dyDescent="0.15">
      <c r="A4" s="296" t="s">
        <v>48</v>
      </c>
      <c r="B4" s="296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>
        <f t="shared" ref="O4:O40" si="0">SUM(C4:N4)</f>
        <v>0</v>
      </c>
    </row>
    <row r="5" spans="1:15" x14ac:dyDescent="0.15">
      <c r="A5" s="296" t="s">
        <v>49</v>
      </c>
      <c r="B5" s="296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>
        <f t="shared" si="0"/>
        <v>0</v>
      </c>
    </row>
    <row r="6" spans="1:15" x14ac:dyDescent="0.15">
      <c r="A6" s="297" t="s">
        <v>50</v>
      </c>
      <c r="B6" s="297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>
        <f t="shared" si="0"/>
        <v>0</v>
      </c>
    </row>
    <row r="7" spans="1:15" x14ac:dyDescent="0.15">
      <c r="A7" s="297" t="s">
        <v>51</v>
      </c>
      <c r="B7" s="297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>
        <f t="shared" si="0"/>
        <v>0</v>
      </c>
    </row>
    <row r="8" spans="1:15" x14ac:dyDescent="0.15">
      <c r="A8" s="296" t="s">
        <v>129</v>
      </c>
      <c r="B8" s="296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>
        <f>SUM(C8:N8)</f>
        <v>0</v>
      </c>
    </row>
    <row r="9" spans="1:15" x14ac:dyDescent="0.15">
      <c r="A9" s="296" t="s">
        <v>52</v>
      </c>
      <c r="B9" s="296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>
        <f t="shared" si="0"/>
        <v>0</v>
      </c>
    </row>
    <row r="10" spans="1:15" x14ac:dyDescent="0.15">
      <c r="A10" s="296" t="s">
        <v>122</v>
      </c>
      <c r="B10" s="296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>
        <f t="shared" si="0"/>
        <v>0</v>
      </c>
    </row>
    <row r="11" spans="1:15" x14ac:dyDescent="0.15">
      <c r="A11" s="296" t="s">
        <v>107</v>
      </c>
      <c r="B11" s="296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>
        <f t="shared" si="0"/>
        <v>0</v>
      </c>
    </row>
    <row r="12" spans="1:15" x14ac:dyDescent="0.15">
      <c r="A12" s="296" t="s">
        <v>53</v>
      </c>
      <c r="B12" s="296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>
        <f t="shared" si="0"/>
        <v>0</v>
      </c>
    </row>
    <row r="13" spans="1:15" x14ac:dyDescent="0.15">
      <c r="A13" s="296" t="s">
        <v>54</v>
      </c>
      <c r="B13" s="296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>
        <f t="shared" si="0"/>
        <v>0</v>
      </c>
    </row>
    <row r="14" spans="1:15" x14ac:dyDescent="0.15">
      <c r="A14" s="297" t="s">
        <v>55</v>
      </c>
      <c r="B14" s="297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>
        <f t="shared" si="0"/>
        <v>0</v>
      </c>
    </row>
    <row r="15" spans="1:15" x14ac:dyDescent="0.15">
      <c r="A15" s="296" t="s">
        <v>56</v>
      </c>
      <c r="B15" s="296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>
        <f t="shared" si="0"/>
        <v>0</v>
      </c>
    </row>
    <row r="16" spans="1:15" x14ac:dyDescent="0.15">
      <c r="A16" s="296" t="s">
        <v>57</v>
      </c>
      <c r="B16" s="296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>
        <f t="shared" si="0"/>
        <v>0</v>
      </c>
    </row>
    <row r="17" spans="1:15" x14ac:dyDescent="0.15">
      <c r="A17" s="297" t="s">
        <v>58</v>
      </c>
      <c r="B17" s="297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>
        <f t="shared" si="0"/>
        <v>0</v>
      </c>
    </row>
    <row r="18" spans="1:15" x14ac:dyDescent="0.15">
      <c r="A18" s="296" t="s">
        <v>59</v>
      </c>
      <c r="B18" s="296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>
        <f t="shared" si="0"/>
        <v>0</v>
      </c>
    </row>
    <row r="19" spans="1:15" x14ac:dyDescent="0.15">
      <c r="A19" s="297" t="s">
        <v>60</v>
      </c>
      <c r="B19" s="297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>
        <f t="shared" si="0"/>
        <v>0</v>
      </c>
    </row>
    <row r="20" spans="1:15" x14ac:dyDescent="0.15">
      <c r="A20" s="297" t="s">
        <v>61</v>
      </c>
      <c r="B20" s="297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>
        <f t="shared" si="0"/>
        <v>0</v>
      </c>
    </row>
    <row r="21" spans="1:15" x14ac:dyDescent="0.15">
      <c r="A21" s="297" t="s">
        <v>127</v>
      </c>
      <c r="B21" s="297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>
        <f t="shared" si="0"/>
        <v>0</v>
      </c>
    </row>
    <row r="22" spans="1:15" x14ac:dyDescent="0.15">
      <c r="A22" s="297" t="s">
        <v>62</v>
      </c>
      <c r="B22" s="297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>
        <f t="shared" si="0"/>
        <v>0</v>
      </c>
    </row>
    <row r="23" spans="1:15" x14ac:dyDescent="0.15">
      <c r="A23" s="296" t="s">
        <v>63</v>
      </c>
      <c r="B23" s="296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>
        <f t="shared" si="0"/>
        <v>0</v>
      </c>
    </row>
    <row r="24" spans="1:15" x14ac:dyDescent="0.15">
      <c r="A24" s="296" t="s">
        <v>64</v>
      </c>
      <c r="B24" s="296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>
        <f t="shared" si="0"/>
        <v>0</v>
      </c>
    </row>
    <row r="25" spans="1:15" x14ac:dyDescent="0.15">
      <c r="A25" s="296" t="s">
        <v>65</v>
      </c>
      <c r="B25" s="296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>
        <f t="shared" si="0"/>
        <v>0</v>
      </c>
    </row>
    <row r="26" spans="1:15" x14ac:dyDescent="0.15">
      <c r="A26" s="296" t="s">
        <v>66</v>
      </c>
      <c r="B26" s="296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>
        <f t="shared" si="0"/>
        <v>0</v>
      </c>
    </row>
    <row r="27" spans="1:15" x14ac:dyDescent="0.15">
      <c r="A27" s="298" t="s">
        <v>109</v>
      </c>
      <c r="B27" s="299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>
        <f t="shared" si="0"/>
        <v>0</v>
      </c>
    </row>
    <row r="28" spans="1:15" x14ac:dyDescent="0.15">
      <c r="A28" s="298" t="s">
        <v>110</v>
      </c>
      <c r="B28" s="299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>
        <f t="shared" si="0"/>
        <v>0</v>
      </c>
    </row>
    <row r="29" spans="1:15" x14ac:dyDescent="0.15">
      <c r="A29" s="294" t="s">
        <v>148</v>
      </c>
      <c r="B29" s="295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>
        <f t="shared" si="0"/>
        <v>0</v>
      </c>
    </row>
    <row r="30" spans="1:15" x14ac:dyDescent="0.15">
      <c r="A30" s="294" t="s">
        <v>115</v>
      </c>
      <c r="B30" s="295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>
        <f t="shared" si="0"/>
        <v>0</v>
      </c>
    </row>
    <row r="31" spans="1:15" x14ac:dyDescent="0.15">
      <c r="A31" s="296" t="s">
        <v>67</v>
      </c>
      <c r="B31" s="296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>
        <f t="shared" si="0"/>
        <v>0</v>
      </c>
    </row>
    <row r="32" spans="1:15" x14ac:dyDescent="0.15">
      <c r="A32" s="297" t="s">
        <v>68</v>
      </c>
      <c r="B32" s="297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>
        <f t="shared" si="0"/>
        <v>0</v>
      </c>
    </row>
    <row r="33" spans="1:15" x14ac:dyDescent="0.15">
      <c r="A33" s="297" t="s">
        <v>69</v>
      </c>
      <c r="B33" s="297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>
        <f t="shared" si="0"/>
        <v>0</v>
      </c>
    </row>
    <row r="34" spans="1:15" x14ac:dyDescent="0.15">
      <c r="A34" s="297" t="s">
        <v>70</v>
      </c>
      <c r="B34" s="297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>
        <f t="shared" si="0"/>
        <v>0</v>
      </c>
    </row>
    <row r="35" spans="1:15" x14ac:dyDescent="0.15">
      <c r="A35" s="297" t="s">
        <v>167</v>
      </c>
      <c r="B35" s="297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>
        <f t="shared" si="0"/>
        <v>0</v>
      </c>
    </row>
    <row r="36" spans="1:15" x14ac:dyDescent="0.15">
      <c r="A36" s="296" t="s">
        <v>71</v>
      </c>
      <c r="B36" s="296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>
        <f t="shared" si="0"/>
        <v>0</v>
      </c>
    </row>
    <row r="37" spans="1:15" x14ac:dyDescent="0.15">
      <c r="A37" s="296" t="s">
        <v>72</v>
      </c>
      <c r="B37" s="296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>
        <f t="shared" si="0"/>
        <v>0</v>
      </c>
    </row>
    <row r="38" spans="1:15" x14ac:dyDescent="0.15">
      <c r="A38" s="294" t="s">
        <v>141</v>
      </c>
      <c r="B38" s="295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>
        <f t="shared" si="0"/>
        <v>0</v>
      </c>
    </row>
    <row r="39" spans="1:15" x14ac:dyDescent="0.15">
      <c r="A39" s="221" t="s">
        <v>165</v>
      </c>
      <c r="B39" s="222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>
        <f t="shared" si="0"/>
        <v>0</v>
      </c>
    </row>
    <row r="40" spans="1:15" x14ac:dyDescent="0.15">
      <c r="A40" s="296" t="s">
        <v>73</v>
      </c>
      <c r="B40" s="296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>
        <f t="shared" si="0"/>
        <v>0</v>
      </c>
    </row>
    <row r="41" spans="1:15" x14ac:dyDescent="0.15">
      <c r="A41" s="297" t="s">
        <v>74</v>
      </c>
      <c r="B41" s="297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>
        <f t="shared" ref="O41:O90" si="1">SUM(C41:N41)</f>
        <v>0</v>
      </c>
    </row>
    <row r="42" spans="1:15" x14ac:dyDescent="0.15">
      <c r="A42" s="296" t="s">
        <v>75</v>
      </c>
      <c r="B42" s="296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>
        <f t="shared" si="1"/>
        <v>0</v>
      </c>
    </row>
    <row r="43" spans="1:15" x14ac:dyDescent="0.15">
      <c r="A43" s="296" t="s">
        <v>76</v>
      </c>
      <c r="B43" s="296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>
        <f t="shared" si="1"/>
        <v>0</v>
      </c>
    </row>
    <row r="44" spans="1:15" x14ac:dyDescent="0.15">
      <c r="A44" s="296" t="s">
        <v>77</v>
      </c>
      <c r="B44" s="296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>
        <f t="shared" si="1"/>
        <v>0</v>
      </c>
    </row>
    <row r="45" spans="1:15" x14ac:dyDescent="0.15">
      <c r="A45" s="296" t="s">
        <v>114</v>
      </c>
      <c r="B45" s="296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>
        <f t="shared" si="1"/>
        <v>0</v>
      </c>
    </row>
    <row r="46" spans="1:15" x14ac:dyDescent="0.15">
      <c r="A46" s="296" t="s">
        <v>78</v>
      </c>
      <c r="B46" s="296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>
        <f t="shared" si="1"/>
        <v>0</v>
      </c>
    </row>
    <row r="47" spans="1:15" x14ac:dyDescent="0.15">
      <c r="A47" s="296" t="s">
        <v>79</v>
      </c>
      <c r="B47" s="296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>
        <f t="shared" si="1"/>
        <v>0</v>
      </c>
    </row>
    <row r="48" spans="1:15" x14ac:dyDescent="0.15">
      <c r="A48" s="296" t="s">
        <v>80</v>
      </c>
      <c r="B48" s="296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>
        <f t="shared" si="1"/>
        <v>0</v>
      </c>
    </row>
    <row r="49" spans="1:15" x14ac:dyDescent="0.15">
      <c r="A49" s="296" t="s">
        <v>82</v>
      </c>
      <c r="B49" s="296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>
        <f t="shared" si="1"/>
        <v>0</v>
      </c>
    </row>
    <row r="50" spans="1:15" x14ac:dyDescent="0.15">
      <c r="A50" s="297" t="s">
        <v>130</v>
      </c>
      <c r="B50" s="29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>
        <f>SUM(C50:N50)</f>
        <v>0</v>
      </c>
    </row>
    <row r="51" spans="1:15" x14ac:dyDescent="0.15">
      <c r="A51" s="297" t="s">
        <v>83</v>
      </c>
      <c r="B51" s="29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>
        <f t="shared" si="1"/>
        <v>0</v>
      </c>
    </row>
    <row r="52" spans="1:15" x14ac:dyDescent="0.15">
      <c r="A52" s="296" t="s">
        <v>84</v>
      </c>
      <c r="B52" s="296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>
        <f t="shared" si="1"/>
        <v>0</v>
      </c>
    </row>
    <row r="53" spans="1:15" x14ac:dyDescent="0.15">
      <c r="A53" s="296" t="s">
        <v>133</v>
      </c>
      <c r="B53" s="296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>
        <f t="shared" si="1"/>
        <v>0</v>
      </c>
    </row>
    <row r="54" spans="1:15" x14ac:dyDescent="0.15">
      <c r="A54" s="294" t="s">
        <v>135</v>
      </c>
      <c r="B54" s="295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>
        <f t="shared" si="1"/>
        <v>0</v>
      </c>
    </row>
    <row r="55" spans="1:15" x14ac:dyDescent="0.15">
      <c r="A55" s="296" t="s">
        <v>85</v>
      </c>
      <c r="B55" s="296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>
        <f t="shared" si="1"/>
        <v>0</v>
      </c>
    </row>
    <row r="56" spans="1:15" x14ac:dyDescent="0.15">
      <c r="A56" s="296" t="s">
        <v>131</v>
      </c>
      <c r="B56" s="296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>
        <f t="shared" si="1"/>
        <v>0</v>
      </c>
    </row>
    <row r="57" spans="1:15" x14ac:dyDescent="0.15">
      <c r="A57" s="296" t="s">
        <v>86</v>
      </c>
      <c r="B57" s="296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>
        <f t="shared" si="1"/>
        <v>0</v>
      </c>
    </row>
    <row r="58" spans="1:15" x14ac:dyDescent="0.15">
      <c r="A58" s="296" t="s">
        <v>87</v>
      </c>
      <c r="B58" s="296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>
        <f t="shared" si="1"/>
        <v>0</v>
      </c>
    </row>
    <row r="59" spans="1:15" x14ac:dyDescent="0.15">
      <c r="A59" s="296" t="s">
        <v>88</v>
      </c>
      <c r="B59" s="296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>
        <f t="shared" si="1"/>
        <v>0</v>
      </c>
    </row>
    <row r="60" spans="1:15" x14ac:dyDescent="0.15">
      <c r="A60" s="296" t="s">
        <v>89</v>
      </c>
      <c r="B60" s="296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>
        <f t="shared" si="1"/>
        <v>0</v>
      </c>
    </row>
    <row r="61" spans="1:15" x14ac:dyDescent="0.15">
      <c r="A61" s="298" t="s">
        <v>90</v>
      </c>
      <c r="B61" s="299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>
        <f t="shared" si="1"/>
        <v>0</v>
      </c>
    </row>
    <row r="62" spans="1:15" x14ac:dyDescent="0.15">
      <c r="A62" s="296" t="s">
        <v>91</v>
      </c>
      <c r="B62" s="296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>
        <f t="shared" si="1"/>
        <v>0</v>
      </c>
    </row>
    <row r="63" spans="1:15" x14ac:dyDescent="0.15">
      <c r="A63" s="294" t="s">
        <v>149</v>
      </c>
      <c r="B63" s="295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>
        <f t="shared" si="1"/>
        <v>0</v>
      </c>
    </row>
    <row r="64" spans="1:15" x14ac:dyDescent="0.15">
      <c r="A64" s="296" t="s">
        <v>92</v>
      </c>
      <c r="B64" s="296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>
        <f t="shared" si="1"/>
        <v>0</v>
      </c>
    </row>
    <row r="65" spans="1:15" x14ac:dyDescent="0.15">
      <c r="A65" s="296" t="s">
        <v>93</v>
      </c>
      <c r="B65" s="296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>
        <f t="shared" si="1"/>
        <v>0</v>
      </c>
    </row>
    <row r="66" spans="1:15" x14ac:dyDescent="0.15">
      <c r="A66" s="296" t="s">
        <v>94</v>
      </c>
      <c r="B66" s="296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>
        <f t="shared" si="1"/>
        <v>0</v>
      </c>
    </row>
    <row r="67" spans="1:15" x14ac:dyDescent="0.15">
      <c r="A67" s="296" t="s">
        <v>81</v>
      </c>
      <c r="B67" s="296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>
        <f>SUM(C67:N67)</f>
        <v>0</v>
      </c>
    </row>
    <row r="68" spans="1:15" x14ac:dyDescent="0.15">
      <c r="A68" s="296" t="s">
        <v>95</v>
      </c>
      <c r="B68" s="296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>
        <f t="shared" si="1"/>
        <v>0</v>
      </c>
    </row>
    <row r="69" spans="1:15" x14ac:dyDescent="0.15">
      <c r="A69" s="298" t="s">
        <v>126</v>
      </c>
      <c r="B69" s="299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>
        <f t="shared" si="1"/>
        <v>0</v>
      </c>
    </row>
    <row r="70" spans="1:15" x14ac:dyDescent="0.15">
      <c r="A70" s="298" t="s">
        <v>116</v>
      </c>
      <c r="B70" s="299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>
        <f t="shared" si="1"/>
        <v>0</v>
      </c>
    </row>
    <row r="71" spans="1:15" x14ac:dyDescent="0.15">
      <c r="A71" s="296" t="s">
        <v>96</v>
      </c>
      <c r="B71" s="296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>
        <f t="shared" si="1"/>
        <v>0</v>
      </c>
    </row>
    <row r="72" spans="1:15" x14ac:dyDescent="0.15">
      <c r="A72" s="296" t="s">
        <v>97</v>
      </c>
      <c r="B72" s="296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>
        <f t="shared" si="1"/>
        <v>0</v>
      </c>
    </row>
    <row r="73" spans="1:15" x14ac:dyDescent="0.15">
      <c r="A73" s="297" t="s">
        <v>151</v>
      </c>
      <c r="B73" s="297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>
        <f t="shared" si="1"/>
        <v>0</v>
      </c>
    </row>
    <row r="74" spans="1:15" x14ac:dyDescent="0.15">
      <c r="A74" s="296" t="s">
        <v>98</v>
      </c>
      <c r="B74" s="296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>
        <f t="shared" si="1"/>
        <v>0</v>
      </c>
    </row>
    <row r="75" spans="1:15" x14ac:dyDescent="0.15">
      <c r="A75" s="298" t="s">
        <v>119</v>
      </c>
      <c r="B75" s="304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>
        <f t="shared" si="1"/>
        <v>0</v>
      </c>
    </row>
    <row r="76" spans="1:15" x14ac:dyDescent="0.15">
      <c r="A76" s="174" t="s">
        <v>99</v>
      </c>
      <c r="B76" s="175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>
        <f t="shared" si="1"/>
        <v>0</v>
      </c>
    </row>
    <row r="77" spans="1:15" x14ac:dyDescent="0.15">
      <c r="A77" s="298" t="s">
        <v>100</v>
      </c>
      <c r="B77" s="304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>
        <f t="shared" si="1"/>
        <v>0</v>
      </c>
    </row>
    <row r="78" spans="1:15" x14ac:dyDescent="0.15">
      <c r="A78" s="298" t="s">
        <v>101</v>
      </c>
      <c r="B78" s="304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>
        <f t="shared" si="1"/>
        <v>0</v>
      </c>
    </row>
    <row r="79" spans="1:15" x14ac:dyDescent="0.15">
      <c r="A79" s="298" t="s">
        <v>102</v>
      </c>
      <c r="B79" s="304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>
        <f t="shared" si="1"/>
        <v>0</v>
      </c>
    </row>
    <row r="80" spans="1:15" x14ac:dyDescent="0.15">
      <c r="A80" s="296" t="s">
        <v>125</v>
      </c>
      <c r="B80" s="296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>
        <f>SUM(C80:N80)</f>
        <v>0</v>
      </c>
    </row>
    <row r="81" spans="1:15" x14ac:dyDescent="0.15">
      <c r="A81" s="296" t="s">
        <v>103</v>
      </c>
      <c r="B81" s="296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>
        <f t="shared" si="1"/>
        <v>0</v>
      </c>
    </row>
    <row r="82" spans="1:15" x14ac:dyDescent="0.15">
      <c r="A82" s="296" t="s">
        <v>104</v>
      </c>
      <c r="B82" s="296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>
        <f t="shared" si="1"/>
        <v>0</v>
      </c>
    </row>
    <row r="83" spans="1:15" x14ac:dyDescent="0.15">
      <c r="A83" s="296" t="s">
        <v>108</v>
      </c>
      <c r="B83" s="296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>
        <f t="shared" si="1"/>
        <v>0</v>
      </c>
    </row>
    <row r="84" spans="1:15" x14ac:dyDescent="0.15">
      <c r="A84" s="296" t="s">
        <v>105</v>
      </c>
      <c r="B84" s="296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>
        <f t="shared" si="1"/>
        <v>0</v>
      </c>
    </row>
    <row r="85" spans="1:15" x14ac:dyDescent="0.15">
      <c r="A85" s="298" t="s">
        <v>118</v>
      </c>
      <c r="B85" s="299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>
        <f t="shared" si="1"/>
        <v>0</v>
      </c>
    </row>
    <row r="86" spans="1:15" x14ac:dyDescent="0.15">
      <c r="A86" s="298" t="s">
        <v>121</v>
      </c>
      <c r="B86" s="299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>
        <f>SUM(C86:N86)</f>
        <v>0</v>
      </c>
    </row>
    <row r="87" spans="1:15" x14ac:dyDescent="0.15">
      <c r="A87" s="298" t="s">
        <v>111</v>
      </c>
      <c r="B87" s="299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>
        <f t="shared" si="1"/>
        <v>0</v>
      </c>
    </row>
    <row r="88" spans="1:15" x14ac:dyDescent="0.15">
      <c r="A88" s="298" t="s">
        <v>112</v>
      </c>
      <c r="B88" s="299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>
        <f t="shared" si="1"/>
        <v>0</v>
      </c>
    </row>
    <row r="89" spans="1:15" ht="13.5" customHeight="1" x14ac:dyDescent="0.15">
      <c r="A89" s="296" t="s">
        <v>113</v>
      </c>
      <c r="B89" s="296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>
        <f t="shared" si="1"/>
        <v>0</v>
      </c>
    </row>
    <row r="90" spans="1:15" ht="13.5" customHeight="1" x14ac:dyDescent="0.15">
      <c r="A90" s="296" t="s">
        <v>117</v>
      </c>
      <c r="B90" s="296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>
        <f t="shared" si="1"/>
        <v>0</v>
      </c>
    </row>
    <row r="91" spans="1:15" ht="13.5" customHeight="1" x14ac:dyDescent="0.15">
      <c r="A91" s="296" t="s">
        <v>132</v>
      </c>
      <c r="B91" s="296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>
        <f t="shared" ref="O91:O107" si="2">SUM(C91:N91)</f>
        <v>0</v>
      </c>
    </row>
    <row r="92" spans="1:15" ht="13.5" customHeight="1" x14ac:dyDescent="0.15">
      <c r="A92" s="296" t="s">
        <v>120</v>
      </c>
      <c r="B92" s="296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>
        <f t="shared" si="2"/>
        <v>0</v>
      </c>
    </row>
    <row r="93" spans="1:15" ht="15" customHeight="1" x14ac:dyDescent="0.15">
      <c r="A93" s="296" t="s">
        <v>123</v>
      </c>
      <c r="B93" s="296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>
        <f t="shared" si="2"/>
        <v>0</v>
      </c>
    </row>
    <row r="94" spans="1:15" ht="15" customHeight="1" x14ac:dyDescent="0.15">
      <c r="A94" s="174" t="s">
        <v>168</v>
      </c>
      <c r="B94" s="175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</row>
    <row r="95" spans="1:15" ht="15" customHeight="1" x14ac:dyDescent="0.15">
      <c r="A95" s="298" t="s">
        <v>128</v>
      </c>
      <c r="B95" s="299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>
        <f t="shared" si="2"/>
        <v>0</v>
      </c>
    </row>
    <row r="96" spans="1:15" ht="15" customHeight="1" x14ac:dyDescent="0.15">
      <c r="A96" s="298" t="s">
        <v>124</v>
      </c>
      <c r="B96" s="299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>
        <f t="shared" si="2"/>
        <v>0</v>
      </c>
    </row>
    <row r="97" spans="1:15" ht="15" customHeight="1" x14ac:dyDescent="0.15">
      <c r="A97" s="296" t="s">
        <v>134</v>
      </c>
      <c r="B97" s="296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>
        <f t="shared" si="2"/>
        <v>0</v>
      </c>
    </row>
    <row r="98" spans="1:15" ht="15" customHeight="1" x14ac:dyDescent="0.15">
      <c r="A98" s="296" t="s">
        <v>136</v>
      </c>
      <c r="B98" s="296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>
        <f t="shared" si="2"/>
        <v>0</v>
      </c>
    </row>
    <row r="99" spans="1:15" ht="15" customHeight="1" x14ac:dyDescent="0.15">
      <c r="A99" s="296" t="s">
        <v>137</v>
      </c>
      <c r="B99" s="296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>
        <f t="shared" si="2"/>
        <v>0</v>
      </c>
    </row>
    <row r="100" spans="1:15" ht="15" customHeight="1" x14ac:dyDescent="0.15">
      <c r="A100" s="294" t="s">
        <v>138</v>
      </c>
      <c r="B100" s="295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>
        <f t="shared" si="2"/>
        <v>0</v>
      </c>
    </row>
    <row r="101" spans="1:15" ht="15" customHeight="1" x14ac:dyDescent="0.15">
      <c r="A101" s="294" t="s">
        <v>139</v>
      </c>
      <c r="B101" s="295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>
        <f t="shared" si="2"/>
        <v>0</v>
      </c>
    </row>
    <row r="102" spans="1:15" ht="15" customHeight="1" x14ac:dyDescent="0.15">
      <c r="A102" s="294" t="s">
        <v>140</v>
      </c>
      <c r="B102" s="295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>
        <f t="shared" si="2"/>
        <v>0</v>
      </c>
    </row>
    <row r="103" spans="1:15" ht="15" customHeight="1" x14ac:dyDescent="0.15">
      <c r="A103" s="294" t="s">
        <v>142</v>
      </c>
      <c r="B103" s="295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>
        <f>SUM(C103:N103)</f>
        <v>0</v>
      </c>
    </row>
    <row r="104" spans="1:15" ht="15" customHeight="1" x14ac:dyDescent="0.15">
      <c r="A104" s="294" t="s">
        <v>143</v>
      </c>
      <c r="B104" s="295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>
        <f t="shared" si="2"/>
        <v>0</v>
      </c>
    </row>
    <row r="105" spans="1:15" ht="15" customHeight="1" x14ac:dyDescent="0.15">
      <c r="A105" s="294" t="s">
        <v>144</v>
      </c>
      <c r="B105" s="295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>
        <f t="shared" si="2"/>
        <v>0</v>
      </c>
    </row>
    <row r="106" spans="1:15" ht="15" customHeight="1" x14ac:dyDescent="0.15">
      <c r="A106" s="294" t="s">
        <v>145</v>
      </c>
      <c r="B106" s="295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>
        <f t="shared" si="2"/>
        <v>0</v>
      </c>
    </row>
    <row r="107" spans="1:15" ht="15" customHeight="1" x14ac:dyDescent="0.15">
      <c r="A107" s="294" t="s">
        <v>146</v>
      </c>
      <c r="B107" s="295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>
        <f t="shared" si="2"/>
        <v>0</v>
      </c>
    </row>
    <row r="108" spans="1:15" ht="15" customHeight="1" x14ac:dyDescent="0.15">
      <c r="A108" s="294" t="s">
        <v>147</v>
      </c>
      <c r="B108" s="295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>
        <f t="shared" ref="O108:O121" si="3">SUM(C108:N108)</f>
        <v>0</v>
      </c>
    </row>
    <row r="109" spans="1:15" ht="15" customHeight="1" x14ac:dyDescent="0.15">
      <c r="A109" s="294" t="s">
        <v>150</v>
      </c>
      <c r="B109" s="295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>
        <f t="shared" si="3"/>
        <v>0</v>
      </c>
    </row>
    <row r="110" spans="1:15" ht="15" customHeight="1" x14ac:dyDescent="0.15">
      <c r="A110" s="294" t="s">
        <v>152</v>
      </c>
      <c r="B110" s="295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>
        <f t="shared" si="3"/>
        <v>0</v>
      </c>
    </row>
    <row r="111" spans="1:15" ht="15" customHeight="1" x14ac:dyDescent="0.15">
      <c r="A111" s="294" t="s">
        <v>153</v>
      </c>
      <c r="B111" s="295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>
        <f t="shared" si="3"/>
        <v>0</v>
      </c>
    </row>
    <row r="112" spans="1:15" ht="15" customHeight="1" x14ac:dyDescent="0.15">
      <c r="A112" s="294" t="s">
        <v>154</v>
      </c>
      <c r="B112" s="295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>
        <f t="shared" si="3"/>
        <v>0</v>
      </c>
    </row>
    <row r="113" spans="1:15" ht="15" customHeight="1" x14ac:dyDescent="0.15">
      <c r="A113" s="296" t="s">
        <v>155</v>
      </c>
      <c r="B113" s="296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>
        <f t="shared" si="3"/>
        <v>0</v>
      </c>
    </row>
    <row r="114" spans="1:15" x14ac:dyDescent="0.15">
      <c r="A114" s="292" t="s">
        <v>156</v>
      </c>
      <c r="B114" s="293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161">
        <f t="shared" si="3"/>
        <v>0</v>
      </c>
    </row>
    <row r="115" spans="1:15" x14ac:dyDescent="0.15">
      <c r="A115" s="292" t="s">
        <v>157</v>
      </c>
      <c r="B115" s="293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161">
        <f t="shared" si="3"/>
        <v>0</v>
      </c>
    </row>
    <row r="116" spans="1:15" x14ac:dyDescent="0.15">
      <c r="A116" s="292" t="s">
        <v>158</v>
      </c>
      <c r="B116" s="293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161">
        <f t="shared" si="3"/>
        <v>0</v>
      </c>
    </row>
    <row r="117" spans="1:15" x14ac:dyDescent="0.15">
      <c r="A117" s="218" t="s">
        <v>161</v>
      </c>
      <c r="B117" s="219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161">
        <f t="shared" si="3"/>
        <v>0</v>
      </c>
    </row>
    <row r="118" spans="1:15" x14ac:dyDescent="0.15">
      <c r="A118" s="292" t="s">
        <v>162</v>
      </c>
      <c r="B118" s="293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161">
        <f t="shared" si="3"/>
        <v>0</v>
      </c>
    </row>
    <row r="119" spans="1:15" x14ac:dyDescent="0.15">
      <c r="A119" s="292" t="s">
        <v>163</v>
      </c>
      <c r="B119" s="293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161">
        <f t="shared" si="3"/>
        <v>0</v>
      </c>
    </row>
    <row r="120" spans="1:15" x14ac:dyDescent="0.15">
      <c r="A120" s="218" t="s">
        <v>159</v>
      </c>
      <c r="B120" s="219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161">
        <f t="shared" si="3"/>
        <v>0</v>
      </c>
    </row>
    <row r="121" spans="1:15" x14ac:dyDescent="0.15">
      <c r="A121" s="218" t="s">
        <v>164</v>
      </c>
      <c r="B121" s="219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161">
        <f t="shared" si="3"/>
        <v>0</v>
      </c>
    </row>
    <row r="122" spans="1:15" x14ac:dyDescent="0.15">
      <c r="A122" s="218" t="s">
        <v>166</v>
      </c>
      <c r="B122" s="219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161">
        <f>SUM(C122:N122)</f>
        <v>0</v>
      </c>
    </row>
    <row r="123" spans="1:15" x14ac:dyDescent="0.15">
      <c r="A123" s="218" t="s">
        <v>169</v>
      </c>
      <c r="B123" s="219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161">
        <f>SUM(C123:N123)</f>
        <v>0</v>
      </c>
    </row>
    <row r="124" spans="1:15" x14ac:dyDescent="0.15">
      <c r="A124" s="218" t="s">
        <v>171</v>
      </c>
      <c r="B124" s="219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161">
        <f>SUM(C124:N124)</f>
        <v>0</v>
      </c>
    </row>
    <row r="125" spans="1:15" x14ac:dyDescent="0.15">
      <c r="A125" s="303" t="s">
        <v>106</v>
      </c>
      <c r="B125" s="303"/>
      <c r="C125" s="162">
        <f>SUM(C4:C124)</f>
        <v>0</v>
      </c>
      <c r="D125" s="162">
        <f t="shared" ref="D125:O125" si="4">SUM(D4:D124)</f>
        <v>0</v>
      </c>
      <c r="E125" s="162">
        <f t="shared" si="4"/>
        <v>0</v>
      </c>
      <c r="F125" s="162">
        <f t="shared" si="4"/>
        <v>0</v>
      </c>
      <c r="G125" s="162">
        <f t="shared" si="4"/>
        <v>0</v>
      </c>
      <c r="H125" s="162">
        <f t="shared" si="4"/>
        <v>0</v>
      </c>
      <c r="I125" s="162">
        <f t="shared" si="4"/>
        <v>0</v>
      </c>
      <c r="J125" s="162">
        <f t="shared" si="4"/>
        <v>0</v>
      </c>
      <c r="K125" s="162">
        <f t="shared" si="4"/>
        <v>0</v>
      </c>
      <c r="L125" s="162">
        <f t="shared" si="4"/>
        <v>0</v>
      </c>
      <c r="M125" s="162">
        <f t="shared" si="4"/>
        <v>0</v>
      </c>
      <c r="N125" s="162">
        <f t="shared" si="4"/>
        <v>0</v>
      </c>
      <c r="O125" s="162">
        <f t="shared" si="4"/>
        <v>0</v>
      </c>
    </row>
    <row r="126" spans="1:15" x14ac:dyDescent="0.15">
      <c r="B126" s="216"/>
    </row>
    <row r="127" spans="1:15" x14ac:dyDescent="0.15">
      <c r="B127" s="216"/>
    </row>
    <row r="128" spans="1:15" x14ac:dyDescent="0.15">
      <c r="B128" s="216"/>
    </row>
    <row r="129" spans="2:2" x14ac:dyDescent="0.15">
      <c r="B129" s="216"/>
    </row>
    <row r="130" spans="2:2" x14ac:dyDescent="0.15">
      <c r="B130" s="216"/>
    </row>
    <row r="131" spans="2:2" x14ac:dyDescent="0.15">
      <c r="B131" s="216"/>
    </row>
    <row r="132" spans="2:2" x14ac:dyDescent="0.15">
      <c r="B132" s="216"/>
    </row>
    <row r="133" spans="2:2" x14ac:dyDescent="0.15">
      <c r="B133" s="216"/>
    </row>
    <row r="134" spans="2:2" x14ac:dyDescent="0.15">
      <c r="B134" s="216"/>
    </row>
    <row r="135" spans="2:2" x14ac:dyDescent="0.15">
      <c r="B135" s="216"/>
    </row>
    <row r="136" spans="2:2" x14ac:dyDescent="0.15">
      <c r="B136" s="216"/>
    </row>
    <row r="137" spans="2:2" x14ac:dyDescent="0.15">
      <c r="B137" s="216"/>
    </row>
    <row r="138" spans="2:2" x14ac:dyDescent="0.15">
      <c r="B138" s="216"/>
    </row>
    <row r="139" spans="2:2" x14ac:dyDescent="0.15">
      <c r="B139" s="216"/>
    </row>
    <row r="140" spans="2:2" x14ac:dyDescent="0.15">
      <c r="B140" s="216"/>
    </row>
    <row r="141" spans="2:2" x14ac:dyDescent="0.15">
      <c r="B141" s="216"/>
    </row>
    <row r="142" spans="2:2" x14ac:dyDescent="0.15">
      <c r="B142" s="216"/>
    </row>
    <row r="143" spans="2:2" x14ac:dyDescent="0.15">
      <c r="B143" s="216"/>
    </row>
    <row r="144" spans="2:2" x14ac:dyDescent="0.15">
      <c r="B144" s="216"/>
    </row>
    <row r="145" spans="2:2" x14ac:dyDescent="0.15">
      <c r="B145" s="216"/>
    </row>
    <row r="146" spans="2:2" x14ac:dyDescent="0.15">
      <c r="B146" s="216"/>
    </row>
    <row r="147" spans="2:2" x14ac:dyDescent="0.15">
      <c r="B147" s="216"/>
    </row>
    <row r="148" spans="2:2" x14ac:dyDescent="0.15">
      <c r="B148" s="216"/>
    </row>
    <row r="149" spans="2:2" x14ac:dyDescent="0.15">
      <c r="B149" s="216"/>
    </row>
    <row r="150" spans="2:2" x14ac:dyDescent="0.15">
      <c r="B150" s="216"/>
    </row>
    <row r="151" spans="2:2" x14ac:dyDescent="0.15">
      <c r="B151" s="216"/>
    </row>
    <row r="152" spans="2:2" x14ac:dyDescent="0.15">
      <c r="B152" s="216"/>
    </row>
    <row r="153" spans="2:2" x14ac:dyDescent="0.15">
      <c r="B153" s="216"/>
    </row>
    <row r="154" spans="2:2" x14ac:dyDescent="0.15">
      <c r="B154" s="216"/>
    </row>
    <row r="155" spans="2:2" x14ac:dyDescent="0.15">
      <c r="B155" s="216"/>
    </row>
    <row r="156" spans="2:2" x14ac:dyDescent="0.15">
      <c r="B156" s="216"/>
    </row>
    <row r="157" spans="2:2" x14ac:dyDescent="0.15">
      <c r="B157" s="216"/>
    </row>
    <row r="158" spans="2:2" x14ac:dyDescent="0.15">
      <c r="B158" s="216"/>
    </row>
    <row r="159" spans="2:2" x14ac:dyDescent="0.15">
      <c r="B159" s="216"/>
    </row>
    <row r="160" spans="2:2" x14ac:dyDescent="0.15">
      <c r="B160" s="216"/>
    </row>
    <row r="161" spans="2:2" x14ac:dyDescent="0.15">
      <c r="B161" s="216"/>
    </row>
    <row r="162" spans="2:2" x14ac:dyDescent="0.15">
      <c r="B162" s="216"/>
    </row>
    <row r="163" spans="2:2" x14ac:dyDescent="0.15">
      <c r="B163" s="216"/>
    </row>
    <row r="164" spans="2:2" x14ac:dyDescent="0.15">
      <c r="B164" s="216"/>
    </row>
    <row r="165" spans="2:2" x14ac:dyDescent="0.15">
      <c r="B165" s="216"/>
    </row>
    <row r="166" spans="2:2" x14ac:dyDescent="0.15">
      <c r="B166" s="216"/>
    </row>
    <row r="167" spans="2:2" x14ac:dyDescent="0.15">
      <c r="B167" s="216"/>
    </row>
    <row r="168" spans="2:2" x14ac:dyDescent="0.15">
      <c r="B168" s="216"/>
    </row>
    <row r="169" spans="2:2" x14ac:dyDescent="0.15">
      <c r="B169" s="216"/>
    </row>
    <row r="170" spans="2:2" x14ac:dyDescent="0.15">
      <c r="B170" s="216"/>
    </row>
    <row r="171" spans="2:2" x14ac:dyDescent="0.15">
      <c r="B171" s="216"/>
    </row>
    <row r="172" spans="2:2" x14ac:dyDescent="0.15">
      <c r="B172" s="216"/>
    </row>
    <row r="173" spans="2:2" x14ac:dyDescent="0.15">
      <c r="B173" s="216"/>
    </row>
    <row r="174" spans="2:2" x14ac:dyDescent="0.15">
      <c r="B174" s="216"/>
    </row>
    <row r="175" spans="2:2" x14ac:dyDescent="0.15">
      <c r="B175" s="216"/>
    </row>
    <row r="176" spans="2:2" x14ac:dyDescent="0.15">
      <c r="B176" s="216"/>
    </row>
    <row r="177" spans="2:5" x14ac:dyDescent="0.15">
      <c r="B177" s="216"/>
    </row>
    <row r="178" spans="2:5" x14ac:dyDescent="0.15">
      <c r="B178" s="216"/>
    </row>
    <row r="179" spans="2:5" x14ac:dyDescent="0.15">
      <c r="B179" s="216"/>
    </row>
    <row r="180" spans="2:5" x14ac:dyDescent="0.15">
      <c r="B180" s="216"/>
    </row>
    <row r="181" spans="2:5" x14ac:dyDescent="0.15">
      <c r="B181" s="216"/>
    </row>
    <row r="182" spans="2:5" x14ac:dyDescent="0.15">
      <c r="B182" s="216"/>
    </row>
    <row r="183" spans="2:5" x14ac:dyDescent="0.15">
      <c r="B183" s="216"/>
    </row>
    <row r="184" spans="2:5" x14ac:dyDescent="0.15">
      <c r="B184" s="216"/>
    </row>
    <row r="185" spans="2:5" x14ac:dyDescent="0.15">
      <c r="B185" s="216"/>
    </row>
    <row r="186" spans="2:5" x14ac:dyDescent="0.15">
      <c r="B186" s="216"/>
    </row>
    <row r="187" spans="2:5" x14ac:dyDescent="0.15">
      <c r="B187" s="216"/>
    </row>
    <row r="188" spans="2:5" x14ac:dyDescent="0.15">
      <c r="B188" s="216"/>
      <c r="E188" s="216"/>
    </row>
    <row r="189" spans="2:5" x14ac:dyDescent="0.15">
      <c r="B189" s="216"/>
    </row>
    <row r="190" spans="2:5" x14ac:dyDescent="0.15">
      <c r="B190" s="216"/>
    </row>
    <row r="191" spans="2:5" x14ac:dyDescent="0.15">
      <c r="B191" s="216"/>
    </row>
    <row r="192" spans="2:5" x14ac:dyDescent="0.15">
      <c r="B192" s="216"/>
    </row>
    <row r="193" spans="2:2" x14ac:dyDescent="0.15">
      <c r="B193" s="216"/>
    </row>
    <row r="194" spans="2:2" x14ac:dyDescent="0.15">
      <c r="B194" s="216"/>
    </row>
    <row r="195" spans="2:2" x14ac:dyDescent="0.15">
      <c r="B195" s="216"/>
    </row>
    <row r="196" spans="2:2" x14ac:dyDescent="0.15">
      <c r="B196" s="216"/>
    </row>
    <row r="197" spans="2:2" x14ac:dyDescent="0.15">
      <c r="B197" s="216"/>
    </row>
    <row r="198" spans="2:2" x14ac:dyDescent="0.15">
      <c r="B198" s="216"/>
    </row>
    <row r="199" spans="2:2" x14ac:dyDescent="0.15">
      <c r="B199" s="216"/>
    </row>
    <row r="200" spans="2:2" x14ac:dyDescent="0.15">
      <c r="B200" s="216"/>
    </row>
    <row r="201" spans="2:2" x14ac:dyDescent="0.15">
      <c r="B201" s="216"/>
    </row>
    <row r="202" spans="2:2" x14ac:dyDescent="0.15">
      <c r="B202" s="216"/>
    </row>
    <row r="203" spans="2:2" x14ac:dyDescent="0.15">
      <c r="B203" s="216"/>
    </row>
    <row r="204" spans="2:2" x14ac:dyDescent="0.15">
      <c r="B204" s="216"/>
    </row>
    <row r="205" spans="2:2" x14ac:dyDescent="0.15">
      <c r="B205" s="216"/>
    </row>
  </sheetData>
  <mergeCells count="117">
    <mergeCell ref="A101:B101"/>
    <mergeCell ref="A107:B107"/>
    <mergeCell ref="A106:B106"/>
    <mergeCell ref="A52:B52"/>
    <mergeCell ref="A64:B64"/>
    <mergeCell ref="A53:B53"/>
    <mergeCell ref="A62:B62"/>
    <mergeCell ref="A57:B57"/>
    <mergeCell ref="A58:B58"/>
    <mergeCell ref="A55:B55"/>
    <mergeCell ref="A100:B100"/>
    <mergeCell ref="A105:B105"/>
    <mergeCell ref="A104:B104"/>
    <mergeCell ref="A102:B102"/>
    <mergeCell ref="A99:B99"/>
    <mergeCell ref="A59:B59"/>
    <mergeCell ref="A54:B54"/>
    <mergeCell ref="A63:B63"/>
    <mergeCell ref="A96:B96"/>
    <mergeCell ref="A97:B97"/>
    <mergeCell ref="A98:B98"/>
    <mergeCell ref="A56:B56"/>
    <mergeCell ref="A75:B75"/>
    <mergeCell ref="A73:B73"/>
    <mergeCell ref="A16:B16"/>
    <mergeCell ref="A25:B25"/>
    <mergeCell ref="A42:B42"/>
    <mergeCell ref="A36:B36"/>
    <mergeCell ref="A37:B37"/>
    <mergeCell ref="A40:B40"/>
    <mergeCell ref="A41:B41"/>
    <mergeCell ref="A38:B38"/>
    <mergeCell ref="A27:B27"/>
    <mergeCell ref="A23:B23"/>
    <mergeCell ref="A26:B26"/>
    <mergeCell ref="A28:B28"/>
    <mergeCell ref="A18:B18"/>
    <mergeCell ref="A71:B71"/>
    <mergeCell ref="A35:B35"/>
    <mergeCell ref="A29:B29"/>
    <mergeCell ref="A30:B30"/>
    <mergeCell ref="A84:B84"/>
    <mergeCell ref="A77:B77"/>
    <mergeCell ref="A81:B81"/>
    <mergeCell ref="A85:B85"/>
    <mergeCell ref="A87:B87"/>
    <mergeCell ref="A79:B79"/>
    <mergeCell ref="A78:B78"/>
    <mergeCell ref="A51:B51"/>
    <mergeCell ref="A47:B47"/>
    <mergeCell ref="A49:B49"/>
    <mergeCell ref="A43:B43"/>
    <mergeCell ref="A46:B46"/>
    <mergeCell ref="A45:B45"/>
    <mergeCell ref="A44:B44"/>
    <mergeCell ref="A50:B50"/>
    <mergeCell ref="A34:B34"/>
    <mergeCell ref="E1:L1"/>
    <mergeCell ref="A3:B3"/>
    <mergeCell ref="A4:B4"/>
    <mergeCell ref="A5:B5"/>
    <mergeCell ref="A1:B1"/>
    <mergeCell ref="A2:B2"/>
    <mergeCell ref="A125:B125"/>
    <mergeCell ref="A74:B74"/>
    <mergeCell ref="A48:B48"/>
    <mergeCell ref="A65:B65"/>
    <mergeCell ref="A66:B66"/>
    <mergeCell ref="A68:B68"/>
    <mergeCell ref="A72:B72"/>
    <mergeCell ref="A95:B95"/>
    <mergeCell ref="A83:B83"/>
    <mergeCell ref="A86:B86"/>
    <mergeCell ref="A93:B93"/>
    <mergeCell ref="A92:B92"/>
    <mergeCell ref="A80:B80"/>
    <mergeCell ref="A91:B91"/>
    <mergeCell ref="A88:B88"/>
    <mergeCell ref="A82:B82"/>
    <mergeCell ref="A89:B89"/>
    <mergeCell ref="A90:B90"/>
    <mergeCell ref="A6:B6"/>
    <mergeCell ref="A9:B9"/>
    <mergeCell ref="A60:B60"/>
    <mergeCell ref="A70:B70"/>
    <mergeCell ref="A67:B67"/>
    <mergeCell ref="A69:B69"/>
    <mergeCell ref="A61:B61"/>
    <mergeCell ref="A13:B13"/>
    <mergeCell ref="A14:B14"/>
    <mergeCell ref="A12:B12"/>
    <mergeCell ref="A7:B7"/>
    <mergeCell ref="A11:B11"/>
    <mergeCell ref="A8:B8"/>
    <mergeCell ref="A10:B10"/>
    <mergeCell ref="A24:B24"/>
    <mergeCell ref="A33:B33"/>
    <mergeCell ref="A32:B32"/>
    <mergeCell ref="A22:B22"/>
    <mergeCell ref="A19:B19"/>
    <mergeCell ref="A20:B20"/>
    <mergeCell ref="A15:B15"/>
    <mergeCell ref="A17:B17"/>
    <mergeCell ref="A31:B31"/>
    <mergeCell ref="A21:B21"/>
    <mergeCell ref="A119:B119"/>
    <mergeCell ref="A118:B118"/>
    <mergeCell ref="A112:B112"/>
    <mergeCell ref="A103:B103"/>
    <mergeCell ref="A109:B109"/>
    <mergeCell ref="A116:B116"/>
    <mergeCell ref="A115:B115"/>
    <mergeCell ref="A114:B114"/>
    <mergeCell ref="A113:B113"/>
    <mergeCell ref="A110:B110"/>
    <mergeCell ref="A111:B111"/>
    <mergeCell ref="A108:B108"/>
  </mergeCells>
  <phoneticPr fontId="2"/>
  <pageMargins left="0.82677165354330717" right="0.23622047244094491" top="0.59055118110236227" bottom="0.19685039370078741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dfce18a-02d9-4b79-ac68-59587976a5a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213290B-1763-4B2E-AA8F-CDBBBB8889D6}"/>
</file>

<file path=customXml/itemProps2.xml><?xml version="1.0" encoding="utf-8"?>
<ds:datastoreItem xmlns:ds="http://schemas.openxmlformats.org/officeDocument/2006/customXml" ds:itemID="{17331629-8889-48D8-8066-214CCFF8F8F1}"/>
</file>

<file path=customXml/itemProps3.xml><?xml version="1.0" encoding="utf-8"?>
<ds:datastoreItem xmlns:ds="http://schemas.openxmlformats.org/officeDocument/2006/customXml" ds:itemID="{043D6F35-3A65-4EAB-B736-59B2452D94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Ｈ３０（集計）</vt:lpstr>
      <vt:lpstr>H３０(月別)</vt:lpstr>
      <vt:lpstr>H３０加工品目</vt:lpstr>
      <vt:lpstr>Sheet1</vt:lpstr>
      <vt:lpstr>'H３０(月別)'!Print_Area</vt:lpstr>
      <vt:lpstr>H３０加工品目!Print_Titles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rinjiPC04</dc:creator>
  <cp:lastModifiedBy>yasuhiro-ihara</cp:lastModifiedBy>
  <cp:lastPrinted>2018-01-18T04:44:34Z</cp:lastPrinted>
  <dcterms:created xsi:type="dcterms:W3CDTF">2010-04-06T02:36:07Z</dcterms:created>
  <dcterms:modified xsi:type="dcterms:W3CDTF">2021-12-10T09:19:04Z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281900</vt:r8>
  </property>
  <property fmtid="{D5CDD505-2E9C-101B-9397-08002B2CF9AE}" pid="3" name="ContentTypeId">
    <vt:lpwstr>0x010100BDBFCE2E3099F24C93A4C09564089F21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