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H31(毎週入力）\"/>
    </mc:Choice>
  </mc:AlternateContent>
  <bookViews>
    <workbookView xWindow="5910" yWindow="225" windowWidth="10740" windowHeight="7500" activeTab="1"/>
  </bookViews>
  <sheets>
    <sheet name="Ｈ３１（集計）" sheetId="1" r:id="rId1"/>
    <sheet name="H３１(月別)" sheetId="2" r:id="rId2"/>
    <sheet name="H３１加工品目" sheetId="3" r:id="rId3"/>
    <sheet name="Sheet1" sheetId="4" r:id="rId4"/>
  </sheets>
  <definedNames>
    <definedName name="_xlnm.Print_Area" localSheetId="1">'H３１(月別)'!$A$1:$W$282</definedName>
    <definedName name="_xlnm.Print_Titles" localSheetId="2">H３１加工品目!$1:$3</definedName>
  </definedNames>
  <calcPr calcId="152511"/>
</workbook>
</file>

<file path=xl/calcChain.xml><?xml version="1.0" encoding="utf-8"?>
<calcChain xmlns="http://schemas.openxmlformats.org/spreadsheetml/2006/main">
  <c r="W170" i="2" l="1"/>
  <c r="V170" i="2"/>
  <c r="U170" i="2"/>
  <c r="T170" i="2"/>
  <c r="S170" i="2"/>
  <c r="R170" i="2"/>
  <c r="M170" i="2"/>
  <c r="G170" i="2"/>
  <c r="V169" i="2" l="1"/>
  <c r="U169" i="2"/>
  <c r="T169" i="2"/>
  <c r="S169" i="2"/>
  <c r="W169" i="2" s="1"/>
  <c r="R169" i="2"/>
  <c r="M169" i="2"/>
  <c r="G169" i="2"/>
  <c r="V168" i="2" l="1"/>
  <c r="U168" i="2"/>
  <c r="T168" i="2"/>
  <c r="S168" i="2"/>
  <c r="R168" i="2"/>
  <c r="M168" i="2"/>
  <c r="G168" i="2"/>
  <c r="W168" i="2" l="1"/>
  <c r="V137" i="2"/>
  <c r="U137" i="2"/>
  <c r="T137" i="2"/>
  <c r="S137" i="2"/>
  <c r="R137" i="2"/>
  <c r="M137" i="2"/>
  <c r="G137" i="2"/>
  <c r="W137" i="2" l="1"/>
  <c r="V136" i="2"/>
  <c r="U136" i="2"/>
  <c r="T136" i="2"/>
  <c r="S136" i="2"/>
  <c r="R136" i="2"/>
  <c r="M136" i="2"/>
  <c r="G136" i="2"/>
  <c r="V135" i="2"/>
  <c r="U135" i="2"/>
  <c r="T135" i="2"/>
  <c r="S135" i="2"/>
  <c r="R135" i="2"/>
  <c r="M135" i="2"/>
  <c r="G135" i="2"/>
  <c r="W135" i="2" l="1"/>
  <c r="W136" i="2"/>
  <c r="V114" i="2"/>
  <c r="U114" i="2"/>
  <c r="T114" i="2"/>
  <c r="S114" i="2"/>
  <c r="R114" i="2"/>
  <c r="M114" i="2"/>
  <c r="G114" i="2"/>
  <c r="V113" i="2"/>
  <c r="U113" i="2"/>
  <c r="T113" i="2"/>
  <c r="S113" i="2"/>
  <c r="R113" i="2"/>
  <c r="M113" i="2"/>
  <c r="G113" i="2"/>
  <c r="W114" i="2" l="1"/>
  <c r="W113" i="2"/>
  <c r="V112" i="2"/>
  <c r="U112" i="2"/>
  <c r="T112" i="2"/>
  <c r="S112" i="2"/>
  <c r="R112" i="2"/>
  <c r="M112" i="2"/>
  <c r="G112" i="2"/>
  <c r="W112" i="2" l="1"/>
  <c r="M6" i="2"/>
  <c r="F277" i="2" l="1"/>
  <c r="V274" i="2" l="1"/>
  <c r="U274" i="2"/>
  <c r="T274" i="2"/>
  <c r="S274" i="2"/>
  <c r="R274" i="2"/>
  <c r="M274" i="2"/>
  <c r="G274" i="2"/>
  <c r="V273" i="2"/>
  <c r="U273" i="2"/>
  <c r="T273" i="2"/>
  <c r="S273" i="2"/>
  <c r="R273" i="2"/>
  <c r="M273" i="2"/>
  <c r="G273" i="2"/>
  <c r="V272" i="2"/>
  <c r="U272" i="2"/>
  <c r="T272" i="2"/>
  <c r="S272" i="2"/>
  <c r="R272" i="2"/>
  <c r="M272" i="2"/>
  <c r="G272" i="2"/>
  <c r="W274" i="2" l="1"/>
  <c r="W273" i="2"/>
  <c r="W272" i="2"/>
  <c r="V270" i="2"/>
  <c r="U270" i="2"/>
  <c r="T270" i="2"/>
  <c r="S270" i="2"/>
  <c r="R270" i="2"/>
  <c r="M270" i="2"/>
  <c r="G270" i="2"/>
  <c r="V271" i="2"/>
  <c r="U271" i="2"/>
  <c r="T271" i="2"/>
  <c r="S271" i="2"/>
  <c r="R271" i="2"/>
  <c r="M271" i="2"/>
  <c r="G271" i="2"/>
  <c r="W271" i="2" l="1"/>
  <c r="W270" i="2"/>
  <c r="G250" i="2"/>
  <c r="V249" i="2" l="1"/>
  <c r="U249" i="2"/>
  <c r="T249" i="2"/>
  <c r="S249" i="2"/>
  <c r="R249" i="2"/>
  <c r="M249" i="2"/>
  <c r="G249" i="2"/>
  <c r="V248" i="2"/>
  <c r="U248" i="2"/>
  <c r="T248" i="2"/>
  <c r="S248" i="2"/>
  <c r="R248" i="2"/>
  <c r="M248" i="2"/>
  <c r="G248" i="2"/>
  <c r="W249" i="2" l="1"/>
  <c r="W248" i="2"/>
  <c r="V247" i="2"/>
  <c r="U247" i="2"/>
  <c r="T247" i="2"/>
  <c r="S247" i="2"/>
  <c r="R247" i="2"/>
  <c r="M247" i="2"/>
  <c r="G247" i="2"/>
  <c r="V250" i="2"/>
  <c r="U250" i="2"/>
  <c r="T250" i="2"/>
  <c r="S250" i="2"/>
  <c r="R250" i="2"/>
  <c r="M250" i="2"/>
  <c r="W250" i="2" l="1"/>
  <c r="W247" i="2"/>
  <c r="G245" i="2"/>
  <c r="V245" i="2" l="1"/>
  <c r="U245" i="2"/>
  <c r="T245" i="2"/>
  <c r="S245" i="2"/>
  <c r="R245" i="2"/>
  <c r="M245" i="2"/>
  <c r="V244" i="2"/>
  <c r="U244" i="2"/>
  <c r="T244" i="2"/>
  <c r="S244" i="2"/>
  <c r="R244" i="2"/>
  <c r="M244" i="2"/>
  <c r="G244" i="2"/>
  <c r="W244" i="2" l="1"/>
  <c r="W245" i="2"/>
  <c r="V243" i="2"/>
  <c r="U243" i="2"/>
  <c r="T243" i="2"/>
  <c r="S243" i="2"/>
  <c r="R243" i="2"/>
  <c r="M243" i="2"/>
  <c r="G243" i="2"/>
  <c r="V242" i="2"/>
  <c r="U242" i="2"/>
  <c r="T242" i="2"/>
  <c r="S242" i="2"/>
  <c r="R242" i="2"/>
  <c r="M242" i="2"/>
  <c r="G242" i="2"/>
  <c r="V241" i="2"/>
  <c r="U241" i="2"/>
  <c r="T241" i="2"/>
  <c r="S241" i="2"/>
  <c r="R241" i="2"/>
  <c r="M241" i="2"/>
  <c r="G241" i="2"/>
  <c r="W243" i="2" l="1"/>
  <c r="W242" i="2"/>
  <c r="W241" i="2"/>
  <c r="G225" i="2"/>
  <c r="V223" i="2" l="1"/>
  <c r="U223" i="2"/>
  <c r="T223" i="2"/>
  <c r="S223" i="2"/>
  <c r="R223" i="2"/>
  <c r="M223" i="2"/>
  <c r="G223" i="2"/>
  <c r="W223" i="2" l="1"/>
  <c r="V222" i="2"/>
  <c r="U222" i="2"/>
  <c r="T222" i="2"/>
  <c r="S222" i="2"/>
  <c r="R222" i="2"/>
  <c r="M222" i="2"/>
  <c r="G222" i="2"/>
  <c r="W222" i="2" l="1"/>
  <c r="V221" i="2"/>
  <c r="U221" i="2"/>
  <c r="T221" i="2"/>
  <c r="S221" i="2"/>
  <c r="R221" i="2"/>
  <c r="M221" i="2"/>
  <c r="G221" i="2"/>
  <c r="W221" i="2" l="1"/>
  <c r="V217" i="2"/>
  <c r="U217" i="2"/>
  <c r="T217" i="2"/>
  <c r="S217" i="2"/>
  <c r="R217" i="2"/>
  <c r="M217" i="2"/>
  <c r="G217" i="2"/>
  <c r="V216" i="2"/>
  <c r="U216" i="2"/>
  <c r="T216" i="2"/>
  <c r="S216" i="2"/>
  <c r="R216" i="2"/>
  <c r="M216" i="2"/>
  <c r="G216" i="2"/>
  <c r="V219" i="2"/>
  <c r="U219" i="2"/>
  <c r="T219" i="2"/>
  <c r="S219" i="2"/>
  <c r="R219" i="2"/>
  <c r="M219" i="2"/>
  <c r="G219" i="2"/>
  <c r="W217" i="2" l="1"/>
  <c r="W219" i="2"/>
  <c r="W216" i="2"/>
  <c r="G166" i="2"/>
  <c r="V166" i="2" l="1"/>
  <c r="U166" i="2"/>
  <c r="T166" i="2"/>
  <c r="S166" i="2"/>
  <c r="R166" i="2"/>
  <c r="M166" i="2"/>
  <c r="W166" i="2" l="1"/>
  <c r="V110" i="2"/>
  <c r="U110" i="2"/>
  <c r="T110" i="2"/>
  <c r="S110" i="2"/>
  <c r="R110" i="2"/>
  <c r="M110" i="2"/>
  <c r="G110" i="2"/>
  <c r="W110" i="2" l="1"/>
  <c r="V109" i="2"/>
  <c r="U109" i="2"/>
  <c r="T109" i="2"/>
  <c r="S109" i="2"/>
  <c r="R109" i="2"/>
  <c r="M109" i="2"/>
  <c r="G109" i="2"/>
  <c r="G108" i="2"/>
  <c r="M108" i="2"/>
  <c r="R108" i="2"/>
  <c r="S108" i="2"/>
  <c r="T108" i="2"/>
  <c r="U108" i="2"/>
  <c r="V108" i="2"/>
  <c r="W109" i="2" l="1"/>
  <c r="W108" i="2"/>
  <c r="G107" i="2"/>
  <c r="V107" i="2"/>
  <c r="U107" i="2"/>
  <c r="T107" i="2"/>
  <c r="S107" i="2"/>
  <c r="R107" i="2"/>
  <c r="M107" i="2"/>
  <c r="V106" i="2"/>
  <c r="U106" i="2"/>
  <c r="T106" i="2"/>
  <c r="S106" i="2"/>
  <c r="R106" i="2"/>
  <c r="M106" i="2"/>
  <c r="G106" i="2"/>
  <c r="W107" i="2" l="1"/>
  <c r="W106" i="2"/>
  <c r="G95" i="2"/>
  <c r="V92" i="2" l="1"/>
  <c r="U92" i="2"/>
  <c r="T92" i="2"/>
  <c r="S92" i="2"/>
  <c r="R92" i="2"/>
  <c r="M92" i="2"/>
  <c r="G92" i="2"/>
  <c r="W92" i="2" l="1"/>
  <c r="V93" i="2"/>
  <c r="U93" i="2"/>
  <c r="T93" i="2"/>
  <c r="S93" i="2"/>
  <c r="R93" i="2"/>
  <c r="M93" i="2"/>
  <c r="G93" i="2"/>
  <c r="V91" i="2"/>
  <c r="U91" i="2"/>
  <c r="T91" i="2"/>
  <c r="S91" i="2"/>
  <c r="R91" i="2"/>
  <c r="M91" i="2"/>
  <c r="G91" i="2"/>
  <c r="V94" i="2"/>
  <c r="U94" i="2"/>
  <c r="T94" i="2"/>
  <c r="S94" i="2"/>
  <c r="R94" i="2"/>
  <c r="M94" i="2"/>
  <c r="G94" i="2"/>
  <c r="W91" i="2" l="1"/>
  <c r="W93" i="2"/>
  <c r="W94" i="2"/>
  <c r="G89" i="2"/>
  <c r="V90" i="2"/>
  <c r="U90" i="2"/>
  <c r="T90" i="2"/>
  <c r="S90" i="2"/>
  <c r="R90" i="2"/>
  <c r="M90" i="2"/>
  <c r="G90" i="2"/>
  <c r="V88" i="2"/>
  <c r="U88" i="2"/>
  <c r="T88" i="2"/>
  <c r="S88" i="2"/>
  <c r="R88" i="2"/>
  <c r="M88" i="2"/>
  <c r="G88" i="2"/>
  <c r="V89" i="2"/>
  <c r="U89" i="2"/>
  <c r="T89" i="2"/>
  <c r="S89" i="2"/>
  <c r="R89" i="2"/>
  <c r="M89" i="2"/>
  <c r="W90" i="2" l="1"/>
  <c r="W89" i="2"/>
  <c r="W88" i="2"/>
  <c r="V86" i="2"/>
  <c r="U86" i="2"/>
  <c r="T86" i="2"/>
  <c r="S86" i="2"/>
  <c r="R86" i="2"/>
  <c r="M86" i="2"/>
  <c r="G86" i="2"/>
  <c r="V85" i="2"/>
  <c r="U85" i="2"/>
  <c r="T85" i="2"/>
  <c r="S85" i="2"/>
  <c r="R85" i="2"/>
  <c r="M85" i="2"/>
  <c r="G85" i="2"/>
  <c r="W86" i="2" l="1"/>
  <c r="W85" i="2"/>
  <c r="V83" i="2"/>
  <c r="U83" i="2"/>
  <c r="T83" i="2"/>
  <c r="S83" i="2"/>
  <c r="R83" i="2"/>
  <c r="M83" i="2"/>
  <c r="G83" i="2"/>
  <c r="V82" i="2"/>
  <c r="U82" i="2"/>
  <c r="T82" i="2"/>
  <c r="S82" i="2"/>
  <c r="R82" i="2"/>
  <c r="M82" i="2"/>
  <c r="G82" i="2"/>
  <c r="W83" i="2" l="1"/>
  <c r="W82" i="2"/>
  <c r="V72" i="2"/>
  <c r="U72" i="2"/>
  <c r="T72" i="2"/>
  <c r="S72" i="2"/>
  <c r="R72" i="2"/>
  <c r="M72" i="2"/>
  <c r="G72" i="2"/>
  <c r="W72" i="2" l="1"/>
  <c r="G70" i="2"/>
  <c r="V69" i="2" l="1"/>
  <c r="U69" i="2"/>
  <c r="T69" i="2"/>
  <c r="S69" i="2"/>
  <c r="R69" i="2"/>
  <c r="M69" i="2"/>
  <c r="G69" i="2"/>
  <c r="V68" i="2"/>
  <c r="U68" i="2"/>
  <c r="T68" i="2"/>
  <c r="S68" i="2"/>
  <c r="R68" i="2"/>
  <c r="M68" i="2"/>
  <c r="G68" i="2"/>
  <c r="V70" i="2"/>
  <c r="U70" i="2"/>
  <c r="T70" i="2"/>
  <c r="S70" i="2"/>
  <c r="R70" i="2"/>
  <c r="M70" i="2"/>
  <c r="W69" i="2" l="1"/>
  <c r="W70" i="2"/>
  <c r="W68" i="2"/>
  <c r="V67" i="2"/>
  <c r="U67" i="2"/>
  <c r="T67" i="2"/>
  <c r="S67" i="2"/>
  <c r="R67" i="2"/>
  <c r="M67" i="2"/>
  <c r="G67" i="2"/>
  <c r="W67" i="2" l="1"/>
  <c r="V56" i="2"/>
  <c r="U56" i="2"/>
  <c r="T56" i="2"/>
  <c r="S56" i="2"/>
  <c r="R56" i="2"/>
  <c r="M56" i="2"/>
  <c r="G56" i="2"/>
  <c r="V55" i="2"/>
  <c r="U55" i="2"/>
  <c r="T55" i="2"/>
  <c r="S55" i="2"/>
  <c r="R55" i="2"/>
  <c r="M55" i="2"/>
  <c r="G55" i="2"/>
  <c r="W56" i="2" l="1"/>
  <c r="W55" i="2"/>
  <c r="V53" i="2"/>
  <c r="U53" i="2"/>
  <c r="T53" i="2"/>
  <c r="S53" i="2"/>
  <c r="R53" i="2"/>
  <c r="M53" i="2"/>
  <c r="G53" i="2"/>
  <c r="W53" i="2" l="1"/>
  <c r="V52" i="2"/>
  <c r="U52" i="2"/>
  <c r="T52" i="2"/>
  <c r="S52" i="2"/>
  <c r="R52" i="2"/>
  <c r="M52" i="2"/>
  <c r="G52" i="2"/>
  <c r="W52" i="2" l="1"/>
  <c r="V34" i="2"/>
  <c r="U34" i="2"/>
  <c r="T34" i="2"/>
  <c r="S34" i="2"/>
  <c r="R34" i="2"/>
  <c r="M34" i="2"/>
  <c r="G34" i="2"/>
  <c r="W34" i="2" l="1"/>
  <c r="V20" i="2"/>
  <c r="U20" i="2"/>
  <c r="T20" i="2"/>
  <c r="S20" i="2"/>
  <c r="R20" i="2"/>
  <c r="M20" i="2"/>
  <c r="G20" i="2"/>
  <c r="V21" i="2"/>
  <c r="U21" i="2"/>
  <c r="T21" i="2"/>
  <c r="S21" i="2"/>
  <c r="R21" i="2"/>
  <c r="M21" i="2"/>
  <c r="G21" i="2"/>
  <c r="W20" i="2" l="1"/>
  <c r="W21" i="2"/>
  <c r="V18" i="2"/>
  <c r="U18" i="2"/>
  <c r="T18" i="2"/>
  <c r="S18" i="2"/>
  <c r="R18" i="2"/>
  <c r="M18" i="2"/>
  <c r="G18" i="2"/>
  <c r="V17" i="2"/>
  <c r="U17" i="2"/>
  <c r="T17" i="2"/>
  <c r="S17" i="2"/>
  <c r="R17" i="2"/>
  <c r="M17" i="2"/>
  <c r="G17" i="2"/>
  <c r="W17" i="2" l="1"/>
  <c r="W18" i="2"/>
  <c r="V15" i="2"/>
  <c r="U15" i="2"/>
  <c r="T15" i="2"/>
  <c r="S15" i="2"/>
  <c r="R15" i="2"/>
  <c r="M15" i="2"/>
  <c r="G15" i="2"/>
  <c r="V14" i="2"/>
  <c r="U14" i="2"/>
  <c r="T14" i="2"/>
  <c r="S14" i="2"/>
  <c r="R14" i="2"/>
  <c r="M14" i="2"/>
  <c r="G14" i="2"/>
  <c r="V13" i="2"/>
  <c r="U13" i="2"/>
  <c r="T13" i="2"/>
  <c r="S13" i="2"/>
  <c r="R13" i="2"/>
  <c r="M13" i="2"/>
  <c r="G13" i="2"/>
  <c r="W13" i="2" l="1"/>
  <c r="W14" i="2"/>
  <c r="W15" i="2"/>
  <c r="M198" i="2"/>
  <c r="S198" i="2"/>
  <c r="T198" i="2"/>
  <c r="U198" i="2"/>
  <c r="V198" i="2"/>
  <c r="S199" i="2"/>
  <c r="T199" i="2"/>
  <c r="U199" i="2"/>
  <c r="V199" i="2"/>
  <c r="S200" i="2"/>
  <c r="T200" i="2"/>
  <c r="U200" i="2"/>
  <c r="V200" i="2"/>
  <c r="S201" i="2"/>
  <c r="T201" i="2"/>
  <c r="U201" i="2"/>
  <c r="V201" i="2"/>
  <c r="R198" i="2"/>
  <c r="R199" i="2"/>
  <c r="R200" i="2"/>
  <c r="R201" i="2"/>
  <c r="R202" i="2"/>
  <c r="M200" i="2"/>
  <c r="M201" i="2"/>
  <c r="G198" i="2"/>
  <c r="G199" i="2"/>
  <c r="G200" i="2"/>
  <c r="G201" i="2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G6" i="2"/>
  <c r="R6" i="2"/>
  <c r="S6" i="2"/>
  <c r="T6" i="2"/>
  <c r="U6" i="2"/>
  <c r="V6" i="2"/>
  <c r="G7" i="2"/>
  <c r="M7" i="2"/>
  <c r="R7" i="2"/>
  <c r="S7" i="2"/>
  <c r="T7" i="2"/>
  <c r="U7" i="2"/>
  <c r="V7" i="2"/>
  <c r="G8" i="2"/>
  <c r="M8" i="2"/>
  <c r="R8" i="2"/>
  <c r="S8" i="2"/>
  <c r="T8" i="2"/>
  <c r="U8" i="2"/>
  <c r="V8" i="2"/>
  <c r="G9" i="2"/>
  <c r="M9" i="2"/>
  <c r="R9" i="2"/>
  <c r="S9" i="2"/>
  <c r="T9" i="2"/>
  <c r="U9" i="2"/>
  <c r="V9" i="2"/>
  <c r="G10" i="2"/>
  <c r="M10" i="2"/>
  <c r="R10" i="2"/>
  <c r="S10" i="2"/>
  <c r="T10" i="2"/>
  <c r="U10" i="2"/>
  <c r="V10" i="2"/>
  <c r="G11" i="2"/>
  <c r="M11" i="2"/>
  <c r="R11" i="2"/>
  <c r="S11" i="2"/>
  <c r="T11" i="2"/>
  <c r="U11" i="2"/>
  <c r="V11" i="2"/>
  <c r="G12" i="2"/>
  <c r="M12" i="2"/>
  <c r="R12" i="2"/>
  <c r="S12" i="2"/>
  <c r="T12" i="2"/>
  <c r="U12" i="2"/>
  <c r="V12" i="2"/>
  <c r="G16" i="2"/>
  <c r="M16" i="2"/>
  <c r="R16" i="2"/>
  <c r="S16" i="2"/>
  <c r="T16" i="2"/>
  <c r="U16" i="2"/>
  <c r="V16" i="2"/>
  <c r="G19" i="2"/>
  <c r="M19" i="2"/>
  <c r="R19" i="2"/>
  <c r="S19" i="2"/>
  <c r="T19" i="2"/>
  <c r="U19" i="2"/>
  <c r="V19" i="2"/>
  <c r="G22" i="2"/>
  <c r="M22" i="2"/>
  <c r="R22" i="2"/>
  <c r="S22" i="2"/>
  <c r="T22" i="2"/>
  <c r="U22" i="2"/>
  <c r="V22" i="2"/>
  <c r="G23" i="2"/>
  <c r="M23" i="2"/>
  <c r="R23" i="2"/>
  <c r="S23" i="2"/>
  <c r="T23" i="2"/>
  <c r="U23" i="2"/>
  <c r="V23" i="2"/>
  <c r="B24" i="2"/>
  <c r="C6" i="1" s="1"/>
  <c r="C24" i="2"/>
  <c r="D6" i="1" s="1"/>
  <c r="E24" i="2"/>
  <c r="F24" i="2"/>
  <c r="H24" i="2"/>
  <c r="G6" i="1" s="1"/>
  <c r="I24" i="2"/>
  <c r="J24" i="2"/>
  <c r="I6" i="1" s="1"/>
  <c r="K24" i="2"/>
  <c r="J6" i="1" s="1"/>
  <c r="L24" i="2"/>
  <c r="K6" i="1" s="1"/>
  <c r="N24" i="2"/>
  <c r="O24" i="2"/>
  <c r="P24" i="2"/>
  <c r="Q24" i="2"/>
  <c r="P6" i="1" s="1"/>
  <c r="G29" i="2"/>
  <c r="M29" i="2"/>
  <c r="R29" i="2"/>
  <c r="S29" i="2"/>
  <c r="T29" i="2"/>
  <c r="U29" i="2"/>
  <c r="V29" i="2"/>
  <c r="W29" i="2"/>
  <c r="G30" i="2"/>
  <c r="M30" i="2"/>
  <c r="R30" i="2"/>
  <c r="S30" i="2"/>
  <c r="T30" i="2"/>
  <c r="U30" i="2"/>
  <c r="V30" i="2"/>
  <c r="G31" i="2"/>
  <c r="M31" i="2"/>
  <c r="R31" i="2"/>
  <c r="S31" i="2"/>
  <c r="T31" i="2"/>
  <c r="U31" i="2"/>
  <c r="V31" i="2"/>
  <c r="G32" i="2"/>
  <c r="M32" i="2"/>
  <c r="R32" i="2"/>
  <c r="S32" i="2"/>
  <c r="T32" i="2"/>
  <c r="U32" i="2"/>
  <c r="V32" i="2"/>
  <c r="G33" i="2"/>
  <c r="M33" i="2"/>
  <c r="R33" i="2"/>
  <c r="S33" i="2"/>
  <c r="T33" i="2"/>
  <c r="U33" i="2"/>
  <c r="V33" i="2"/>
  <c r="G35" i="2"/>
  <c r="M35" i="2"/>
  <c r="R35" i="2"/>
  <c r="S35" i="2"/>
  <c r="T35" i="2"/>
  <c r="U35" i="2"/>
  <c r="V35" i="2"/>
  <c r="G36" i="2"/>
  <c r="M36" i="2"/>
  <c r="R36" i="2"/>
  <c r="S36" i="2"/>
  <c r="T36" i="2"/>
  <c r="U36" i="2"/>
  <c r="V36" i="2"/>
  <c r="B37" i="2"/>
  <c r="C7" i="1" s="1"/>
  <c r="C37" i="2"/>
  <c r="D7" i="1" s="1"/>
  <c r="E37" i="2"/>
  <c r="F37" i="2"/>
  <c r="H37" i="2"/>
  <c r="G7" i="1" s="1"/>
  <c r="I37" i="2"/>
  <c r="J37" i="2"/>
  <c r="I7" i="1" s="1"/>
  <c r="K37" i="2"/>
  <c r="L37" i="2"/>
  <c r="K7" i="1" s="1"/>
  <c r="N37" i="2"/>
  <c r="M7" i="1" s="1"/>
  <c r="O37" i="2"/>
  <c r="P37" i="2"/>
  <c r="Q37" i="2"/>
  <c r="G42" i="2"/>
  <c r="M42" i="2"/>
  <c r="R42" i="2"/>
  <c r="S42" i="2"/>
  <c r="T42" i="2"/>
  <c r="U42" i="2"/>
  <c r="V42" i="2"/>
  <c r="G43" i="2"/>
  <c r="M43" i="2"/>
  <c r="R43" i="2"/>
  <c r="S43" i="2"/>
  <c r="T43" i="2"/>
  <c r="U43" i="2"/>
  <c r="V43" i="2"/>
  <c r="G44" i="2"/>
  <c r="M44" i="2"/>
  <c r="R44" i="2"/>
  <c r="S44" i="2"/>
  <c r="T44" i="2"/>
  <c r="U44" i="2"/>
  <c r="V44" i="2"/>
  <c r="G45" i="2"/>
  <c r="M45" i="2"/>
  <c r="R45" i="2"/>
  <c r="S45" i="2"/>
  <c r="T45" i="2"/>
  <c r="U45" i="2"/>
  <c r="V45" i="2"/>
  <c r="G46" i="2"/>
  <c r="M46" i="2"/>
  <c r="R46" i="2"/>
  <c r="S46" i="2"/>
  <c r="T46" i="2"/>
  <c r="U46" i="2"/>
  <c r="V46" i="2"/>
  <c r="G47" i="2"/>
  <c r="M47" i="2"/>
  <c r="R47" i="2"/>
  <c r="S47" i="2"/>
  <c r="T47" i="2"/>
  <c r="U47" i="2"/>
  <c r="V47" i="2"/>
  <c r="G48" i="2"/>
  <c r="M48" i="2"/>
  <c r="R48" i="2"/>
  <c r="S48" i="2"/>
  <c r="T48" i="2"/>
  <c r="U48" i="2"/>
  <c r="V48" i="2"/>
  <c r="G49" i="2"/>
  <c r="M49" i="2"/>
  <c r="R49" i="2"/>
  <c r="S49" i="2"/>
  <c r="T49" i="2"/>
  <c r="U49" i="2"/>
  <c r="V49" i="2"/>
  <c r="G50" i="2"/>
  <c r="M50" i="2"/>
  <c r="R50" i="2"/>
  <c r="S50" i="2"/>
  <c r="T50" i="2"/>
  <c r="U50" i="2"/>
  <c r="V50" i="2"/>
  <c r="G51" i="2"/>
  <c r="M51" i="2"/>
  <c r="R51" i="2"/>
  <c r="S51" i="2"/>
  <c r="T51" i="2"/>
  <c r="U51" i="2"/>
  <c r="V51" i="2"/>
  <c r="G54" i="2"/>
  <c r="M54" i="2"/>
  <c r="R54" i="2"/>
  <c r="S54" i="2"/>
  <c r="T54" i="2"/>
  <c r="U54" i="2"/>
  <c r="V54" i="2"/>
  <c r="G57" i="2"/>
  <c r="M57" i="2"/>
  <c r="R57" i="2"/>
  <c r="S57" i="2"/>
  <c r="T57" i="2"/>
  <c r="U57" i="2"/>
  <c r="V57" i="2"/>
  <c r="B58" i="2"/>
  <c r="C8" i="1" s="1"/>
  <c r="C58" i="2"/>
  <c r="D8" i="1" s="1"/>
  <c r="E58" i="2"/>
  <c r="E8" i="1" s="1"/>
  <c r="F58" i="2"/>
  <c r="H58" i="2"/>
  <c r="G8" i="1" s="1"/>
  <c r="I58" i="2"/>
  <c r="H8" i="1" s="1"/>
  <c r="J58" i="2"/>
  <c r="K58" i="2"/>
  <c r="L58" i="2"/>
  <c r="K8" i="1" s="1"/>
  <c r="N58" i="2"/>
  <c r="M8" i="1" s="1"/>
  <c r="O58" i="2"/>
  <c r="P58" i="2"/>
  <c r="Q58" i="2"/>
  <c r="G63" i="2"/>
  <c r="M63" i="2"/>
  <c r="R63" i="2"/>
  <c r="S63" i="2"/>
  <c r="T63" i="2"/>
  <c r="U63" i="2"/>
  <c r="V63" i="2"/>
  <c r="G64" i="2"/>
  <c r="M64" i="2"/>
  <c r="R64" i="2"/>
  <c r="S64" i="2"/>
  <c r="T64" i="2"/>
  <c r="U64" i="2"/>
  <c r="V64" i="2"/>
  <c r="G65" i="2"/>
  <c r="M65" i="2"/>
  <c r="R65" i="2"/>
  <c r="S65" i="2"/>
  <c r="T65" i="2"/>
  <c r="U65" i="2"/>
  <c r="V65" i="2"/>
  <c r="G66" i="2"/>
  <c r="M66" i="2"/>
  <c r="R66" i="2"/>
  <c r="S66" i="2"/>
  <c r="T66" i="2"/>
  <c r="U66" i="2"/>
  <c r="V66" i="2"/>
  <c r="G71" i="2"/>
  <c r="M71" i="2"/>
  <c r="R71" i="2"/>
  <c r="S71" i="2"/>
  <c r="T71" i="2"/>
  <c r="U71" i="2"/>
  <c r="V71" i="2"/>
  <c r="G73" i="2"/>
  <c r="M73" i="2"/>
  <c r="R73" i="2"/>
  <c r="S73" i="2"/>
  <c r="T73" i="2"/>
  <c r="U73" i="2"/>
  <c r="V73" i="2"/>
  <c r="B74" i="2"/>
  <c r="C74" i="2"/>
  <c r="D9" i="1" s="1"/>
  <c r="E74" i="2"/>
  <c r="E9" i="1" s="1"/>
  <c r="F74" i="2"/>
  <c r="H74" i="2"/>
  <c r="G9" i="1" s="1"/>
  <c r="I74" i="2"/>
  <c r="H9" i="1" s="1"/>
  <c r="J74" i="2"/>
  <c r="K74" i="2"/>
  <c r="J9" i="1" s="1"/>
  <c r="L74" i="2"/>
  <c r="K9" i="1" s="1"/>
  <c r="N74" i="2"/>
  <c r="M9" i="1" s="1"/>
  <c r="O74" i="2"/>
  <c r="P74" i="2"/>
  <c r="O9" i="1" s="1"/>
  <c r="Q74" i="2"/>
  <c r="P9" i="1" s="1"/>
  <c r="G80" i="2"/>
  <c r="M80" i="2"/>
  <c r="R80" i="2"/>
  <c r="S80" i="2"/>
  <c r="T80" i="2"/>
  <c r="U80" i="2"/>
  <c r="V80" i="2"/>
  <c r="G81" i="2"/>
  <c r="M81" i="2"/>
  <c r="R81" i="2"/>
  <c r="S81" i="2"/>
  <c r="T81" i="2"/>
  <c r="U81" i="2"/>
  <c r="V81" i="2"/>
  <c r="G84" i="2"/>
  <c r="M84" i="2"/>
  <c r="R84" i="2"/>
  <c r="S84" i="2"/>
  <c r="T84" i="2"/>
  <c r="U84" i="2"/>
  <c r="V84" i="2"/>
  <c r="G87" i="2"/>
  <c r="M87" i="2"/>
  <c r="R87" i="2"/>
  <c r="S87" i="2"/>
  <c r="T87" i="2"/>
  <c r="U87" i="2"/>
  <c r="V87" i="2"/>
  <c r="M95" i="2"/>
  <c r="R95" i="2"/>
  <c r="S95" i="2"/>
  <c r="T95" i="2"/>
  <c r="U95" i="2"/>
  <c r="V95" i="2"/>
  <c r="G96" i="2"/>
  <c r="M96" i="2"/>
  <c r="R96" i="2"/>
  <c r="S96" i="2"/>
  <c r="T96" i="2"/>
  <c r="U96" i="2"/>
  <c r="V96" i="2"/>
  <c r="B97" i="2"/>
  <c r="C10" i="1" s="1"/>
  <c r="C97" i="2"/>
  <c r="D10" i="1" s="1"/>
  <c r="E97" i="2"/>
  <c r="E10" i="1" s="1"/>
  <c r="F97" i="2"/>
  <c r="H97" i="2"/>
  <c r="G10" i="1" s="1"/>
  <c r="I97" i="2"/>
  <c r="J97" i="2"/>
  <c r="I10" i="1" s="1"/>
  <c r="K97" i="2"/>
  <c r="J10" i="1" s="1"/>
  <c r="L97" i="2"/>
  <c r="K10" i="1" s="1"/>
  <c r="N97" i="2"/>
  <c r="O97" i="2"/>
  <c r="N10" i="1" s="1"/>
  <c r="S10" i="1" s="1"/>
  <c r="P97" i="2"/>
  <c r="O10" i="1" s="1"/>
  <c r="Q97" i="2"/>
  <c r="P10" i="1" s="1"/>
  <c r="U10" i="1" s="1"/>
  <c r="G102" i="2"/>
  <c r="M102" i="2"/>
  <c r="R102" i="2"/>
  <c r="S102" i="2"/>
  <c r="T102" i="2"/>
  <c r="U102" i="2"/>
  <c r="V102" i="2"/>
  <c r="W102" i="2" s="1"/>
  <c r="G103" i="2"/>
  <c r="M103" i="2"/>
  <c r="R103" i="2"/>
  <c r="S103" i="2"/>
  <c r="T103" i="2"/>
  <c r="U103" i="2"/>
  <c r="V103" i="2"/>
  <c r="G104" i="2"/>
  <c r="M104" i="2"/>
  <c r="R104" i="2"/>
  <c r="S104" i="2"/>
  <c r="T104" i="2"/>
  <c r="U104" i="2"/>
  <c r="V104" i="2"/>
  <c r="G105" i="2"/>
  <c r="M105" i="2"/>
  <c r="R105" i="2"/>
  <c r="S105" i="2"/>
  <c r="T105" i="2"/>
  <c r="U105" i="2"/>
  <c r="V105" i="2"/>
  <c r="G111" i="2"/>
  <c r="M111" i="2"/>
  <c r="R111" i="2"/>
  <c r="S111" i="2"/>
  <c r="T111" i="2"/>
  <c r="U111" i="2"/>
  <c r="V111" i="2"/>
  <c r="G115" i="2"/>
  <c r="M115" i="2"/>
  <c r="R115" i="2"/>
  <c r="S115" i="2"/>
  <c r="T115" i="2"/>
  <c r="U115" i="2"/>
  <c r="V115" i="2"/>
  <c r="B116" i="2"/>
  <c r="C11" i="1" s="1"/>
  <c r="C116" i="2"/>
  <c r="D11" i="1" s="1"/>
  <c r="E116" i="2"/>
  <c r="E11" i="1" s="1"/>
  <c r="F116" i="2"/>
  <c r="H116" i="2"/>
  <c r="G11" i="1" s="1"/>
  <c r="I116" i="2"/>
  <c r="H11" i="1" s="1"/>
  <c r="J116" i="2"/>
  <c r="I11" i="1" s="1"/>
  <c r="K116" i="2"/>
  <c r="J11" i="1" s="1"/>
  <c r="L116" i="2"/>
  <c r="K11" i="1" s="1"/>
  <c r="N116" i="2"/>
  <c r="M11" i="1" s="1"/>
  <c r="O116" i="2"/>
  <c r="N11" i="1" s="1"/>
  <c r="P116" i="2"/>
  <c r="O11" i="1" s="1"/>
  <c r="Q116" i="2"/>
  <c r="P11" i="1" s="1"/>
  <c r="G121" i="2"/>
  <c r="M121" i="2"/>
  <c r="R121" i="2"/>
  <c r="S121" i="2"/>
  <c r="T121" i="2"/>
  <c r="U121" i="2"/>
  <c r="V121" i="2"/>
  <c r="G122" i="2"/>
  <c r="M122" i="2"/>
  <c r="R122" i="2"/>
  <c r="S122" i="2"/>
  <c r="T122" i="2"/>
  <c r="U122" i="2"/>
  <c r="V122" i="2"/>
  <c r="G123" i="2"/>
  <c r="M123" i="2"/>
  <c r="R123" i="2"/>
  <c r="S123" i="2"/>
  <c r="T123" i="2"/>
  <c r="U123" i="2"/>
  <c r="V123" i="2"/>
  <c r="G124" i="2"/>
  <c r="M124" i="2"/>
  <c r="R124" i="2"/>
  <c r="S124" i="2"/>
  <c r="T124" i="2"/>
  <c r="U124" i="2"/>
  <c r="V124" i="2"/>
  <c r="G125" i="2"/>
  <c r="M125" i="2"/>
  <c r="R125" i="2"/>
  <c r="S125" i="2"/>
  <c r="T125" i="2"/>
  <c r="U125" i="2"/>
  <c r="V125" i="2"/>
  <c r="G126" i="2"/>
  <c r="M126" i="2"/>
  <c r="R126" i="2"/>
  <c r="S126" i="2"/>
  <c r="T126" i="2"/>
  <c r="U126" i="2"/>
  <c r="V126" i="2"/>
  <c r="G127" i="2"/>
  <c r="M127" i="2"/>
  <c r="R127" i="2"/>
  <c r="S127" i="2"/>
  <c r="T127" i="2"/>
  <c r="U127" i="2"/>
  <c r="V127" i="2"/>
  <c r="G128" i="2"/>
  <c r="M128" i="2"/>
  <c r="R128" i="2"/>
  <c r="S128" i="2"/>
  <c r="T128" i="2"/>
  <c r="U128" i="2"/>
  <c r="V128" i="2"/>
  <c r="G129" i="2"/>
  <c r="M129" i="2"/>
  <c r="R129" i="2"/>
  <c r="S129" i="2"/>
  <c r="T129" i="2"/>
  <c r="U129" i="2"/>
  <c r="V129" i="2"/>
  <c r="G130" i="2"/>
  <c r="M130" i="2"/>
  <c r="R130" i="2"/>
  <c r="S130" i="2"/>
  <c r="T130" i="2"/>
  <c r="U130" i="2"/>
  <c r="V130" i="2"/>
  <c r="G131" i="2"/>
  <c r="M131" i="2"/>
  <c r="R131" i="2"/>
  <c r="S131" i="2"/>
  <c r="T131" i="2"/>
  <c r="U131" i="2"/>
  <c r="V131" i="2"/>
  <c r="G132" i="2"/>
  <c r="M132" i="2"/>
  <c r="R132" i="2"/>
  <c r="S132" i="2"/>
  <c r="T132" i="2"/>
  <c r="U132" i="2"/>
  <c r="V132" i="2"/>
  <c r="G133" i="2"/>
  <c r="M133" i="2"/>
  <c r="R133" i="2"/>
  <c r="S133" i="2"/>
  <c r="T133" i="2"/>
  <c r="U133" i="2"/>
  <c r="V133" i="2"/>
  <c r="G134" i="2"/>
  <c r="M134" i="2"/>
  <c r="R134" i="2"/>
  <c r="S134" i="2"/>
  <c r="T134" i="2"/>
  <c r="U134" i="2"/>
  <c r="V134" i="2"/>
  <c r="G138" i="2"/>
  <c r="M138" i="2"/>
  <c r="R138" i="2"/>
  <c r="S138" i="2"/>
  <c r="T138" i="2"/>
  <c r="U138" i="2"/>
  <c r="V138" i="2"/>
  <c r="B139" i="2"/>
  <c r="C12" i="1" s="1"/>
  <c r="C139" i="2"/>
  <c r="D12" i="1" s="1"/>
  <c r="E139" i="2"/>
  <c r="E12" i="1" s="1"/>
  <c r="F139" i="2"/>
  <c r="H139" i="2"/>
  <c r="G12" i="1" s="1"/>
  <c r="I139" i="2"/>
  <c r="J139" i="2"/>
  <c r="I12" i="1" s="1"/>
  <c r="K139" i="2"/>
  <c r="L139" i="2"/>
  <c r="K12" i="1" s="1"/>
  <c r="N139" i="2"/>
  <c r="O139" i="2"/>
  <c r="N12" i="1" s="1"/>
  <c r="P139" i="2"/>
  <c r="O12" i="1" s="1"/>
  <c r="Q139" i="2"/>
  <c r="P12" i="1" s="1"/>
  <c r="G144" i="2"/>
  <c r="M144" i="2"/>
  <c r="R144" i="2"/>
  <c r="S144" i="2"/>
  <c r="T144" i="2"/>
  <c r="U144" i="2"/>
  <c r="V144" i="2"/>
  <c r="G145" i="2"/>
  <c r="M145" i="2"/>
  <c r="R145" i="2"/>
  <c r="S145" i="2"/>
  <c r="T145" i="2"/>
  <c r="U145" i="2"/>
  <c r="V145" i="2"/>
  <c r="G146" i="2"/>
  <c r="M146" i="2"/>
  <c r="R146" i="2"/>
  <c r="S146" i="2"/>
  <c r="T146" i="2"/>
  <c r="U146" i="2"/>
  <c r="V146" i="2"/>
  <c r="G147" i="2"/>
  <c r="M147" i="2"/>
  <c r="R147" i="2"/>
  <c r="S147" i="2"/>
  <c r="T147" i="2"/>
  <c r="U147" i="2"/>
  <c r="V147" i="2"/>
  <c r="G148" i="2"/>
  <c r="M148" i="2"/>
  <c r="R148" i="2"/>
  <c r="S148" i="2"/>
  <c r="T148" i="2"/>
  <c r="U148" i="2"/>
  <c r="V148" i="2"/>
  <c r="G149" i="2"/>
  <c r="M149" i="2"/>
  <c r="R149" i="2"/>
  <c r="S149" i="2"/>
  <c r="T149" i="2"/>
  <c r="U149" i="2"/>
  <c r="V149" i="2"/>
  <c r="G150" i="2"/>
  <c r="M150" i="2"/>
  <c r="R150" i="2"/>
  <c r="S150" i="2"/>
  <c r="T150" i="2"/>
  <c r="U150" i="2"/>
  <c r="V150" i="2"/>
  <c r="G151" i="2"/>
  <c r="M151" i="2"/>
  <c r="R151" i="2"/>
  <c r="S151" i="2"/>
  <c r="T151" i="2"/>
  <c r="U151" i="2"/>
  <c r="V151" i="2"/>
  <c r="G152" i="2"/>
  <c r="M152" i="2"/>
  <c r="R152" i="2"/>
  <c r="S152" i="2"/>
  <c r="T152" i="2"/>
  <c r="U152" i="2"/>
  <c r="V152" i="2"/>
  <c r="G153" i="2"/>
  <c r="M153" i="2"/>
  <c r="R153" i="2"/>
  <c r="S153" i="2"/>
  <c r="T153" i="2"/>
  <c r="U153" i="2"/>
  <c r="V153" i="2"/>
  <c r="G154" i="2"/>
  <c r="M154" i="2"/>
  <c r="R154" i="2"/>
  <c r="S154" i="2"/>
  <c r="T154" i="2"/>
  <c r="U154" i="2"/>
  <c r="V154" i="2"/>
  <c r="G155" i="2"/>
  <c r="M155" i="2"/>
  <c r="R155" i="2"/>
  <c r="S155" i="2"/>
  <c r="T155" i="2"/>
  <c r="U155" i="2"/>
  <c r="V155" i="2"/>
  <c r="G156" i="2"/>
  <c r="M156" i="2"/>
  <c r="R156" i="2"/>
  <c r="S156" i="2"/>
  <c r="T156" i="2"/>
  <c r="U156" i="2"/>
  <c r="V156" i="2"/>
  <c r="G157" i="2"/>
  <c r="M157" i="2"/>
  <c r="R157" i="2"/>
  <c r="S157" i="2"/>
  <c r="T157" i="2"/>
  <c r="U157" i="2"/>
  <c r="V157" i="2"/>
  <c r="G158" i="2"/>
  <c r="M158" i="2"/>
  <c r="R158" i="2"/>
  <c r="S158" i="2"/>
  <c r="T158" i="2"/>
  <c r="U158" i="2"/>
  <c r="V158" i="2"/>
  <c r="G159" i="2"/>
  <c r="M159" i="2"/>
  <c r="R159" i="2"/>
  <c r="S159" i="2"/>
  <c r="T159" i="2"/>
  <c r="U159" i="2"/>
  <c r="V159" i="2"/>
  <c r="G160" i="2"/>
  <c r="M160" i="2"/>
  <c r="R160" i="2"/>
  <c r="S160" i="2"/>
  <c r="T160" i="2"/>
  <c r="U160" i="2"/>
  <c r="V160" i="2"/>
  <c r="G161" i="2"/>
  <c r="M161" i="2"/>
  <c r="R161" i="2"/>
  <c r="S161" i="2"/>
  <c r="T161" i="2"/>
  <c r="U161" i="2"/>
  <c r="V161" i="2"/>
  <c r="G162" i="2"/>
  <c r="M162" i="2"/>
  <c r="R162" i="2"/>
  <c r="S162" i="2"/>
  <c r="T162" i="2"/>
  <c r="U162" i="2"/>
  <c r="V162" i="2"/>
  <c r="G163" i="2"/>
  <c r="M163" i="2"/>
  <c r="R163" i="2"/>
  <c r="S163" i="2"/>
  <c r="T163" i="2"/>
  <c r="U163" i="2"/>
  <c r="V163" i="2"/>
  <c r="G164" i="2"/>
  <c r="M164" i="2"/>
  <c r="R164" i="2"/>
  <c r="S164" i="2"/>
  <c r="T164" i="2"/>
  <c r="U164" i="2"/>
  <c r="V164" i="2"/>
  <c r="G165" i="2"/>
  <c r="M165" i="2"/>
  <c r="R165" i="2"/>
  <c r="S165" i="2"/>
  <c r="T165" i="2"/>
  <c r="U165" i="2"/>
  <c r="V165" i="2"/>
  <c r="G167" i="2"/>
  <c r="M167" i="2"/>
  <c r="R167" i="2"/>
  <c r="S167" i="2"/>
  <c r="T167" i="2"/>
  <c r="U167" i="2"/>
  <c r="V167" i="2"/>
  <c r="G171" i="2"/>
  <c r="M171" i="2"/>
  <c r="R171" i="2"/>
  <c r="S171" i="2"/>
  <c r="T171" i="2"/>
  <c r="U171" i="2"/>
  <c r="V171" i="2"/>
  <c r="B172" i="2"/>
  <c r="C13" i="1" s="1"/>
  <c r="C172" i="2"/>
  <c r="D13" i="1" s="1"/>
  <c r="E172" i="2"/>
  <c r="E13" i="1" s="1"/>
  <c r="F172" i="2"/>
  <c r="H172" i="2"/>
  <c r="G13" i="1" s="1"/>
  <c r="I172" i="2"/>
  <c r="H13" i="1" s="1"/>
  <c r="J172" i="2"/>
  <c r="I13" i="1" s="1"/>
  <c r="K172" i="2"/>
  <c r="L172" i="2"/>
  <c r="K13" i="1" s="1"/>
  <c r="N172" i="2"/>
  <c r="M13" i="1" s="1"/>
  <c r="O172" i="2"/>
  <c r="N13" i="1" s="1"/>
  <c r="P172" i="2"/>
  <c r="O13" i="1" s="1"/>
  <c r="Q172" i="2"/>
  <c r="P13" i="1" s="1"/>
  <c r="G177" i="2"/>
  <c r="M177" i="2"/>
  <c r="R177" i="2"/>
  <c r="S177" i="2"/>
  <c r="T177" i="2"/>
  <c r="U177" i="2"/>
  <c r="V177" i="2"/>
  <c r="G178" i="2"/>
  <c r="M178" i="2"/>
  <c r="R178" i="2"/>
  <c r="S178" i="2"/>
  <c r="T178" i="2"/>
  <c r="U178" i="2"/>
  <c r="V178" i="2"/>
  <c r="G179" i="2"/>
  <c r="M179" i="2"/>
  <c r="R179" i="2"/>
  <c r="S179" i="2"/>
  <c r="T179" i="2"/>
  <c r="U179" i="2"/>
  <c r="V179" i="2"/>
  <c r="G180" i="2"/>
  <c r="M180" i="2"/>
  <c r="R180" i="2"/>
  <c r="S180" i="2"/>
  <c r="T180" i="2"/>
  <c r="U180" i="2"/>
  <c r="V180" i="2"/>
  <c r="G181" i="2"/>
  <c r="M181" i="2"/>
  <c r="R181" i="2"/>
  <c r="S181" i="2"/>
  <c r="T181" i="2"/>
  <c r="U181" i="2"/>
  <c r="V181" i="2"/>
  <c r="G182" i="2"/>
  <c r="M182" i="2"/>
  <c r="R182" i="2"/>
  <c r="S182" i="2"/>
  <c r="T182" i="2"/>
  <c r="U182" i="2"/>
  <c r="V182" i="2"/>
  <c r="G183" i="2"/>
  <c r="M183" i="2"/>
  <c r="R183" i="2"/>
  <c r="S183" i="2"/>
  <c r="T183" i="2"/>
  <c r="U183" i="2"/>
  <c r="V183" i="2"/>
  <c r="G184" i="2"/>
  <c r="M184" i="2"/>
  <c r="R184" i="2"/>
  <c r="S184" i="2"/>
  <c r="T184" i="2"/>
  <c r="U184" i="2"/>
  <c r="V184" i="2"/>
  <c r="G185" i="2"/>
  <c r="M185" i="2"/>
  <c r="R185" i="2"/>
  <c r="S185" i="2"/>
  <c r="T185" i="2"/>
  <c r="U185" i="2"/>
  <c r="V185" i="2"/>
  <c r="G186" i="2"/>
  <c r="M186" i="2"/>
  <c r="R186" i="2"/>
  <c r="S186" i="2"/>
  <c r="T186" i="2"/>
  <c r="U186" i="2"/>
  <c r="V186" i="2"/>
  <c r="G187" i="2"/>
  <c r="M187" i="2"/>
  <c r="R187" i="2"/>
  <c r="S187" i="2"/>
  <c r="T187" i="2"/>
  <c r="U187" i="2"/>
  <c r="V187" i="2"/>
  <c r="G188" i="2"/>
  <c r="M188" i="2"/>
  <c r="R188" i="2"/>
  <c r="S188" i="2"/>
  <c r="T188" i="2"/>
  <c r="U188" i="2"/>
  <c r="V188" i="2"/>
  <c r="G189" i="2"/>
  <c r="M189" i="2"/>
  <c r="R189" i="2"/>
  <c r="S189" i="2"/>
  <c r="T189" i="2"/>
  <c r="U189" i="2"/>
  <c r="V189" i="2"/>
  <c r="G190" i="2"/>
  <c r="M190" i="2"/>
  <c r="R190" i="2"/>
  <c r="S190" i="2"/>
  <c r="T190" i="2"/>
  <c r="U190" i="2"/>
  <c r="V190" i="2"/>
  <c r="G191" i="2"/>
  <c r="M191" i="2"/>
  <c r="R191" i="2"/>
  <c r="S191" i="2"/>
  <c r="T191" i="2"/>
  <c r="U191" i="2"/>
  <c r="V191" i="2"/>
  <c r="G192" i="2"/>
  <c r="M192" i="2"/>
  <c r="R192" i="2"/>
  <c r="S192" i="2"/>
  <c r="T192" i="2"/>
  <c r="U192" i="2"/>
  <c r="V192" i="2"/>
  <c r="G193" i="2"/>
  <c r="M193" i="2"/>
  <c r="R193" i="2"/>
  <c r="S193" i="2"/>
  <c r="T193" i="2"/>
  <c r="U193" i="2"/>
  <c r="V193" i="2"/>
  <c r="G194" i="2"/>
  <c r="M194" i="2"/>
  <c r="R194" i="2"/>
  <c r="S194" i="2"/>
  <c r="T194" i="2"/>
  <c r="U194" i="2"/>
  <c r="V194" i="2"/>
  <c r="G195" i="2"/>
  <c r="M195" i="2"/>
  <c r="R195" i="2"/>
  <c r="S195" i="2"/>
  <c r="T195" i="2"/>
  <c r="U195" i="2"/>
  <c r="V195" i="2"/>
  <c r="G196" i="2"/>
  <c r="M196" i="2"/>
  <c r="R196" i="2"/>
  <c r="S196" i="2"/>
  <c r="T196" i="2"/>
  <c r="U196" i="2"/>
  <c r="V196" i="2"/>
  <c r="G197" i="2"/>
  <c r="M197" i="2"/>
  <c r="R197" i="2"/>
  <c r="S197" i="2"/>
  <c r="T197" i="2"/>
  <c r="U197" i="2"/>
  <c r="V197" i="2"/>
  <c r="M199" i="2"/>
  <c r="G202" i="2"/>
  <c r="M202" i="2"/>
  <c r="S202" i="2"/>
  <c r="T202" i="2"/>
  <c r="U202" i="2"/>
  <c r="V202" i="2"/>
  <c r="B203" i="2"/>
  <c r="C14" i="1" s="1"/>
  <c r="C203" i="2"/>
  <c r="D14" i="1" s="1"/>
  <c r="E203" i="2"/>
  <c r="E14" i="1" s="1"/>
  <c r="F203" i="2"/>
  <c r="H203" i="2"/>
  <c r="G14" i="1" s="1"/>
  <c r="I203" i="2"/>
  <c r="J203" i="2"/>
  <c r="K203" i="2"/>
  <c r="L203" i="2"/>
  <c r="K14" i="1" s="1"/>
  <c r="N203" i="2"/>
  <c r="O203" i="2"/>
  <c r="N14" i="1" s="1"/>
  <c r="P203" i="2"/>
  <c r="Q203" i="2"/>
  <c r="G208" i="2"/>
  <c r="M208" i="2"/>
  <c r="R208" i="2"/>
  <c r="S208" i="2"/>
  <c r="T208" i="2"/>
  <c r="U208" i="2"/>
  <c r="V208" i="2"/>
  <c r="G209" i="2"/>
  <c r="M209" i="2"/>
  <c r="R209" i="2"/>
  <c r="S209" i="2"/>
  <c r="T209" i="2"/>
  <c r="U209" i="2"/>
  <c r="V209" i="2"/>
  <c r="G210" i="2"/>
  <c r="M210" i="2"/>
  <c r="R210" i="2"/>
  <c r="S210" i="2"/>
  <c r="T210" i="2"/>
  <c r="U210" i="2"/>
  <c r="V210" i="2"/>
  <c r="G211" i="2"/>
  <c r="M211" i="2"/>
  <c r="R211" i="2"/>
  <c r="S211" i="2"/>
  <c r="T211" i="2"/>
  <c r="U211" i="2"/>
  <c r="V211" i="2"/>
  <c r="G212" i="2"/>
  <c r="M212" i="2"/>
  <c r="R212" i="2"/>
  <c r="S212" i="2"/>
  <c r="T212" i="2"/>
  <c r="U212" i="2"/>
  <c r="V212" i="2"/>
  <c r="G213" i="2"/>
  <c r="M213" i="2"/>
  <c r="R213" i="2"/>
  <c r="S213" i="2"/>
  <c r="T213" i="2"/>
  <c r="U213" i="2"/>
  <c r="V213" i="2"/>
  <c r="G214" i="2"/>
  <c r="M214" i="2"/>
  <c r="R214" i="2"/>
  <c r="S214" i="2"/>
  <c r="T214" i="2"/>
  <c r="U214" i="2"/>
  <c r="V214" i="2"/>
  <c r="G215" i="2"/>
  <c r="M215" i="2"/>
  <c r="R215" i="2"/>
  <c r="S215" i="2"/>
  <c r="T215" i="2"/>
  <c r="U215" i="2"/>
  <c r="V215" i="2"/>
  <c r="G218" i="2"/>
  <c r="M218" i="2"/>
  <c r="R218" i="2"/>
  <c r="S218" i="2"/>
  <c r="T218" i="2"/>
  <c r="U218" i="2"/>
  <c r="V218" i="2"/>
  <c r="G220" i="2"/>
  <c r="M220" i="2"/>
  <c r="R220" i="2"/>
  <c r="S220" i="2"/>
  <c r="T220" i="2"/>
  <c r="U220" i="2"/>
  <c r="V220" i="2"/>
  <c r="G224" i="2"/>
  <c r="M224" i="2"/>
  <c r="R224" i="2"/>
  <c r="S224" i="2"/>
  <c r="T224" i="2"/>
  <c r="U224" i="2"/>
  <c r="V224" i="2"/>
  <c r="M225" i="2"/>
  <c r="R225" i="2"/>
  <c r="S225" i="2"/>
  <c r="T225" i="2"/>
  <c r="U225" i="2"/>
  <c r="V225" i="2"/>
  <c r="B226" i="2"/>
  <c r="C15" i="1" s="1"/>
  <c r="C226" i="2"/>
  <c r="D15" i="1" s="1"/>
  <c r="E226" i="2"/>
  <c r="E15" i="1" s="1"/>
  <c r="F226" i="2"/>
  <c r="H226" i="2"/>
  <c r="I226" i="2"/>
  <c r="J226" i="2"/>
  <c r="I15" i="1" s="1"/>
  <c r="K226" i="2"/>
  <c r="L226" i="2"/>
  <c r="K15" i="1" s="1"/>
  <c r="N226" i="2"/>
  <c r="M15" i="1" s="1"/>
  <c r="O226" i="2"/>
  <c r="N15" i="1" s="1"/>
  <c r="P226" i="2"/>
  <c r="O15" i="1" s="1"/>
  <c r="Q226" i="2"/>
  <c r="P15" i="1" s="1"/>
  <c r="G231" i="2"/>
  <c r="M231" i="2"/>
  <c r="R231" i="2"/>
  <c r="S231" i="2"/>
  <c r="T231" i="2"/>
  <c r="U231" i="2"/>
  <c r="V231" i="2"/>
  <c r="G232" i="2"/>
  <c r="M232" i="2"/>
  <c r="R232" i="2"/>
  <c r="S232" i="2"/>
  <c r="T232" i="2"/>
  <c r="U232" i="2"/>
  <c r="V232" i="2"/>
  <c r="G233" i="2"/>
  <c r="M233" i="2"/>
  <c r="R233" i="2"/>
  <c r="S233" i="2"/>
  <c r="T233" i="2"/>
  <c r="U233" i="2"/>
  <c r="V233" i="2"/>
  <c r="G234" i="2"/>
  <c r="M234" i="2"/>
  <c r="R234" i="2"/>
  <c r="S234" i="2"/>
  <c r="T234" i="2"/>
  <c r="U234" i="2"/>
  <c r="V234" i="2"/>
  <c r="G235" i="2"/>
  <c r="M235" i="2"/>
  <c r="R235" i="2"/>
  <c r="S235" i="2"/>
  <c r="T235" i="2"/>
  <c r="U235" i="2"/>
  <c r="V235" i="2"/>
  <c r="G236" i="2"/>
  <c r="M236" i="2"/>
  <c r="R236" i="2"/>
  <c r="S236" i="2"/>
  <c r="T236" i="2"/>
  <c r="U236" i="2"/>
  <c r="V236" i="2"/>
  <c r="G237" i="2"/>
  <c r="M237" i="2"/>
  <c r="R237" i="2"/>
  <c r="S237" i="2"/>
  <c r="T237" i="2"/>
  <c r="U237" i="2"/>
  <c r="V237" i="2"/>
  <c r="G238" i="2"/>
  <c r="M238" i="2"/>
  <c r="R238" i="2"/>
  <c r="S238" i="2"/>
  <c r="T238" i="2"/>
  <c r="U238" i="2"/>
  <c r="V238" i="2"/>
  <c r="G239" i="2"/>
  <c r="M239" i="2"/>
  <c r="R239" i="2"/>
  <c r="S239" i="2"/>
  <c r="T239" i="2"/>
  <c r="U239" i="2"/>
  <c r="V239" i="2"/>
  <c r="G240" i="2"/>
  <c r="M240" i="2"/>
  <c r="R240" i="2"/>
  <c r="S240" i="2"/>
  <c r="T240" i="2"/>
  <c r="U240" i="2"/>
  <c r="V240" i="2"/>
  <c r="M246" i="2"/>
  <c r="R246" i="2"/>
  <c r="S246" i="2"/>
  <c r="T246" i="2"/>
  <c r="U246" i="2"/>
  <c r="V246" i="2"/>
  <c r="G251" i="2"/>
  <c r="M251" i="2"/>
  <c r="R251" i="2"/>
  <c r="S251" i="2"/>
  <c r="T251" i="2"/>
  <c r="U251" i="2"/>
  <c r="V251" i="2"/>
  <c r="G252" i="2"/>
  <c r="M252" i="2"/>
  <c r="R252" i="2"/>
  <c r="S252" i="2"/>
  <c r="T252" i="2"/>
  <c r="U252" i="2"/>
  <c r="V252" i="2"/>
  <c r="B253" i="2"/>
  <c r="C16" i="1" s="1"/>
  <c r="C253" i="2"/>
  <c r="D16" i="1" s="1"/>
  <c r="E253" i="2"/>
  <c r="E16" i="1" s="1"/>
  <c r="F253" i="2"/>
  <c r="H253" i="2"/>
  <c r="G16" i="1" s="1"/>
  <c r="I253" i="2"/>
  <c r="J253" i="2"/>
  <c r="I16" i="1" s="1"/>
  <c r="K253" i="2"/>
  <c r="J16" i="1" s="1"/>
  <c r="L253" i="2"/>
  <c r="K16" i="1" s="1"/>
  <c r="N253" i="2"/>
  <c r="M16" i="1" s="1"/>
  <c r="O253" i="2"/>
  <c r="N16" i="1" s="1"/>
  <c r="P253" i="2"/>
  <c r="O16" i="1" s="1"/>
  <c r="Q253" i="2"/>
  <c r="P16" i="1" s="1"/>
  <c r="G258" i="2"/>
  <c r="M258" i="2"/>
  <c r="R258" i="2"/>
  <c r="S258" i="2"/>
  <c r="T258" i="2"/>
  <c r="U258" i="2"/>
  <c r="V258" i="2"/>
  <c r="G259" i="2"/>
  <c r="M259" i="2"/>
  <c r="R259" i="2"/>
  <c r="S259" i="2"/>
  <c r="T259" i="2"/>
  <c r="U259" i="2"/>
  <c r="V259" i="2"/>
  <c r="G260" i="2"/>
  <c r="M260" i="2"/>
  <c r="R260" i="2"/>
  <c r="S260" i="2"/>
  <c r="T260" i="2"/>
  <c r="U260" i="2"/>
  <c r="V260" i="2"/>
  <c r="G261" i="2"/>
  <c r="M261" i="2"/>
  <c r="R261" i="2"/>
  <c r="S261" i="2"/>
  <c r="T261" i="2"/>
  <c r="U261" i="2"/>
  <c r="V261" i="2"/>
  <c r="G262" i="2"/>
  <c r="M262" i="2"/>
  <c r="R262" i="2"/>
  <c r="S262" i="2"/>
  <c r="T262" i="2"/>
  <c r="U262" i="2"/>
  <c r="V262" i="2"/>
  <c r="G263" i="2"/>
  <c r="M263" i="2"/>
  <c r="R263" i="2"/>
  <c r="S263" i="2"/>
  <c r="T263" i="2"/>
  <c r="U263" i="2"/>
  <c r="V263" i="2"/>
  <c r="G264" i="2"/>
  <c r="M264" i="2"/>
  <c r="R264" i="2"/>
  <c r="S264" i="2"/>
  <c r="T264" i="2"/>
  <c r="U264" i="2"/>
  <c r="V264" i="2"/>
  <c r="G265" i="2"/>
  <c r="M265" i="2"/>
  <c r="R265" i="2"/>
  <c r="S265" i="2"/>
  <c r="T265" i="2"/>
  <c r="U265" i="2"/>
  <c r="V265" i="2"/>
  <c r="G266" i="2"/>
  <c r="M266" i="2"/>
  <c r="R266" i="2"/>
  <c r="S266" i="2"/>
  <c r="T266" i="2"/>
  <c r="U266" i="2"/>
  <c r="V266" i="2"/>
  <c r="G267" i="2"/>
  <c r="M267" i="2"/>
  <c r="R267" i="2"/>
  <c r="S267" i="2"/>
  <c r="T267" i="2"/>
  <c r="U267" i="2"/>
  <c r="V267" i="2"/>
  <c r="G268" i="2"/>
  <c r="M268" i="2"/>
  <c r="R268" i="2"/>
  <c r="S268" i="2"/>
  <c r="T268" i="2"/>
  <c r="U268" i="2"/>
  <c r="V268" i="2"/>
  <c r="G269" i="2"/>
  <c r="M269" i="2"/>
  <c r="R269" i="2"/>
  <c r="S269" i="2"/>
  <c r="T269" i="2"/>
  <c r="U269" i="2"/>
  <c r="V269" i="2"/>
  <c r="G275" i="2"/>
  <c r="M275" i="2"/>
  <c r="R275" i="2"/>
  <c r="S275" i="2"/>
  <c r="T275" i="2"/>
  <c r="U275" i="2"/>
  <c r="V275" i="2"/>
  <c r="G276" i="2"/>
  <c r="M276" i="2"/>
  <c r="R276" i="2"/>
  <c r="S276" i="2"/>
  <c r="T276" i="2"/>
  <c r="U276" i="2"/>
  <c r="V276" i="2"/>
  <c r="B277" i="2"/>
  <c r="C17" i="1" s="1"/>
  <c r="C277" i="2"/>
  <c r="D17" i="1" s="1"/>
  <c r="E277" i="2"/>
  <c r="E17" i="1" s="1"/>
  <c r="H277" i="2"/>
  <c r="G17" i="1" s="1"/>
  <c r="I277" i="2"/>
  <c r="H17" i="1" s="1"/>
  <c r="J277" i="2"/>
  <c r="K277" i="2"/>
  <c r="J17" i="1" s="1"/>
  <c r="L277" i="2"/>
  <c r="K17" i="1" s="1"/>
  <c r="N277" i="2"/>
  <c r="O277" i="2"/>
  <c r="N17" i="1" s="1"/>
  <c r="P277" i="2"/>
  <c r="O17" i="1" s="1"/>
  <c r="Q277" i="2"/>
  <c r="P17" i="1" s="1"/>
  <c r="E6" i="1"/>
  <c r="H6" i="1"/>
  <c r="M6" i="1"/>
  <c r="N6" i="1"/>
  <c r="O6" i="1"/>
  <c r="E7" i="1"/>
  <c r="H7" i="1"/>
  <c r="N7" i="1"/>
  <c r="O7" i="1"/>
  <c r="T7" i="1" s="1"/>
  <c r="P7" i="1"/>
  <c r="I8" i="1"/>
  <c r="N8" i="1"/>
  <c r="P8" i="1"/>
  <c r="C9" i="1"/>
  <c r="I9" i="1"/>
  <c r="N9" i="1"/>
  <c r="M10" i="1"/>
  <c r="H12" i="1"/>
  <c r="J12" i="1"/>
  <c r="M12" i="1"/>
  <c r="J13" i="1"/>
  <c r="H14" i="1"/>
  <c r="I14" i="1"/>
  <c r="J14" i="1"/>
  <c r="M14" i="1"/>
  <c r="O14" i="1"/>
  <c r="P14" i="1"/>
  <c r="G15" i="1"/>
  <c r="H15" i="1"/>
  <c r="J15" i="1"/>
  <c r="H16" i="1"/>
  <c r="I17" i="1"/>
  <c r="M17" i="1"/>
  <c r="O125" i="3"/>
  <c r="R13" i="1" l="1"/>
  <c r="W182" i="2"/>
  <c r="R277" i="2"/>
  <c r="G277" i="2"/>
  <c r="F17" i="1" s="1"/>
  <c r="V277" i="2"/>
  <c r="S11" i="1"/>
  <c r="W123" i="2"/>
  <c r="R16" i="1"/>
  <c r="W202" i="2"/>
  <c r="W191" i="2"/>
  <c r="W183" i="2"/>
  <c r="W153" i="2"/>
  <c r="W133" i="2"/>
  <c r="W103" i="2"/>
  <c r="W198" i="2"/>
  <c r="W190" i="2"/>
  <c r="S253" i="2"/>
  <c r="W194" i="2"/>
  <c r="W187" i="2"/>
  <c r="W186" i="2"/>
  <c r="W179" i="2"/>
  <c r="W178" i="2"/>
  <c r="R203" i="2"/>
  <c r="W156" i="2"/>
  <c r="W122" i="2"/>
  <c r="U139" i="2"/>
  <c r="W195" i="2"/>
  <c r="W161" i="2"/>
  <c r="W155" i="2"/>
  <c r="W147" i="2"/>
  <c r="W200" i="2"/>
  <c r="W199" i="2"/>
  <c r="W197" i="2"/>
  <c r="W196" i="2"/>
  <c r="W193" i="2"/>
  <c r="W192" i="2"/>
  <c r="W189" i="2"/>
  <c r="W188" i="2"/>
  <c r="W185" i="2"/>
  <c r="W184" i="2"/>
  <c r="W181" i="2"/>
  <c r="W180" i="2"/>
  <c r="W177" i="2"/>
  <c r="W163" i="2"/>
  <c r="W149" i="2"/>
  <c r="W148" i="2"/>
  <c r="U172" i="2"/>
  <c r="W132" i="2"/>
  <c r="W128" i="2"/>
  <c r="W127" i="2"/>
  <c r="T139" i="2"/>
  <c r="V116" i="2"/>
  <c r="W104" i="2"/>
  <c r="W225" i="2"/>
  <c r="W165" i="2"/>
  <c r="W160" i="2"/>
  <c r="W159" i="2"/>
  <c r="W152" i="2"/>
  <c r="W151" i="2"/>
  <c r="W146" i="2"/>
  <c r="W145" i="2"/>
  <c r="W138" i="2"/>
  <c r="W134" i="2"/>
  <c r="W130" i="2"/>
  <c r="W129" i="2"/>
  <c r="W126" i="2"/>
  <c r="W125" i="2"/>
  <c r="R139" i="2"/>
  <c r="W121" i="2"/>
  <c r="W111" i="2"/>
  <c r="R116" i="2"/>
  <c r="Q11" i="1" s="1"/>
  <c r="U116" i="2"/>
  <c r="T203" i="2"/>
  <c r="W224" i="2"/>
  <c r="T226" i="2"/>
  <c r="R226" i="2"/>
  <c r="U203" i="2"/>
  <c r="M226" i="2"/>
  <c r="V226" i="2"/>
  <c r="V203" i="2"/>
  <c r="M203" i="2"/>
  <c r="W157" i="2"/>
  <c r="S116" i="2"/>
  <c r="S139" i="2"/>
  <c r="R12" i="1"/>
  <c r="T172" i="2"/>
  <c r="W164" i="2"/>
  <c r="W131" i="2"/>
  <c r="R172" i="2"/>
  <c r="M172" i="2"/>
  <c r="M139" i="2"/>
  <c r="G253" i="2"/>
  <c r="F16" i="1" s="1"/>
  <c r="M253" i="2"/>
  <c r="U253" i="2"/>
  <c r="W220" i="2"/>
  <c r="W215" i="2"/>
  <c r="W124" i="2"/>
  <c r="G139" i="2"/>
  <c r="F12" i="1" s="1"/>
  <c r="T277" i="2"/>
  <c r="W154" i="2"/>
  <c r="V139" i="2"/>
  <c r="W276" i="2"/>
  <c r="W269" i="2"/>
  <c r="W267" i="2"/>
  <c r="W265" i="2"/>
  <c r="W263" i="2"/>
  <c r="W261" i="2"/>
  <c r="W259" i="2"/>
  <c r="G226" i="2"/>
  <c r="F15" i="1" s="1"/>
  <c r="W218" i="2"/>
  <c r="W162" i="2"/>
  <c r="W66" i="2"/>
  <c r="W275" i="2"/>
  <c r="W268" i="2"/>
  <c r="W266" i="2"/>
  <c r="W264" i="2"/>
  <c r="W262" i="2"/>
  <c r="W260" i="2"/>
  <c r="W258" i="2"/>
  <c r="W144" i="2"/>
  <c r="W105" i="2"/>
  <c r="T116" i="2"/>
  <c r="W115" i="2"/>
  <c r="I281" i="2"/>
  <c r="G116" i="2"/>
  <c r="F11" i="1" s="1"/>
  <c r="S97" i="2"/>
  <c r="W49" i="2"/>
  <c r="R74" i="2"/>
  <c r="Q9" i="1" s="1"/>
  <c r="H10" i="1"/>
  <c r="R10" i="1" s="1"/>
  <c r="W252" i="2"/>
  <c r="W246" i="2"/>
  <c r="W239" i="2"/>
  <c r="W237" i="2"/>
  <c r="W235" i="2"/>
  <c r="W233" i="2"/>
  <c r="W231" i="2"/>
  <c r="W213" i="2"/>
  <c r="W211" i="2"/>
  <c r="W209" i="2"/>
  <c r="S203" i="2"/>
  <c r="G203" i="2"/>
  <c r="F14" i="1" s="1"/>
  <c r="W171" i="2"/>
  <c r="W158" i="2"/>
  <c r="M116" i="2"/>
  <c r="L11" i="1" s="1"/>
  <c r="U97" i="2"/>
  <c r="W73" i="2"/>
  <c r="S74" i="2"/>
  <c r="W35" i="2"/>
  <c r="W201" i="2"/>
  <c r="U277" i="2"/>
  <c r="S277" i="2"/>
  <c r="M277" i="2"/>
  <c r="W251" i="2"/>
  <c r="W240" i="2"/>
  <c r="W238" i="2"/>
  <c r="W236" i="2"/>
  <c r="V253" i="2"/>
  <c r="W234" i="2"/>
  <c r="R253" i="2"/>
  <c r="W232" i="2"/>
  <c r="U226" i="2"/>
  <c r="S226" i="2"/>
  <c r="W214" i="2"/>
  <c r="W212" i="2"/>
  <c r="W210" i="2"/>
  <c r="W208" i="2"/>
  <c r="W167" i="2"/>
  <c r="W150" i="2"/>
  <c r="S172" i="2"/>
  <c r="V172" i="2"/>
  <c r="G172" i="2"/>
  <c r="F13" i="1" s="1"/>
  <c r="W16" i="2"/>
  <c r="M97" i="2"/>
  <c r="L10" i="1" s="1"/>
  <c r="R97" i="2"/>
  <c r="Q10" i="1" s="1"/>
  <c r="W84" i="2"/>
  <c r="V97" i="2"/>
  <c r="G97" i="2"/>
  <c r="F10" i="1" s="1"/>
  <c r="W95" i="2"/>
  <c r="W80" i="2"/>
  <c r="W71" i="2"/>
  <c r="U74" i="2"/>
  <c r="W44" i="2"/>
  <c r="W36" i="2"/>
  <c r="W96" i="2"/>
  <c r="W87" i="2"/>
  <c r="W81" i="2"/>
  <c r="V74" i="2"/>
  <c r="W65" i="2"/>
  <c r="W64" i="2"/>
  <c r="T74" i="2"/>
  <c r="W54" i="2"/>
  <c r="W45" i="2"/>
  <c r="T58" i="2"/>
  <c r="R58" i="2"/>
  <c r="U58" i="2"/>
  <c r="W57" i="2"/>
  <c r="U16" i="1"/>
  <c r="S12" i="1"/>
  <c r="W63" i="2"/>
  <c r="U9" i="1"/>
  <c r="W23" i="2"/>
  <c r="W22" i="2"/>
  <c r="P281" i="2"/>
  <c r="K281" i="2"/>
  <c r="W51" i="2"/>
  <c r="W47" i="2"/>
  <c r="W46" i="2"/>
  <c r="W43" i="2"/>
  <c r="W42" i="2"/>
  <c r="T37" i="2"/>
  <c r="M74" i="2"/>
  <c r="L9" i="1" s="1"/>
  <c r="G74" i="2"/>
  <c r="F9" i="1" s="1"/>
  <c r="U15" i="1"/>
  <c r="W31" i="2"/>
  <c r="S58" i="2"/>
  <c r="N281" i="2"/>
  <c r="S16" i="1"/>
  <c r="W50" i="2"/>
  <c r="W48" i="2"/>
  <c r="Q17" i="1"/>
  <c r="U17" i="1"/>
  <c r="S17" i="1"/>
  <c r="R15" i="1"/>
  <c r="S13" i="1"/>
  <c r="T11" i="1"/>
  <c r="O8" i="1"/>
  <c r="Q8" i="1" s="1"/>
  <c r="J8" i="1"/>
  <c r="L8" i="1" s="1"/>
  <c r="S7" i="1"/>
  <c r="W33" i="2"/>
  <c r="U37" i="2"/>
  <c r="S37" i="2"/>
  <c r="W30" i="2"/>
  <c r="R37" i="2"/>
  <c r="W8" i="2"/>
  <c r="V58" i="2"/>
  <c r="M58" i="2"/>
  <c r="G58" i="2"/>
  <c r="F8" i="1" s="1"/>
  <c r="G37" i="2"/>
  <c r="F7" i="1" s="1"/>
  <c r="V37" i="2"/>
  <c r="W32" i="2"/>
  <c r="S15" i="1"/>
  <c r="S14" i="1"/>
  <c r="T6" i="1"/>
  <c r="O281" i="2"/>
  <c r="F281" i="2"/>
  <c r="M37" i="2"/>
  <c r="E281" i="2"/>
  <c r="C281" i="2"/>
  <c r="P18" i="1"/>
  <c r="L12" i="1"/>
  <c r="Q6" i="1"/>
  <c r="W12" i="2"/>
  <c r="W9" i="2"/>
  <c r="W7" i="2"/>
  <c r="S24" i="2"/>
  <c r="L16" i="1"/>
  <c r="Q15" i="1"/>
  <c r="L13" i="1"/>
  <c r="T24" i="2"/>
  <c r="T12" i="1"/>
  <c r="T9" i="1"/>
  <c r="U7" i="1"/>
  <c r="R7" i="1"/>
  <c r="J281" i="2"/>
  <c r="H281" i="2"/>
  <c r="T17" i="1"/>
  <c r="L14" i="1"/>
  <c r="R11" i="1"/>
  <c r="W10" i="2"/>
  <c r="U24" i="2"/>
  <c r="W6" i="2"/>
  <c r="R24" i="2"/>
  <c r="Q16" i="1"/>
  <c r="Q14" i="1"/>
  <c r="U14" i="1"/>
  <c r="Q13" i="1"/>
  <c r="U12" i="1"/>
  <c r="T10" i="1"/>
  <c r="S9" i="1"/>
  <c r="U8" i="1"/>
  <c r="S8" i="1"/>
  <c r="Q7" i="1"/>
  <c r="L7" i="1"/>
  <c r="N18" i="1"/>
  <c r="G18" i="1"/>
  <c r="W19" i="2"/>
  <c r="V24" i="2"/>
  <c r="B281" i="2"/>
  <c r="S6" i="1"/>
  <c r="I18" i="1"/>
  <c r="R17" i="1"/>
  <c r="T16" i="1"/>
  <c r="M18" i="1"/>
  <c r="Q12" i="1"/>
  <c r="C18" i="1"/>
  <c r="R14" i="1"/>
  <c r="L15" i="1"/>
  <c r="R6" i="1"/>
  <c r="L17" i="1"/>
  <c r="T15" i="1"/>
  <c r="T14" i="1"/>
  <c r="U13" i="1"/>
  <c r="T13" i="1"/>
  <c r="U11" i="1"/>
  <c r="R9" i="1"/>
  <c r="D18" i="1"/>
  <c r="Q281" i="2"/>
  <c r="W11" i="2"/>
  <c r="M24" i="2"/>
  <c r="U6" i="1"/>
  <c r="K18" i="1"/>
  <c r="L6" i="1"/>
  <c r="L281" i="2"/>
  <c r="E18" i="1"/>
  <c r="G24" i="2"/>
  <c r="R8" i="1"/>
  <c r="T253" i="2"/>
  <c r="T97" i="2"/>
  <c r="W277" i="2" l="1"/>
  <c r="W253" i="2"/>
  <c r="W203" i="2"/>
  <c r="W139" i="2"/>
  <c r="W116" i="2"/>
  <c r="H18" i="1"/>
  <c r="W226" i="2"/>
  <c r="J18" i="1"/>
  <c r="W172" i="2"/>
  <c r="V12" i="1"/>
  <c r="S281" i="2"/>
  <c r="R281" i="2"/>
  <c r="W74" i="2"/>
  <c r="W97" i="2"/>
  <c r="V11" i="1"/>
  <c r="V15" i="1"/>
  <c r="W58" i="2"/>
  <c r="V9" i="1"/>
  <c r="T281" i="2"/>
  <c r="V16" i="1"/>
  <c r="O18" i="1"/>
  <c r="W37" i="2"/>
  <c r="M281" i="2"/>
  <c r="U281" i="2"/>
  <c r="V281" i="2"/>
  <c r="T8" i="1"/>
  <c r="V8" i="1" s="1"/>
  <c r="V14" i="1"/>
  <c r="Q18" i="1"/>
  <c r="S18" i="1"/>
  <c r="V10" i="1"/>
  <c r="W24" i="2"/>
  <c r="V17" i="1"/>
  <c r="V7" i="1"/>
  <c r="V13" i="1"/>
  <c r="L18" i="1"/>
  <c r="V6" i="1"/>
  <c r="U18" i="1"/>
  <c r="F6" i="1"/>
  <c r="F18" i="1" s="1"/>
  <c r="G281" i="2"/>
  <c r="R18" i="1"/>
  <c r="T18" i="1" l="1"/>
  <c r="W281" i="2"/>
  <c r="V18" i="1"/>
</calcChain>
</file>

<file path=xl/comments1.xml><?xml version="1.0" encoding="utf-8"?>
<comments xmlns="http://schemas.openxmlformats.org/spreadsheetml/2006/main">
  <authors>
    <author>rinjiPC04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現金支払い人数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計算式入力済み</t>
        </r>
      </text>
    </comment>
  </commentList>
</comments>
</file>

<file path=xl/sharedStrings.xml><?xml version="1.0" encoding="utf-8"?>
<sst xmlns="http://schemas.openxmlformats.org/spreadsheetml/2006/main" count="699" uniqueCount="277">
  <si>
    <t>月</t>
    <rPh sb="0" eb="1">
      <t>ツキ</t>
    </rPh>
    <phoneticPr fontId="2"/>
  </si>
  <si>
    <t>利用　　　　　　　　日数</t>
    <rPh sb="0" eb="2">
      <t>リヨウ</t>
    </rPh>
    <rPh sb="10" eb="12">
      <t>ニッスウ</t>
    </rPh>
    <phoneticPr fontId="2"/>
  </si>
  <si>
    <t>利用　　　　　　　　件数</t>
    <rPh sb="0" eb="2">
      <t>リヨウ</t>
    </rPh>
    <rPh sb="10" eb="12">
      <t>ケンスウ</t>
    </rPh>
    <phoneticPr fontId="2"/>
  </si>
  <si>
    <t>減免なし(有料)</t>
    <rPh sb="0" eb="2">
      <t>ゲンメン</t>
    </rPh>
    <rPh sb="5" eb="7">
      <t>ユウリョウ</t>
    </rPh>
    <phoneticPr fontId="2"/>
  </si>
  <si>
    <t>減免利用</t>
    <rPh sb="0" eb="2">
      <t>ゲンメン</t>
    </rPh>
    <rPh sb="2" eb="4">
      <t>リヨウ</t>
    </rPh>
    <phoneticPr fontId="2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</si>
  <si>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2"/>
  </si>
  <si>
    <t>使用料</t>
    <rPh sb="0" eb="2">
      <t>シヨウ</t>
    </rPh>
    <rPh sb="2" eb="3">
      <t>リョウ</t>
    </rPh>
    <phoneticPr fontId="2"/>
  </si>
  <si>
    <t>利用人数</t>
    <rPh sb="0" eb="2">
      <t>リヨウ</t>
    </rPh>
    <rPh sb="2" eb="4">
      <t>ニンズウ</t>
    </rPh>
    <phoneticPr fontId="2"/>
  </si>
  <si>
    <t>人数</t>
    <rPh sb="0" eb="2">
      <t>ニンズウ</t>
    </rPh>
    <phoneticPr fontId="2"/>
  </si>
  <si>
    <t>金　　額</t>
    <rPh sb="0" eb="1">
      <t>キン</t>
    </rPh>
    <rPh sb="3" eb="4">
      <t>ガク</t>
    </rPh>
    <phoneticPr fontId="2"/>
  </si>
  <si>
    <t>回数券(枚)</t>
    <rPh sb="0" eb="3">
      <t>カイスウケン</t>
    </rPh>
    <rPh sb="4" eb="5">
      <t>マイ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</si>
  <si>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</si>
  <si>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</si>
  <si>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</si>
  <si>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大人</t>
    <rPh sb="0" eb="2">
      <t>オトナ</t>
    </rPh>
    <phoneticPr fontId="2"/>
  </si>
  <si>
    <t>合計</t>
    <rPh sb="0" eb="2">
      <t>ゴウケイ</t>
    </rPh>
    <phoneticPr fontId="2"/>
  </si>
  <si>
    <t>※回数券　1枚　　 　100円</t>
    <rPh sb="1" eb="4">
      <t>カイスウケン</t>
    </rPh>
    <rPh sb="6" eb="7">
      <t>マイ</t>
    </rPh>
    <rPh sb="14" eb="15">
      <t>エン</t>
    </rPh>
    <phoneticPr fontId="2"/>
  </si>
  <si>
    <t>　　４月分</t>
    <phoneticPr fontId="2"/>
  </si>
  <si>
    <t>利用日</t>
    <rPh sb="0" eb="3">
      <t>リヨウビ</t>
    </rPh>
    <phoneticPr fontId="2"/>
  </si>
  <si>
    <t>使用者名</t>
    <rPh sb="0" eb="2">
      <t>シヨウ</t>
    </rPh>
    <rPh sb="2" eb="3">
      <t>シャ</t>
    </rPh>
    <rPh sb="3" eb="4">
      <t>メイ</t>
    </rPh>
    <phoneticPr fontId="2"/>
  </si>
  <si>
    <t>加工品目・内容</t>
    <rPh sb="0" eb="2">
      <t>カコウ</t>
    </rPh>
    <rPh sb="2" eb="4">
      <t>ヒンモク</t>
    </rPh>
    <rPh sb="5" eb="7">
      <t>ナイヨウ</t>
    </rPh>
    <phoneticPr fontId="2"/>
  </si>
  <si>
    <t>減免なし（有料）</t>
    <rPh sb="0" eb="2">
      <t>ゲンメン</t>
    </rPh>
    <rPh sb="5" eb="7">
      <t>ユウリョウ</t>
    </rPh>
    <phoneticPr fontId="2"/>
  </si>
  <si>
    <t>単価</t>
    <rPh sb="0" eb="2">
      <t>タンカ</t>
    </rPh>
    <phoneticPr fontId="2"/>
  </si>
  <si>
    <t>回数券</t>
    <rPh sb="0" eb="3">
      <t>カイスウケン</t>
    </rPh>
    <phoneticPr fontId="2"/>
  </si>
  <si>
    <t>合　　　　　　　　計</t>
    <rPh sb="0" eb="1">
      <t>ゴウ</t>
    </rPh>
    <rPh sb="9" eb="10">
      <t>ケイ</t>
    </rPh>
    <phoneticPr fontId="2"/>
  </si>
  <si>
    <t>　　５月分</t>
    <phoneticPr fontId="2"/>
  </si>
  <si>
    <t>　　６月分</t>
    <phoneticPr fontId="2"/>
  </si>
  <si>
    <t>　　７月分</t>
    <phoneticPr fontId="2"/>
  </si>
  <si>
    <t>　　８月分</t>
    <phoneticPr fontId="2"/>
  </si>
  <si>
    <t>　　９月分</t>
    <phoneticPr fontId="2"/>
  </si>
  <si>
    <t>　　１０月分</t>
    <phoneticPr fontId="2"/>
  </si>
  <si>
    <t>　　１１月分</t>
    <phoneticPr fontId="2"/>
  </si>
  <si>
    <t>　　１２月分</t>
    <phoneticPr fontId="2"/>
  </si>
  <si>
    <t>　　１月分</t>
    <phoneticPr fontId="2"/>
  </si>
  <si>
    <t>　　２月分</t>
    <phoneticPr fontId="2"/>
  </si>
  <si>
    <t>　　３月分</t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</si>
  <si>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</si>
  <si>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</si>
  <si>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</si>
  <si>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</si>
  <si>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</si>
  <si>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</si>
  <si>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</si>
  <si>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</si>
  <si>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</si>
  <si>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</si>
  <si>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</si>
  <si>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  <rPh sb="1" eb="2">
      <t>ガツ</t>
    </rPh>
    <phoneticPr fontId="2"/>
  </si>
  <si>
    <t>パン</t>
    <phoneticPr fontId="2"/>
  </si>
  <si>
    <t>フランスパン</t>
    <phoneticPr fontId="2"/>
  </si>
  <si>
    <t>アンパン</t>
    <phoneticPr fontId="2"/>
  </si>
  <si>
    <t>ライ麦パン</t>
    <rPh sb="2" eb="3">
      <t>ムギ</t>
    </rPh>
    <phoneticPr fontId="2"/>
  </si>
  <si>
    <t>サンドイッチ</t>
    <phoneticPr fontId="2"/>
  </si>
  <si>
    <t>蒸しパン</t>
    <rPh sb="0" eb="1">
      <t>ム</t>
    </rPh>
    <phoneticPr fontId="2"/>
  </si>
  <si>
    <t>カステラ</t>
    <phoneticPr fontId="2"/>
  </si>
  <si>
    <t>ケーキ</t>
    <phoneticPr fontId="2"/>
  </si>
  <si>
    <t>ピザ</t>
    <phoneticPr fontId="2"/>
  </si>
  <si>
    <t>うどん</t>
    <phoneticPr fontId="2"/>
  </si>
  <si>
    <t>饅頭</t>
    <rPh sb="0" eb="1">
      <t>マン</t>
    </rPh>
    <rPh sb="1" eb="2">
      <t>トウ</t>
    </rPh>
    <phoneticPr fontId="2"/>
  </si>
  <si>
    <t>チーズ</t>
    <phoneticPr fontId="2"/>
  </si>
  <si>
    <t>ストリングチーズ</t>
    <phoneticPr fontId="2"/>
  </si>
  <si>
    <t>ゴーダチーズ</t>
    <phoneticPr fontId="2"/>
  </si>
  <si>
    <t>カマンベールチーズ</t>
    <phoneticPr fontId="2"/>
  </si>
  <si>
    <t>アイスクリーム</t>
    <phoneticPr fontId="2"/>
  </si>
  <si>
    <t>トマトジュース</t>
    <phoneticPr fontId="2"/>
  </si>
  <si>
    <t>トマトソース</t>
    <phoneticPr fontId="2"/>
  </si>
  <si>
    <t>トマトケチャップ</t>
    <phoneticPr fontId="2"/>
  </si>
  <si>
    <t>ザンギ</t>
    <phoneticPr fontId="2"/>
  </si>
  <si>
    <t>ハンバーグ</t>
    <phoneticPr fontId="2"/>
  </si>
  <si>
    <t>ローストチキン</t>
    <phoneticPr fontId="2"/>
  </si>
  <si>
    <t>ソーセージ</t>
    <phoneticPr fontId="2"/>
  </si>
  <si>
    <t>から揚げ</t>
    <rPh sb="2" eb="3">
      <t>ア</t>
    </rPh>
    <phoneticPr fontId="2"/>
  </si>
  <si>
    <t>チャーシュー</t>
    <phoneticPr fontId="2"/>
  </si>
  <si>
    <t>ジャム</t>
    <phoneticPr fontId="2"/>
  </si>
  <si>
    <t>乾燥</t>
    <rPh sb="0" eb="2">
      <t>カンソウ</t>
    </rPh>
    <phoneticPr fontId="2"/>
  </si>
  <si>
    <t>豚汁</t>
    <rPh sb="0" eb="1">
      <t>ブタ</t>
    </rPh>
    <rPh sb="1" eb="2">
      <t>ジル</t>
    </rPh>
    <phoneticPr fontId="2"/>
  </si>
  <si>
    <t>豚丼たれ</t>
    <rPh sb="0" eb="1">
      <t>ブタ</t>
    </rPh>
    <rPh sb="1" eb="2">
      <t>ドン</t>
    </rPh>
    <phoneticPr fontId="2"/>
  </si>
  <si>
    <t>そばだし</t>
    <phoneticPr fontId="2"/>
  </si>
  <si>
    <t>餡 (あん)</t>
    <rPh sb="0" eb="1">
      <t>アン</t>
    </rPh>
    <phoneticPr fontId="2"/>
  </si>
  <si>
    <t>羊羮</t>
    <rPh sb="0" eb="1">
      <t>ヒツジ</t>
    </rPh>
    <rPh sb="1" eb="2">
      <t>アツモノ</t>
    </rPh>
    <phoneticPr fontId="2"/>
  </si>
  <si>
    <t>桜餅</t>
    <rPh sb="0" eb="2">
      <t>サクラモチ</t>
    </rPh>
    <phoneticPr fontId="2"/>
  </si>
  <si>
    <t>赤飯</t>
    <rPh sb="0" eb="2">
      <t>セキハン</t>
    </rPh>
    <phoneticPr fontId="2"/>
  </si>
  <si>
    <t>コーン加工</t>
    <rPh sb="3" eb="5">
      <t>カコウ</t>
    </rPh>
    <phoneticPr fontId="2"/>
  </si>
  <si>
    <t>よもぎ加工</t>
    <rPh sb="3" eb="5">
      <t>カコウ</t>
    </rPh>
    <phoneticPr fontId="2"/>
  </si>
  <si>
    <t>コロッケ</t>
    <phoneticPr fontId="2"/>
  </si>
  <si>
    <t>イモ団子</t>
    <rPh sb="2" eb="4">
      <t>ダンゴ</t>
    </rPh>
    <phoneticPr fontId="2"/>
  </si>
  <si>
    <t>燻製</t>
    <rPh sb="0" eb="1">
      <t>イブ</t>
    </rPh>
    <rPh sb="1" eb="2">
      <t>セイ</t>
    </rPh>
    <phoneticPr fontId="2"/>
  </si>
  <si>
    <t>スモーク卵</t>
    <rPh sb="4" eb="5">
      <t>タマゴ</t>
    </rPh>
    <phoneticPr fontId="2"/>
  </si>
  <si>
    <t>餃子</t>
    <rPh sb="0" eb="2">
      <t>ギョウザ</t>
    </rPh>
    <phoneticPr fontId="2"/>
  </si>
  <si>
    <t>春巻き</t>
    <rPh sb="0" eb="2">
      <t>ハルマ</t>
    </rPh>
    <phoneticPr fontId="2"/>
  </si>
  <si>
    <t>サラダ</t>
    <phoneticPr fontId="2"/>
  </si>
  <si>
    <t>鮭のはさみ漬け</t>
    <rPh sb="0" eb="1">
      <t>サケ</t>
    </rPh>
    <rPh sb="5" eb="6">
      <t>ヅ</t>
    </rPh>
    <phoneticPr fontId="2"/>
  </si>
  <si>
    <t>煮物</t>
    <rPh sb="0" eb="2">
      <t>ニモノ</t>
    </rPh>
    <phoneticPr fontId="2"/>
  </si>
  <si>
    <t>煮豆</t>
    <rPh sb="0" eb="2">
      <t>ニマメ</t>
    </rPh>
    <phoneticPr fontId="2"/>
  </si>
  <si>
    <t>キンピラ</t>
    <phoneticPr fontId="2"/>
  </si>
  <si>
    <t>おこわ</t>
    <phoneticPr fontId="2"/>
  </si>
  <si>
    <t>しょう油</t>
    <rPh sb="3" eb="4">
      <t>ユ</t>
    </rPh>
    <phoneticPr fontId="2"/>
  </si>
  <si>
    <t>みそ</t>
    <phoneticPr fontId="2"/>
  </si>
  <si>
    <t>豆腐</t>
    <rPh sb="0" eb="2">
      <t>トウフ</t>
    </rPh>
    <phoneticPr fontId="2"/>
  </si>
  <si>
    <t>プリン</t>
    <phoneticPr fontId="2"/>
  </si>
  <si>
    <t>ゼリー</t>
    <phoneticPr fontId="2"/>
  </si>
  <si>
    <t>クッキー</t>
    <phoneticPr fontId="2"/>
  </si>
  <si>
    <t>生キャラメル</t>
    <rPh sb="0" eb="1">
      <t>ナマ</t>
    </rPh>
    <phoneticPr fontId="2"/>
  </si>
  <si>
    <t>真空パック</t>
    <rPh sb="0" eb="2">
      <t>シンクウ</t>
    </rPh>
    <phoneticPr fontId="2"/>
  </si>
  <si>
    <t>ソラ豆真空パック</t>
    <rPh sb="2" eb="3">
      <t>マメ</t>
    </rPh>
    <rPh sb="3" eb="5">
      <t>シンクウ</t>
    </rPh>
    <phoneticPr fontId="2"/>
  </si>
  <si>
    <t>ライ麦粉袋詰め</t>
    <rPh sb="2" eb="3">
      <t>ムギ</t>
    </rPh>
    <rPh sb="3" eb="4">
      <t>コナ</t>
    </rPh>
    <rPh sb="4" eb="5">
      <t>フクロ</t>
    </rPh>
    <rPh sb="5" eb="6">
      <t>ヅメ</t>
    </rPh>
    <phoneticPr fontId="2"/>
  </si>
  <si>
    <t>合　計</t>
    <rPh sb="0" eb="1">
      <t>ゴウ</t>
    </rPh>
    <rPh sb="2" eb="3">
      <t>ケイ</t>
    </rPh>
    <phoneticPr fontId="2"/>
  </si>
  <si>
    <t>クロワッサン</t>
    <phoneticPr fontId="2"/>
  </si>
  <si>
    <t>チーズ真空パック</t>
    <rPh sb="3" eb="5">
      <t>シンクウ</t>
    </rPh>
    <phoneticPr fontId="2"/>
  </si>
  <si>
    <t>トマトピューレ</t>
    <phoneticPr fontId="2"/>
  </si>
  <si>
    <t>トマトジャム</t>
    <phoneticPr fontId="2"/>
  </si>
  <si>
    <t>マッシュポテト</t>
    <phoneticPr fontId="2"/>
  </si>
  <si>
    <t>生パスタ</t>
    <rPh sb="0" eb="1">
      <t>ナマ</t>
    </rPh>
    <phoneticPr fontId="2"/>
  </si>
  <si>
    <t>肉まん・あんまん</t>
    <rPh sb="0" eb="1">
      <t>ニク</t>
    </rPh>
    <phoneticPr fontId="2"/>
  </si>
  <si>
    <t>そばゆで</t>
    <phoneticPr fontId="2"/>
  </si>
  <si>
    <t>とうもろこしピューレ</t>
    <phoneticPr fontId="2"/>
  </si>
  <si>
    <t>パエリア</t>
    <phoneticPr fontId="2"/>
  </si>
  <si>
    <t>コンソメスープ</t>
    <phoneticPr fontId="2"/>
  </si>
  <si>
    <t>カツ</t>
    <phoneticPr fontId="2"/>
  </si>
  <si>
    <t>わらび茹で</t>
    <rPh sb="3" eb="4">
      <t>ユ</t>
    </rPh>
    <phoneticPr fontId="2"/>
  </si>
  <si>
    <t>牛乳豆腐</t>
    <rPh sb="0" eb="2">
      <t>ギュウニュウ</t>
    </rPh>
    <rPh sb="2" eb="4">
      <t>トウフ</t>
    </rPh>
    <phoneticPr fontId="2"/>
  </si>
  <si>
    <t>エビフライ</t>
    <phoneticPr fontId="2"/>
  </si>
  <si>
    <t>ベーグル</t>
    <phoneticPr fontId="2"/>
  </si>
  <si>
    <t>食品保管</t>
    <rPh sb="0" eb="2">
      <t>ショクヒン</t>
    </rPh>
    <rPh sb="2" eb="4">
      <t>ホカン</t>
    </rPh>
    <phoneticPr fontId="2"/>
  </si>
  <si>
    <t>湯沸し</t>
    <rPh sb="0" eb="2">
      <t>ユワカ</t>
    </rPh>
    <phoneticPr fontId="2"/>
  </si>
  <si>
    <t>フルーツポンチ</t>
    <phoneticPr fontId="2"/>
  </si>
  <si>
    <t>ごはん</t>
    <phoneticPr fontId="2"/>
  </si>
  <si>
    <t>モッツァレラチーズ</t>
    <phoneticPr fontId="2"/>
  </si>
  <si>
    <t>牛串焼仕込み</t>
    <rPh sb="0" eb="1">
      <t>ギュウ</t>
    </rPh>
    <rPh sb="1" eb="2">
      <t>クシ</t>
    </rPh>
    <rPh sb="2" eb="3">
      <t>ヤ</t>
    </rPh>
    <rPh sb="3" eb="5">
      <t>シコ</t>
    </rPh>
    <phoneticPr fontId="2"/>
  </si>
  <si>
    <t>ピタパン</t>
    <phoneticPr fontId="2"/>
  </si>
  <si>
    <t>コーン乾燥</t>
    <rPh sb="3" eb="5">
      <t>カンソウ</t>
    </rPh>
    <phoneticPr fontId="2"/>
  </si>
  <si>
    <t>かぼちゃ団子</t>
    <rPh sb="4" eb="6">
      <t>ダンゴ</t>
    </rPh>
    <phoneticPr fontId="2"/>
  </si>
  <si>
    <t>ミネストローネ</t>
    <phoneticPr fontId="2"/>
  </si>
  <si>
    <t>キッシュ</t>
    <phoneticPr fontId="2"/>
  </si>
  <si>
    <t>スープ</t>
    <phoneticPr fontId="2"/>
  </si>
  <si>
    <t>団子</t>
    <rPh sb="0" eb="2">
      <t>ダンゴ</t>
    </rPh>
    <phoneticPr fontId="2"/>
  </si>
  <si>
    <t>かんぴょう</t>
    <phoneticPr fontId="2"/>
  </si>
  <si>
    <t>ヨーグルト</t>
    <phoneticPr fontId="2"/>
  </si>
  <si>
    <t>五目の具</t>
    <rPh sb="0" eb="2">
      <t>ゴモク</t>
    </rPh>
    <rPh sb="3" eb="4">
      <t>グ</t>
    </rPh>
    <phoneticPr fontId="2"/>
  </si>
  <si>
    <t>ロールキャベツ</t>
    <phoneticPr fontId="2"/>
  </si>
  <si>
    <t>ピラフ</t>
    <phoneticPr fontId="2"/>
  </si>
  <si>
    <t>ベーコン</t>
    <phoneticPr fontId="2"/>
  </si>
  <si>
    <t>ちらし寿司</t>
    <rPh sb="3" eb="5">
      <t>スシ</t>
    </rPh>
    <phoneticPr fontId="2"/>
  </si>
  <si>
    <t>照り焼きﾁｷﾝ</t>
    <rPh sb="0" eb="1">
      <t>テ</t>
    </rPh>
    <rPh sb="2" eb="3">
      <t>ヤ</t>
    </rPh>
    <phoneticPr fontId="2"/>
  </si>
  <si>
    <t>煮玉子</t>
    <rPh sb="0" eb="1">
      <t>ニ</t>
    </rPh>
    <rPh sb="1" eb="3">
      <t>タマゴ</t>
    </rPh>
    <phoneticPr fontId="2"/>
  </si>
  <si>
    <t>蒸し物</t>
    <rPh sb="0" eb="1">
      <t>ム</t>
    </rPh>
    <rPh sb="2" eb="3">
      <t>モノ</t>
    </rPh>
    <phoneticPr fontId="2"/>
  </si>
  <si>
    <t>昆布巻き</t>
    <rPh sb="0" eb="2">
      <t>コンブ</t>
    </rPh>
    <rPh sb="2" eb="3">
      <t>マ</t>
    </rPh>
    <phoneticPr fontId="2"/>
  </si>
  <si>
    <t>ゴボー天</t>
    <rPh sb="3" eb="4">
      <t>テン</t>
    </rPh>
    <phoneticPr fontId="2"/>
  </si>
  <si>
    <t>すももジャム</t>
    <phoneticPr fontId="2"/>
  </si>
  <si>
    <t>つけもの</t>
    <phoneticPr fontId="2"/>
  </si>
  <si>
    <t>イベント準備</t>
    <rPh sb="4" eb="6">
      <t>ジュンビ</t>
    </rPh>
    <phoneticPr fontId="2"/>
  </si>
  <si>
    <t>味付け味噌</t>
    <rPh sb="0" eb="2">
      <t>アジツ</t>
    </rPh>
    <rPh sb="3" eb="5">
      <t>ミソ</t>
    </rPh>
    <phoneticPr fontId="2"/>
  </si>
  <si>
    <t>蒸し豆</t>
    <rPh sb="0" eb="1">
      <t>ム</t>
    </rPh>
    <rPh sb="2" eb="3">
      <t>マメ</t>
    </rPh>
    <phoneticPr fontId="2"/>
  </si>
  <si>
    <t>ニョッキ</t>
    <phoneticPr fontId="2"/>
  </si>
  <si>
    <t>マドレーヌ</t>
    <phoneticPr fontId="2"/>
  </si>
  <si>
    <t>パン加工</t>
    <rPh sb="2" eb="4">
      <t>カコウ</t>
    </rPh>
    <phoneticPr fontId="2"/>
  </si>
  <si>
    <t>ｸﾘｰﾑ</t>
    <phoneticPr fontId="2"/>
  </si>
  <si>
    <t>おしるこ</t>
    <phoneticPr fontId="2"/>
  </si>
  <si>
    <t>お稲荷さん</t>
    <rPh sb="1" eb="3">
      <t>イナリ</t>
    </rPh>
    <phoneticPr fontId="2"/>
  </si>
  <si>
    <t>おにぎり</t>
    <phoneticPr fontId="2"/>
  </si>
  <si>
    <t>※使用料　1人1日　300円</t>
    <rPh sb="1" eb="4">
      <t>シヨウリョウ</t>
    </rPh>
    <rPh sb="6" eb="7">
      <t>ニン</t>
    </rPh>
    <rPh sb="8" eb="9">
      <t>ヒ</t>
    </rPh>
    <rPh sb="13" eb="14">
      <t>エン</t>
    </rPh>
    <phoneticPr fontId="2"/>
  </si>
  <si>
    <t>ミートソース</t>
    <phoneticPr fontId="2"/>
  </si>
  <si>
    <t>鮭とば</t>
    <rPh sb="0" eb="1">
      <t>サケ</t>
    </rPh>
    <phoneticPr fontId="2"/>
  </si>
  <si>
    <t>鮭とば真空</t>
    <rPh sb="0" eb="1">
      <t>サケ</t>
    </rPh>
    <rPh sb="3" eb="5">
      <t>シンクウ</t>
    </rPh>
    <phoneticPr fontId="2"/>
  </si>
  <si>
    <t>ペッパービーフ</t>
    <phoneticPr fontId="2"/>
  </si>
  <si>
    <t>ベーコンスライス</t>
    <phoneticPr fontId="2"/>
  </si>
  <si>
    <t>カレールー</t>
    <phoneticPr fontId="2"/>
  </si>
  <si>
    <t>ハム</t>
    <phoneticPr fontId="2"/>
  </si>
  <si>
    <t>食肉加工</t>
    <rPh sb="0" eb="2">
      <t>ショクニク</t>
    </rPh>
    <rPh sb="2" eb="4">
      <t>カコウ</t>
    </rPh>
    <phoneticPr fontId="2"/>
  </si>
  <si>
    <t>切り干し大根</t>
    <rPh sb="0" eb="1">
      <t>キ</t>
    </rPh>
    <rPh sb="2" eb="3">
      <t>ボ</t>
    </rPh>
    <rPh sb="4" eb="6">
      <t>ダイコン</t>
    </rPh>
    <phoneticPr fontId="2"/>
  </si>
  <si>
    <t xml:space="preserve">  </t>
    <phoneticPr fontId="2"/>
  </si>
  <si>
    <t>干しイモ</t>
    <rPh sb="0" eb="1">
      <t>ホ</t>
    </rPh>
    <phoneticPr fontId="2"/>
  </si>
  <si>
    <t>パン作り</t>
    <rPh sb="2" eb="3">
      <t>ツク</t>
    </rPh>
    <phoneticPr fontId="2"/>
  </si>
  <si>
    <t>平成31度　食品加工研修室　利用状況</t>
    <rPh sb="0" eb="2">
      <t>ヘイセイ</t>
    </rPh>
    <rPh sb="6" eb="8">
      <t>ショクヒン</t>
    </rPh>
    <rPh sb="8" eb="10">
      <t>カコウ</t>
    </rPh>
    <rPh sb="10" eb="12">
      <t>ケンシュウ</t>
    </rPh>
    <rPh sb="12" eb="13">
      <t>シツ</t>
    </rPh>
    <rPh sb="14" eb="16">
      <t>リヨウ</t>
    </rPh>
    <rPh sb="16" eb="18">
      <t>ジョウキョウ</t>
    </rPh>
    <phoneticPr fontId="2"/>
  </si>
  <si>
    <t>平成３１年度　食品加工室　加工品目・内容</t>
    <rPh sb="0" eb="2">
      <t>ヘイセイ</t>
    </rPh>
    <rPh sb="4" eb="6">
      <t>ネンド</t>
    </rPh>
    <rPh sb="7" eb="9">
      <t>ショクヒン</t>
    </rPh>
    <rPh sb="9" eb="12">
      <t>カコウシツ</t>
    </rPh>
    <rPh sb="13" eb="15">
      <t>カコウ</t>
    </rPh>
    <rPh sb="15" eb="16">
      <t>シナ</t>
    </rPh>
    <rPh sb="16" eb="17">
      <t>モク</t>
    </rPh>
    <rPh sb="18" eb="20">
      <t>ナイヨウ</t>
    </rPh>
    <phoneticPr fontId="2"/>
  </si>
  <si>
    <t>平成31年度　食品加工研修室　利用状況</t>
    <rPh sb="0" eb="2">
      <t>ヘイセイ</t>
    </rPh>
    <rPh sb="4" eb="6">
      <t>ネンド</t>
    </rPh>
    <rPh sb="7" eb="9">
      <t>ショクヒン</t>
    </rPh>
    <rPh sb="9" eb="11">
      <t>カコウ</t>
    </rPh>
    <rPh sb="11" eb="13">
      <t>ケンシュウ</t>
    </rPh>
    <rPh sb="13" eb="14">
      <t>シツ</t>
    </rPh>
    <rPh sb="15" eb="17">
      <t>リヨウ</t>
    </rPh>
    <rPh sb="17" eb="19">
      <t>ジョウキョウ</t>
    </rPh>
    <phoneticPr fontId="2"/>
  </si>
  <si>
    <t>チーズ作り</t>
    <rPh sb="3" eb="4">
      <t>ヅク</t>
    </rPh>
    <phoneticPr fontId="2"/>
  </si>
  <si>
    <t>アン作り・チーズパック</t>
    <rPh sb="2" eb="3">
      <t>ヅク</t>
    </rPh>
    <phoneticPr fontId="2"/>
  </si>
  <si>
    <t>チーズ・あんぱん作り</t>
    <rPh sb="8" eb="9">
      <t>ツク</t>
    </rPh>
    <phoneticPr fontId="2"/>
  </si>
  <si>
    <t>チーズパック</t>
    <phoneticPr fontId="2"/>
  </si>
  <si>
    <t>チーズパック</t>
    <phoneticPr fontId="2"/>
  </si>
  <si>
    <t>チーズパック</t>
    <phoneticPr fontId="2"/>
  </si>
  <si>
    <t>チーズパック</t>
    <phoneticPr fontId="2"/>
  </si>
  <si>
    <t>あんこ作り</t>
    <rPh sb="3" eb="4">
      <t>ツク</t>
    </rPh>
    <phoneticPr fontId="2"/>
  </si>
  <si>
    <t>いもだんご作り</t>
    <rPh sb="5" eb="6">
      <t>ツク</t>
    </rPh>
    <phoneticPr fontId="2"/>
  </si>
  <si>
    <t>チーズ作り</t>
    <rPh sb="3" eb="4">
      <t>ヅク</t>
    </rPh>
    <phoneticPr fontId="2"/>
  </si>
  <si>
    <t>チーズパック</t>
    <phoneticPr fontId="2"/>
  </si>
  <si>
    <t>中華まん作り</t>
    <rPh sb="0" eb="2">
      <t>チュウカ</t>
    </rPh>
    <rPh sb="4" eb="5">
      <t>ツク</t>
    </rPh>
    <phoneticPr fontId="2"/>
  </si>
  <si>
    <t>みかんの皮の粉砕</t>
    <rPh sb="4" eb="5">
      <t>カワ</t>
    </rPh>
    <rPh sb="6" eb="8">
      <t>フンサイ</t>
    </rPh>
    <phoneticPr fontId="2"/>
  </si>
  <si>
    <t>チーズの燻製</t>
    <rPh sb="4" eb="6">
      <t>クンセイ</t>
    </rPh>
    <phoneticPr fontId="2"/>
  </si>
  <si>
    <t>チーズパック</t>
    <phoneticPr fontId="2"/>
  </si>
  <si>
    <t>チーズパック</t>
    <phoneticPr fontId="2"/>
  </si>
  <si>
    <t>豆腐・干し大根</t>
    <rPh sb="0" eb="2">
      <t>トウフ</t>
    </rPh>
    <rPh sb="3" eb="4">
      <t>ホ</t>
    </rPh>
    <rPh sb="5" eb="7">
      <t>ダイコン</t>
    </rPh>
    <phoneticPr fontId="2"/>
  </si>
  <si>
    <t>豆を蒸す</t>
    <rPh sb="0" eb="1">
      <t>マメ</t>
    </rPh>
    <rPh sb="2" eb="3">
      <t>ム</t>
    </rPh>
    <phoneticPr fontId="2"/>
  </si>
  <si>
    <t>チーズカット</t>
    <phoneticPr fontId="2"/>
  </si>
  <si>
    <t>チーズパック</t>
    <phoneticPr fontId="2"/>
  </si>
  <si>
    <t>パン作り</t>
    <rPh sb="2" eb="3">
      <t>ヅク</t>
    </rPh>
    <phoneticPr fontId="2"/>
  </si>
  <si>
    <t>チーズパック</t>
    <phoneticPr fontId="2"/>
  </si>
  <si>
    <t>チーズパック</t>
    <phoneticPr fontId="2"/>
  </si>
  <si>
    <t>チーズパック</t>
    <phoneticPr fontId="2"/>
  </si>
  <si>
    <t>きのこの乾燥</t>
    <rPh sb="4" eb="6">
      <t>カンソウ</t>
    </rPh>
    <phoneticPr fontId="2"/>
  </si>
  <si>
    <t>チーズ作り</t>
    <rPh sb="3" eb="4">
      <t>ヅク</t>
    </rPh>
    <phoneticPr fontId="2"/>
  </si>
  <si>
    <t>チーズ加工</t>
    <rPh sb="3" eb="5">
      <t>カコウ</t>
    </rPh>
    <phoneticPr fontId="2"/>
  </si>
  <si>
    <t>チーズパック</t>
    <phoneticPr fontId="2"/>
  </si>
  <si>
    <t>チーズのスモーク</t>
    <phoneticPr fontId="2"/>
  </si>
  <si>
    <t>ジャム作り</t>
    <rPh sb="3" eb="4">
      <t>ヅク</t>
    </rPh>
    <phoneticPr fontId="2"/>
  </si>
  <si>
    <t>チーズの加工</t>
    <rPh sb="4" eb="6">
      <t>カコウ</t>
    </rPh>
    <phoneticPr fontId="2"/>
  </si>
  <si>
    <t>切り干し大根</t>
    <rPh sb="0" eb="1">
      <t>キ</t>
    </rPh>
    <rPh sb="2" eb="3">
      <t>ホ</t>
    </rPh>
    <rPh sb="4" eb="6">
      <t>ダイコン</t>
    </rPh>
    <phoneticPr fontId="2"/>
  </si>
  <si>
    <t>豆を蒸す</t>
    <rPh sb="0" eb="1">
      <t>マメ</t>
    </rPh>
    <rPh sb="2" eb="3">
      <t>ム</t>
    </rPh>
    <phoneticPr fontId="2"/>
  </si>
  <si>
    <t>パン加工</t>
    <rPh sb="2" eb="4">
      <t>カコウ</t>
    </rPh>
    <phoneticPr fontId="2"/>
  </si>
  <si>
    <t>チーズの真空パック</t>
    <rPh sb="4" eb="6">
      <t>シンクウ</t>
    </rPh>
    <phoneticPr fontId="2"/>
  </si>
  <si>
    <t>乾燥野菜</t>
    <rPh sb="0" eb="4">
      <t>カンソウヤサイ</t>
    </rPh>
    <phoneticPr fontId="2"/>
  </si>
  <si>
    <t>ハンバーグ作り</t>
    <rPh sb="5" eb="6">
      <t>ツク</t>
    </rPh>
    <phoneticPr fontId="2"/>
  </si>
  <si>
    <t>チーズパック</t>
    <phoneticPr fontId="2"/>
  </si>
  <si>
    <t>パウンドケーキ作り</t>
    <rPh sb="7" eb="8">
      <t>ヅク</t>
    </rPh>
    <phoneticPr fontId="2"/>
  </si>
  <si>
    <t>チーズカット</t>
    <phoneticPr fontId="2"/>
  </si>
  <si>
    <t>大根の乾燥</t>
    <rPh sb="0" eb="2">
      <t>ダイコン</t>
    </rPh>
    <rPh sb="3" eb="5">
      <t>カンソウ</t>
    </rPh>
    <phoneticPr fontId="2"/>
  </si>
  <si>
    <t>チーズカット</t>
    <phoneticPr fontId="2"/>
  </si>
  <si>
    <t>乾燥ヤーコン</t>
    <rPh sb="0" eb="2">
      <t>カンソウ</t>
    </rPh>
    <phoneticPr fontId="2"/>
  </si>
  <si>
    <t>乾燥ヤーコン</t>
    <rPh sb="0" eb="2">
      <t>カンソウ</t>
    </rPh>
    <phoneticPr fontId="2"/>
  </si>
  <si>
    <t>こしあん</t>
    <phoneticPr fontId="2"/>
  </si>
  <si>
    <t>あんこ練り</t>
    <rPh sb="3" eb="4">
      <t>ネ</t>
    </rPh>
    <phoneticPr fontId="2"/>
  </si>
  <si>
    <t>乾燥野菜</t>
    <rPh sb="0" eb="4">
      <t>カンソウヤサイ</t>
    </rPh>
    <phoneticPr fontId="2"/>
  </si>
  <si>
    <t>乾燥ヤーコン</t>
    <rPh sb="0" eb="2">
      <t>カンソウ</t>
    </rPh>
    <phoneticPr fontId="2"/>
  </si>
  <si>
    <t>干し芋</t>
    <rPh sb="0" eb="1">
      <t>ホ</t>
    </rPh>
    <rPh sb="2" eb="3">
      <t>イモ</t>
    </rPh>
    <phoneticPr fontId="2"/>
  </si>
  <si>
    <t>こしあん・干し芋</t>
    <rPh sb="5" eb="6">
      <t>ホ</t>
    </rPh>
    <rPh sb="7" eb="8">
      <t>イモ</t>
    </rPh>
    <phoneticPr fontId="2"/>
  </si>
  <si>
    <t>こしあん</t>
    <phoneticPr fontId="2"/>
  </si>
  <si>
    <t>かぼちゃコロッケ・あん練り</t>
    <rPh sb="11" eb="12">
      <t>ネ</t>
    </rPh>
    <phoneticPr fontId="2"/>
  </si>
  <si>
    <t>乾燥野菜</t>
    <rPh sb="0" eb="4">
      <t>カンソウヤサイ</t>
    </rPh>
    <phoneticPr fontId="2"/>
  </si>
  <si>
    <t>うどん</t>
    <phoneticPr fontId="2"/>
  </si>
  <si>
    <t>真空パック</t>
    <rPh sb="0" eb="2">
      <t>シンクウ</t>
    </rPh>
    <phoneticPr fontId="2"/>
  </si>
  <si>
    <t>こしあん</t>
    <phoneticPr fontId="2"/>
  </si>
  <si>
    <t>いももち</t>
    <phoneticPr fontId="2"/>
  </si>
  <si>
    <t>こしあん</t>
    <phoneticPr fontId="2"/>
  </si>
  <si>
    <t>こしあん</t>
    <phoneticPr fontId="2"/>
  </si>
  <si>
    <t>味噌作り</t>
    <rPh sb="0" eb="3">
      <t>ミソヅク</t>
    </rPh>
    <phoneticPr fontId="2"/>
  </si>
  <si>
    <t>こしあん</t>
    <phoneticPr fontId="2"/>
  </si>
  <si>
    <t>チーズカット</t>
    <phoneticPr fontId="2"/>
  </si>
  <si>
    <t>こしあん</t>
    <phoneticPr fontId="2"/>
  </si>
  <si>
    <t>こしあん</t>
    <phoneticPr fontId="2"/>
  </si>
  <si>
    <t>こしあん</t>
    <phoneticPr fontId="2"/>
  </si>
  <si>
    <t>こしあん</t>
    <phoneticPr fontId="2"/>
  </si>
  <si>
    <t>乾燥ヤーコン・こしあん</t>
    <rPh sb="0" eb="2">
      <t>カンソウ</t>
    </rPh>
    <phoneticPr fontId="2"/>
  </si>
  <si>
    <t>そば</t>
    <phoneticPr fontId="2"/>
  </si>
  <si>
    <t>そば・こしあん</t>
    <phoneticPr fontId="2"/>
  </si>
  <si>
    <t>餃子・そば</t>
    <rPh sb="0" eb="2">
      <t>ギョウザ</t>
    </rPh>
    <phoneticPr fontId="2"/>
  </si>
  <si>
    <t>きくいもチップス</t>
    <phoneticPr fontId="2"/>
  </si>
  <si>
    <t>そば</t>
    <phoneticPr fontId="2"/>
  </si>
  <si>
    <t>五目ご飯・お赤飯</t>
    <rPh sb="0" eb="2">
      <t>ゴモク</t>
    </rPh>
    <rPh sb="3" eb="4">
      <t>ハン</t>
    </rPh>
    <rPh sb="6" eb="8">
      <t>セキハン</t>
    </rPh>
    <phoneticPr fontId="2"/>
  </si>
  <si>
    <t>チーズパック</t>
    <phoneticPr fontId="2"/>
  </si>
  <si>
    <t>チーズカット</t>
    <phoneticPr fontId="2"/>
  </si>
  <si>
    <t>そば</t>
    <phoneticPr fontId="2"/>
  </si>
  <si>
    <t>乾燥野菜</t>
    <rPh sb="0" eb="4">
      <t>カンソウヤサイ</t>
    </rPh>
    <phoneticPr fontId="2"/>
  </si>
  <si>
    <t>きんぴら・かぼちゃ</t>
    <phoneticPr fontId="2"/>
  </si>
  <si>
    <t>チーズ</t>
    <phoneticPr fontId="2"/>
  </si>
  <si>
    <t>春巻・ごぼう天・パン</t>
    <rPh sb="0" eb="2">
      <t>ハルマキ</t>
    </rPh>
    <rPh sb="6" eb="7">
      <t>テン</t>
    </rPh>
    <phoneticPr fontId="2"/>
  </si>
  <si>
    <t>そば</t>
    <phoneticPr fontId="2"/>
  </si>
  <si>
    <t>アイス</t>
    <phoneticPr fontId="2"/>
  </si>
  <si>
    <t>豚汁</t>
    <rPh sb="0" eb="2">
      <t>ブタジル</t>
    </rPh>
    <phoneticPr fontId="2"/>
  </si>
  <si>
    <t>豆腐作り</t>
    <rPh sb="0" eb="2">
      <t>トウフ</t>
    </rPh>
    <rPh sb="2" eb="3">
      <t>ツク</t>
    </rPh>
    <phoneticPr fontId="2"/>
  </si>
  <si>
    <t>アイス・ポテトパン</t>
    <phoneticPr fontId="2"/>
  </si>
  <si>
    <t>パン・赤飯・ロールキャベツ</t>
    <rPh sb="3" eb="5">
      <t>セキハン</t>
    </rPh>
    <phoneticPr fontId="2"/>
  </si>
  <si>
    <t>チーズ作り</t>
    <rPh sb="3" eb="4">
      <t>ツク</t>
    </rPh>
    <phoneticPr fontId="2"/>
  </si>
  <si>
    <t>チーズカット</t>
    <phoneticPr fontId="2"/>
  </si>
  <si>
    <t>乾燥ヤーコン・蒸しかぼちゃ</t>
    <rPh sb="0" eb="2">
      <t>カンソウ</t>
    </rPh>
    <rPh sb="7" eb="8">
      <t>ム</t>
    </rPh>
    <phoneticPr fontId="2"/>
  </si>
  <si>
    <t>乾燥ヤーコン・豆腐</t>
    <rPh sb="0" eb="2">
      <t>カンソウ</t>
    </rPh>
    <rPh sb="7" eb="9">
      <t>トウフ</t>
    </rPh>
    <phoneticPr fontId="2"/>
  </si>
  <si>
    <t>チーズカット</t>
    <phoneticPr fontId="2"/>
  </si>
  <si>
    <t>そば</t>
    <phoneticPr fontId="2"/>
  </si>
  <si>
    <t>あんこ作り</t>
    <rPh sb="3" eb="4">
      <t>ヅク</t>
    </rPh>
    <phoneticPr fontId="2"/>
  </si>
  <si>
    <t>そば</t>
    <phoneticPr fontId="2"/>
  </si>
  <si>
    <t>がんも・つくね</t>
    <phoneticPr fontId="2"/>
  </si>
  <si>
    <t>みそ・あんこ・パン</t>
    <phoneticPr fontId="2"/>
  </si>
  <si>
    <t>そば・乾燥野菜</t>
    <rPh sb="3" eb="7">
      <t>カンソウヤサイ</t>
    </rPh>
    <phoneticPr fontId="2"/>
  </si>
  <si>
    <t>赤飯・豆腐・蒸し豆</t>
    <rPh sb="0" eb="2">
      <t>セキハン</t>
    </rPh>
    <rPh sb="3" eb="5">
      <t>トウフ</t>
    </rPh>
    <rPh sb="6" eb="7">
      <t>ム</t>
    </rPh>
    <rPh sb="8" eb="9">
      <t>マメ</t>
    </rPh>
    <phoneticPr fontId="2"/>
  </si>
  <si>
    <t>味噌作り</t>
    <rPh sb="0" eb="2">
      <t>ミソ</t>
    </rPh>
    <rPh sb="2" eb="3">
      <t>ツク</t>
    </rPh>
    <phoneticPr fontId="2"/>
  </si>
  <si>
    <t>パン作り</t>
    <rPh sb="2" eb="3">
      <t>ヅク</t>
    </rPh>
    <phoneticPr fontId="2"/>
  </si>
  <si>
    <t>蒸し豆</t>
    <rPh sb="0" eb="1">
      <t>ム</t>
    </rPh>
    <rPh sb="2" eb="3">
      <t>マメ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</si>
</sst>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4" fillId="0" borderId="0" xfId="0" applyFont="1"/>
    <xf numFmtId="0" fontId="4" fillId="0" borderId="0" xfId="0" applyNumberFormat="1" applyFont="1" applyAlignment="1">
      <alignment vertical="center"/>
    </xf>
    <xf numFmtId="38" fontId="5" fillId="2" borderId="1" xfId="0" applyNumberFormat="1" applyFont="1" applyFill="1" applyBorder="1" applyAlignment="1">
      <alignment horizontal="center" vertical="center" shrinkToFit="1"/>
    </xf>
    <xf numFmtId="38" fontId="5" fillId="2" borderId="2" xfId="0" applyNumberFormat="1" applyFont="1" applyFill="1" applyBorder="1" applyAlignment="1">
      <alignment horizontal="center" vertical="center"/>
    </xf>
    <xf numFmtId="38" fontId="5" fillId="2" borderId="3" xfId="0" applyNumberFormat="1" applyFont="1" applyFill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3" borderId="6" xfId="0" applyNumberFormat="1" applyFont="1" applyFill="1" applyBorder="1" applyAlignment="1">
      <alignment horizontal="center" vertical="center"/>
    </xf>
    <xf numFmtId="38" fontId="5" fillId="3" borderId="3" xfId="0" applyNumberFormat="1" applyFont="1" applyFill="1" applyBorder="1" applyAlignment="1">
      <alignment horizontal="center" vertical="center"/>
    </xf>
    <xf numFmtId="38" fontId="5" fillId="3" borderId="4" xfId="0" applyNumberFormat="1" applyFont="1" applyFill="1" applyBorder="1" applyAlignment="1">
      <alignment horizontal="center" vertical="center"/>
    </xf>
    <xf numFmtId="38" fontId="5" fillId="3" borderId="5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1" fillId="0" borderId="0" xfId="0" applyFont="1"/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NumberFormat="1" applyFont="1" applyAlignment="1">
      <alignment horizontal="left" vertical="center"/>
    </xf>
    <xf numFmtId="38" fontId="6" fillId="0" borderId="0" xfId="0" applyNumberFormat="1" applyFont="1" applyAlignment="1">
      <alignment vertical="center"/>
    </xf>
    <xf numFmtId="38" fontId="6" fillId="0" borderId="0" xfId="0" applyNumberFormat="1" applyFont="1" applyBorder="1" applyAlignment="1">
      <alignment horizontal="right" vertical="center"/>
    </xf>
    <xf numFmtId="38" fontId="6" fillId="0" borderId="0" xfId="0" applyNumberFormat="1" applyFont="1" applyBorder="1" applyAlignment="1">
      <alignment vertical="center"/>
    </xf>
    <xf numFmtId="38" fontId="6" fillId="0" borderId="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38" fontId="5" fillId="2" borderId="1" xfId="0" applyNumberFormat="1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" vertical="center" wrapText="1"/>
    </xf>
    <xf numFmtId="38" fontId="5" fillId="2" borderId="4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 applyProtection="1">
      <alignment horizontal="left" vertical="center" shrinkToFit="1"/>
      <protection locked="0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right" vertical="center"/>
    </xf>
    <xf numFmtId="38" fontId="4" fillId="2" borderId="23" xfId="0" applyNumberFormat="1" applyFont="1" applyFill="1" applyBorder="1" applyAlignment="1">
      <alignment horizontal="right" vertical="center"/>
    </xf>
    <xf numFmtId="38" fontId="4" fillId="2" borderId="21" xfId="1" applyNumberFormat="1" applyFont="1" applyFill="1" applyBorder="1" applyAlignment="1">
      <alignment vertical="center"/>
    </xf>
    <xf numFmtId="38" fontId="4" fillId="2" borderId="24" xfId="1" applyNumberFormat="1" applyFont="1" applyFill="1" applyBorder="1" applyAlignment="1">
      <alignment vertical="center"/>
    </xf>
    <xf numFmtId="38" fontId="4" fillId="2" borderId="25" xfId="1" applyNumberFormat="1" applyFont="1" applyFill="1" applyBorder="1" applyAlignment="1">
      <alignment vertical="center"/>
    </xf>
    <xf numFmtId="0" fontId="4" fillId="2" borderId="26" xfId="1" applyNumberFormat="1" applyFont="1" applyFill="1" applyBorder="1" applyAlignment="1">
      <alignment vertical="center"/>
    </xf>
    <xf numFmtId="38" fontId="4" fillId="3" borderId="27" xfId="1" applyNumberFormat="1" applyFont="1" applyFill="1" applyBorder="1" applyAlignment="1">
      <alignment vertical="center"/>
    </xf>
    <xf numFmtId="38" fontId="4" fillId="3" borderId="24" xfId="1" applyNumberFormat="1" applyFont="1" applyFill="1" applyBorder="1" applyAlignment="1">
      <alignment vertical="center"/>
    </xf>
    <xf numFmtId="38" fontId="4" fillId="3" borderId="25" xfId="1" applyNumberFormat="1" applyFont="1" applyFill="1" applyBorder="1" applyAlignment="1">
      <alignment vertical="center"/>
    </xf>
    <xf numFmtId="0" fontId="4" fillId="3" borderId="28" xfId="1" applyNumberFormat="1" applyFont="1" applyFill="1" applyBorder="1" applyAlignment="1">
      <alignment vertical="center"/>
    </xf>
    <xf numFmtId="38" fontId="4" fillId="4" borderId="29" xfId="1" applyNumberFormat="1" applyFont="1" applyFill="1" applyBorder="1" applyAlignment="1">
      <alignment vertical="center"/>
    </xf>
    <xf numFmtId="38" fontId="4" fillId="4" borderId="30" xfId="1" applyNumberFormat="1" applyFont="1" applyFill="1" applyBorder="1" applyAlignment="1">
      <alignment vertical="center"/>
    </xf>
    <xf numFmtId="38" fontId="4" fillId="4" borderId="22" xfId="1" applyNumberFormat="1" applyFont="1" applyFill="1" applyBorder="1" applyAlignment="1">
      <alignment vertical="center"/>
    </xf>
    <xf numFmtId="38" fontId="4" fillId="4" borderId="28" xfId="1" applyNumberFormat="1" applyFont="1" applyFill="1" applyBorder="1" applyAlignment="1">
      <alignment vertical="center"/>
    </xf>
    <xf numFmtId="0" fontId="4" fillId="0" borderId="31" xfId="0" applyNumberFormat="1" applyFont="1" applyBorder="1" applyAlignment="1">
      <alignment horizontal="left" vertical="center" shrinkToFit="1"/>
    </xf>
    <xf numFmtId="38" fontId="4" fillId="2" borderId="32" xfId="0" applyNumberFormat="1" applyFont="1" applyFill="1" applyBorder="1" applyAlignment="1">
      <alignment horizontal="right" vertical="center"/>
    </xf>
    <xf numFmtId="38" fontId="4" fillId="2" borderId="33" xfId="1" applyNumberFormat="1" applyFont="1" applyFill="1" applyBorder="1" applyAlignment="1">
      <alignment vertical="center"/>
    </xf>
    <xf numFmtId="38" fontId="4" fillId="2" borderId="30" xfId="1" applyNumberFormat="1" applyFont="1" applyFill="1" applyBorder="1" applyAlignment="1">
      <alignment vertical="center"/>
    </xf>
    <xf numFmtId="38" fontId="4" fillId="2" borderId="22" xfId="1" applyNumberFormat="1" applyFont="1" applyFill="1" applyBorder="1" applyAlignment="1">
      <alignment vertical="center"/>
    </xf>
    <xf numFmtId="38" fontId="4" fillId="3" borderId="29" xfId="1" applyNumberFormat="1" applyFont="1" applyFill="1" applyBorder="1" applyAlignment="1">
      <alignment vertical="center"/>
    </xf>
    <xf numFmtId="38" fontId="4" fillId="3" borderId="30" xfId="1" applyNumberFormat="1" applyFont="1" applyFill="1" applyBorder="1" applyAlignment="1">
      <alignment vertical="center"/>
    </xf>
    <xf numFmtId="38" fontId="4" fillId="3" borderId="22" xfId="1" applyNumberFormat="1" applyFont="1" applyFill="1" applyBorder="1" applyAlignment="1">
      <alignment vertical="center"/>
    </xf>
    <xf numFmtId="38" fontId="4" fillId="2" borderId="28" xfId="0" applyNumberFormat="1" applyFont="1" applyFill="1" applyBorder="1" applyAlignment="1">
      <alignment horizontal="right" vertical="center"/>
    </xf>
    <xf numFmtId="38" fontId="4" fillId="2" borderId="33" xfId="0" applyNumberFormat="1" applyFont="1" applyFill="1" applyBorder="1" applyAlignment="1">
      <alignment horizontal="center" vertical="center"/>
    </xf>
    <xf numFmtId="0" fontId="4" fillId="2" borderId="33" xfId="1" applyNumberFormat="1" applyFont="1" applyFill="1" applyBorder="1" applyAlignment="1">
      <alignment vertical="center"/>
    </xf>
    <xf numFmtId="0" fontId="4" fillId="2" borderId="30" xfId="1" applyNumberFormat="1" applyFont="1" applyFill="1" applyBorder="1" applyAlignment="1">
      <alignment vertical="center"/>
    </xf>
    <xf numFmtId="0" fontId="4" fillId="2" borderId="22" xfId="1" applyNumberFormat="1" applyFont="1" applyFill="1" applyBorder="1" applyAlignment="1">
      <alignment vertical="center"/>
    </xf>
    <xf numFmtId="0" fontId="4" fillId="3" borderId="29" xfId="1" applyNumberFormat="1" applyFont="1" applyFill="1" applyBorder="1" applyAlignment="1">
      <alignment vertical="center"/>
    </xf>
    <xf numFmtId="0" fontId="4" fillId="3" borderId="30" xfId="1" applyNumberFormat="1" applyFont="1" applyFill="1" applyBorder="1" applyAlignment="1">
      <alignment vertical="center"/>
    </xf>
    <xf numFmtId="0" fontId="4" fillId="3" borderId="22" xfId="1" applyNumberFormat="1" applyFont="1" applyFill="1" applyBorder="1" applyAlignment="1">
      <alignment vertical="center"/>
    </xf>
    <xf numFmtId="56" fontId="4" fillId="0" borderId="31" xfId="0" applyNumberFormat="1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38" fontId="0" fillId="2" borderId="34" xfId="0" applyNumberFormat="1" applyFill="1" applyBorder="1" applyAlignment="1">
      <alignment horizontal="right" vertical="center"/>
    </xf>
    <xf numFmtId="38" fontId="4" fillId="0" borderId="36" xfId="0" applyNumberFormat="1" applyFont="1" applyFill="1" applyBorder="1" applyAlignment="1">
      <alignment horizontal="center" vertical="center"/>
    </xf>
    <xf numFmtId="38" fontId="0" fillId="2" borderId="4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horizontal="right" vertical="center"/>
    </xf>
    <xf numFmtId="38" fontId="1" fillId="3" borderId="6" xfId="1" applyNumberFormat="1" applyFont="1" applyFill="1" applyBorder="1" applyAlignment="1">
      <alignment vertical="center"/>
    </xf>
    <xf numFmtId="38" fontId="1" fillId="3" borderId="3" xfId="1" applyNumberFormat="1" applyFont="1" applyFill="1" applyBorder="1" applyAlignment="1">
      <alignment vertical="center"/>
    </xf>
    <xf numFmtId="38" fontId="1" fillId="3" borderId="4" xfId="1" applyNumberFormat="1" applyFont="1" applyFill="1" applyBorder="1" applyAlignment="1">
      <alignment vertical="center"/>
    </xf>
    <xf numFmtId="38" fontId="1" fillId="3" borderId="1" xfId="1" applyNumberFormat="1" applyFont="1" applyFill="1" applyBorder="1" applyAlignment="1">
      <alignment vertical="center"/>
    </xf>
    <xf numFmtId="38" fontId="1" fillId="4" borderId="6" xfId="1" applyNumberFormat="1" applyFont="1" applyFill="1" applyBorder="1" applyAlignment="1">
      <alignment vertical="center"/>
    </xf>
    <xf numFmtId="38" fontId="1" fillId="4" borderId="3" xfId="1" applyNumberFormat="1" applyFont="1" applyFill="1" applyBorder="1" applyAlignment="1">
      <alignment vertical="center"/>
    </xf>
    <xf numFmtId="38" fontId="1" fillId="4" borderId="4" xfId="1" applyNumberFormat="1" applyFont="1" applyFill="1" applyBorder="1" applyAlignment="1">
      <alignment vertical="center"/>
    </xf>
    <xf numFmtId="38" fontId="1" fillId="4" borderId="34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37" xfId="0" applyNumberFormat="1" applyFont="1" applyFill="1" applyBorder="1" applyAlignment="1" applyProtection="1">
      <alignment horizontal="left" vertical="center"/>
      <protection locked="0"/>
    </xf>
    <xf numFmtId="0" fontId="4" fillId="0" borderId="36" xfId="0" applyNumberFormat="1" applyFont="1" applyFill="1" applyBorder="1" applyAlignment="1">
      <alignment horizontal="left" vertical="center"/>
    </xf>
    <xf numFmtId="38" fontId="8" fillId="0" borderId="36" xfId="0" applyNumberFormat="1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0" fillId="0" borderId="36" xfId="0" applyNumberFormat="1" applyFill="1" applyBorder="1"/>
    <xf numFmtId="38" fontId="0" fillId="0" borderId="37" xfId="0" applyNumberFormat="1" applyFill="1" applyBorder="1"/>
    <xf numFmtId="38" fontId="4" fillId="0" borderId="37" xfId="1" applyNumberFormat="1" applyFont="1" applyFill="1" applyBorder="1" applyAlignment="1">
      <alignment vertical="center"/>
    </xf>
    <xf numFmtId="38" fontId="0" fillId="2" borderId="1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vertical="center"/>
    </xf>
    <xf numFmtId="38" fontId="0" fillId="2" borderId="3" xfId="0" applyNumberFormat="1" applyFill="1" applyBorder="1" applyAlignment="1">
      <alignment vertical="center"/>
    </xf>
    <xf numFmtId="38" fontId="0" fillId="2" borderId="4" xfId="0" applyNumberFormat="1" applyFill="1" applyBorder="1" applyAlignment="1">
      <alignment vertical="center"/>
    </xf>
    <xf numFmtId="38" fontId="0" fillId="2" borderId="38" xfId="0" applyNumberFormat="1" applyFill="1" applyBorder="1" applyAlignment="1">
      <alignment vertical="center"/>
    </xf>
    <xf numFmtId="38" fontId="1" fillId="3" borderId="34" xfId="1" applyNumberFormat="1" applyFont="1" applyFill="1" applyBorder="1" applyAlignment="1">
      <alignment vertical="center"/>
    </xf>
    <xf numFmtId="38" fontId="1" fillId="4" borderId="39" xfId="1" applyNumberFormat="1" applyFont="1" applyFill="1" applyBorder="1" applyAlignment="1">
      <alignment vertical="center"/>
    </xf>
    <xf numFmtId="38" fontId="1" fillId="4" borderId="40" xfId="1" applyNumberFormat="1" applyFont="1" applyFill="1" applyBorder="1" applyAlignment="1">
      <alignment vertical="center"/>
    </xf>
    <xf numFmtId="0" fontId="0" fillId="0" borderId="36" xfId="0" applyBorder="1"/>
    <xf numFmtId="38" fontId="0" fillId="0" borderId="36" xfId="0" applyNumberFormat="1" applyBorder="1"/>
    <xf numFmtId="38" fontId="4" fillId="0" borderId="36" xfId="1" applyNumberFormat="1" applyFont="1" applyFill="1" applyBorder="1" applyAlignment="1">
      <alignment vertical="center"/>
    </xf>
    <xf numFmtId="0" fontId="4" fillId="0" borderId="34" xfId="0" applyNumberFormat="1" applyFont="1" applyBorder="1" applyAlignment="1" applyProtection="1">
      <alignment horizontal="center" vertical="center"/>
      <protection locked="0"/>
    </xf>
    <xf numFmtId="38" fontId="0" fillId="2" borderId="38" xfId="0" applyNumberFormat="1" applyFill="1" applyBorder="1" applyAlignment="1">
      <alignment horizontal="right" vertical="center"/>
    </xf>
    <xf numFmtId="38" fontId="1" fillId="3" borderId="40" xfId="1" applyNumberFormat="1" applyFont="1" applyFill="1" applyBorder="1" applyAlignment="1">
      <alignment vertical="center"/>
    </xf>
    <xf numFmtId="38" fontId="1" fillId="3" borderId="41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horizontal="left"/>
    </xf>
    <xf numFmtId="0" fontId="0" fillId="0" borderId="13" xfId="0" applyBorder="1"/>
    <xf numFmtId="38" fontId="0" fillId="0" borderId="13" xfId="0" applyNumberFormat="1" applyBorder="1"/>
    <xf numFmtId="38" fontId="0" fillId="0" borderId="0" xfId="0" applyNumberFormat="1" applyFill="1" applyBorder="1"/>
    <xf numFmtId="38" fontId="0" fillId="2" borderId="42" xfId="0" applyNumberFormat="1" applyFill="1" applyBorder="1" applyAlignment="1">
      <alignment vertical="center"/>
    </xf>
    <xf numFmtId="38" fontId="0" fillId="2" borderId="40" xfId="0" applyNumberFormat="1" applyFill="1" applyBorder="1" applyAlignment="1">
      <alignment vertical="center"/>
    </xf>
    <xf numFmtId="38" fontId="1" fillId="3" borderId="39" xfId="1" applyNumberFormat="1" applyFont="1" applyFill="1" applyBorder="1" applyAlignment="1">
      <alignment vertical="center"/>
    </xf>
    <xf numFmtId="38" fontId="1" fillId="3" borderId="38" xfId="1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  <xf numFmtId="38" fontId="1" fillId="3" borderId="43" xfId="1" applyNumberFormat="1" applyFont="1" applyFill="1" applyBorder="1" applyAlignment="1">
      <alignment vertical="center"/>
    </xf>
    <xf numFmtId="38" fontId="4" fillId="0" borderId="36" xfId="0" applyNumberFormat="1" applyFont="1" applyBorder="1" applyAlignment="1">
      <alignment vertical="center"/>
    </xf>
    <xf numFmtId="0" fontId="0" fillId="0" borderId="0" xfId="0" applyNumberFormat="1" applyBorder="1"/>
    <xf numFmtId="38" fontId="4" fillId="0" borderId="44" xfId="0" applyNumberFormat="1" applyFont="1" applyBorder="1" applyAlignment="1">
      <alignment vertical="center"/>
    </xf>
    <xf numFmtId="0" fontId="4" fillId="2" borderId="45" xfId="1" applyNumberFormat="1" applyFont="1" applyFill="1" applyBorder="1" applyAlignment="1">
      <alignment vertical="center"/>
    </xf>
    <xf numFmtId="0" fontId="4" fillId="3" borderId="46" xfId="1" applyNumberFormat="1" applyFont="1" applyFill="1" applyBorder="1" applyAlignment="1">
      <alignment vertical="center"/>
    </xf>
    <xf numFmtId="0" fontId="4" fillId="3" borderId="47" xfId="1" applyNumberFormat="1" applyFont="1" applyFill="1" applyBorder="1" applyAlignment="1">
      <alignment vertical="center"/>
    </xf>
    <xf numFmtId="0" fontId="4" fillId="3" borderId="48" xfId="1" applyNumberFormat="1" applyFont="1" applyFill="1" applyBorder="1" applyAlignment="1">
      <alignment vertical="center"/>
    </xf>
    <xf numFmtId="0" fontId="4" fillId="3" borderId="49" xfId="1" applyNumberFormat="1" applyFont="1" applyFill="1" applyBorder="1" applyAlignment="1">
      <alignment vertical="center"/>
    </xf>
    <xf numFmtId="38" fontId="4" fillId="4" borderId="46" xfId="1" applyNumberFormat="1" applyFont="1" applyFill="1" applyBorder="1" applyAlignment="1">
      <alignment vertical="center"/>
    </xf>
    <xf numFmtId="38" fontId="4" fillId="4" borderId="47" xfId="1" applyNumberFormat="1" applyFont="1" applyFill="1" applyBorder="1" applyAlignment="1">
      <alignment vertical="center"/>
    </xf>
    <xf numFmtId="38" fontId="4" fillId="4" borderId="48" xfId="1" applyNumberFormat="1" applyFont="1" applyFill="1" applyBorder="1" applyAlignment="1">
      <alignment vertical="center"/>
    </xf>
    <xf numFmtId="38" fontId="4" fillId="4" borderId="49" xfId="1" applyNumberFormat="1" applyFont="1" applyFill="1" applyBorder="1" applyAlignment="1">
      <alignment vertical="center"/>
    </xf>
    <xf numFmtId="0" fontId="0" fillId="0" borderId="44" xfId="0" applyNumberFormat="1" applyBorder="1"/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176" fontId="4" fillId="0" borderId="50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left" vertical="center"/>
    </xf>
    <xf numFmtId="176" fontId="4" fillId="5" borderId="51" xfId="0" applyNumberFormat="1" applyFont="1" applyFill="1" applyBorder="1" applyAlignment="1">
      <alignment horizontal="center" vertical="center"/>
    </xf>
    <xf numFmtId="176" fontId="4" fillId="5" borderId="52" xfId="0" applyNumberFormat="1" applyFont="1" applyFill="1" applyBorder="1" applyAlignment="1">
      <alignment horizontal="center" vertical="center"/>
    </xf>
    <xf numFmtId="176" fontId="4" fillId="5" borderId="53" xfId="0" applyNumberFormat="1" applyFont="1" applyFill="1" applyBorder="1" applyAlignment="1">
      <alignment horizontal="center" vertical="center"/>
    </xf>
    <xf numFmtId="176" fontId="4" fillId="5" borderId="18" xfId="0" applyNumberFormat="1" applyFont="1" applyFill="1" applyBorder="1" applyAlignment="1">
      <alignment horizontal="center" vertical="center"/>
    </xf>
    <xf numFmtId="176" fontId="4" fillId="5" borderId="54" xfId="0" applyNumberFormat="1" applyFont="1" applyFill="1" applyBorder="1" applyAlignment="1">
      <alignment horizontal="center" vertical="center"/>
    </xf>
    <xf numFmtId="176" fontId="4" fillId="5" borderId="55" xfId="0" applyNumberFormat="1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>
      <alignment horizontal="center" vertical="center"/>
    </xf>
    <xf numFmtId="176" fontId="4" fillId="5" borderId="56" xfId="0" applyNumberFormat="1" applyFont="1" applyFill="1" applyBorder="1" applyAlignment="1">
      <alignment horizontal="center" vertical="center"/>
    </xf>
    <xf numFmtId="176" fontId="4" fillId="3" borderId="54" xfId="0" applyNumberFormat="1" applyFont="1" applyFill="1" applyBorder="1" applyAlignment="1">
      <alignment horizontal="center" vertical="center"/>
    </xf>
    <xf numFmtId="176" fontId="4" fillId="3" borderId="55" xfId="0" applyNumberFormat="1" applyFont="1" applyFill="1" applyBorder="1" applyAlignment="1">
      <alignment horizontal="center" vertical="center"/>
    </xf>
    <xf numFmtId="176" fontId="4" fillId="3" borderId="17" xfId="0" applyNumberFormat="1" applyFont="1" applyFill="1" applyBorder="1" applyAlignment="1">
      <alignment horizontal="center" vertical="center"/>
    </xf>
    <xf numFmtId="176" fontId="4" fillId="3" borderId="56" xfId="0" applyNumberFormat="1" applyFont="1" applyFill="1" applyBorder="1" applyAlignment="1">
      <alignment horizontal="center" vertical="center"/>
    </xf>
    <xf numFmtId="176" fontId="4" fillId="4" borderId="54" xfId="0" applyNumberFormat="1" applyFont="1" applyFill="1" applyBorder="1" applyAlignment="1">
      <alignment horizontal="center" vertical="center"/>
    </xf>
    <xf numFmtId="176" fontId="4" fillId="4" borderId="55" xfId="0" applyNumberFormat="1" applyFont="1" applyFill="1" applyBorder="1" applyAlignment="1">
      <alignment horizontal="center" vertical="center"/>
    </xf>
    <xf numFmtId="176" fontId="4" fillId="4" borderId="17" xfId="0" applyNumberFormat="1" applyFont="1" applyFill="1" applyBorder="1" applyAlignment="1">
      <alignment horizontal="center" vertical="center"/>
    </xf>
    <xf numFmtId="176" fontId="4" fillId="4" borderId="56" xfId="0" applyNumberFormat="1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/>
    </xf>
    <xf numFmtId="0" fontId="0" fillId="0" borderId="57" xfId="0" applyFill="1" applyBorder="1"/>
    <xf numFmtId="0" fontId="11" fillId="0" borderId="57" xfId="0" applyFont="1" applyFill="1" applyBorder="1"/>
    <xf numFmtId="38" fontId="4" fillId="2" borderId="22" xfId="1" applyFont="1" applyFill="1" applyBorder="1" applyAlignment="1">
      <alignment horizontal="right" vertical="center"/>
    </xf>
    <xf numFmtId="3" fontId="4" fillId="0" borderId="58" xfId="0" applyNumberFormat="1" applyFont="1" applyFill="1" applyBorder="1" applyAlignment="1">
      <alignment horizontal="right" vertical="center"/>
    </xf>
    <xf numFmtId="3" fontId="4" fillId="0" borderId="59" xfId="0" applyNumberFormat="1" applyFont="1" applyFill="1" applyBorder="1" applyAlignment="1">
      <alignment horizontal="right" vertical="center"/>
    </xf>
    <xf numFmtId="3" fontId="4" fillId="0" borderId="60" xfId="0" applyNumberFormat="1" applyFont="1" applyFill="1" applyBorder="1" applyAlignment="1">
      <alignment horizontal="right" vertical="center"/>
    </xf>
    <xf numFmtId="3" fontId="4" fillId="0" borderId="61" xfId="0" applyNumberFormat="1" applyFont="1" applyFill="1" applyBorder="1" applyAlignment="1">
      <alignment horizontal="right" vertical="center"/>
    </xf>
    <xf numFmtId="3" fontId="4" fillId="0" borderId="62" xfId="0" applyNumberFormat="1" applyFont="1" applyFill="1" applyBorder="1" applyAlignment="1">
      <alignment horizontal="right" vertical="center"/>
    </xf>
    <xf numFmtId="3" fontId="4" fillId="0" borderId="63" xfId="0" applyNumberFormat="1" applyFont="1" applyFill="1" applyBorder="1" applyAlignment="1">
      <alignment horizontal="right" vertical="center"/>
    </xf>
    <xf numFmtId="3" fontId="4" fillId="0" borderId="56" xfId="0" applyNumberFormat="1" applyFont="1" applyBorder="1" applyAlignment="1">
      <alignment horizontal="right" vertical="center"/>
    </xf>
    <xf numFmtId="3" fontId="4" fillId="0" borderId="64" xfId="0" applyNumberFormat="1" applyFont="1" applyBorder="1" applyAlignment="1">
      <alignment horizontal="center" vertical="center"/>
    </xf>
    <xf numFmtId="3" fontId="4" fillId="0" borderId="65" xfId="0" applyNumberFormat="1" applyFont="1" applyBorder="1" applyAlignment="1">
      <alignment horizontal="center" vertical="center"/>
    </xf>
    <xf numFmtId="38" fontId="4" fillId="2" borderId="66" xfId="0" applyNumberFormat="1" applyFont="1" applyFill="1" applyBorder="1" applyAlignment="1">
      <alignment horizontal="right" vertical="center"/>
    </xf>
    <xf numFmtId="0" fontId="0" fillId="0" borderId="67" xfId="0" applyFill="1" applyBorder="1" applyAlignment="1"/>
    <xf numFmtId="0" fontId="0" fillId="0" borderId="61" xfId="0" applyFill="1" applyBorder="1" applyAlignment="1"/>
    <xf numFmtId="0" fontId="4" fillId="0" borderId="19" xfId="0" applyNumberFormat="1" applyFont="1" applyFill="1" applyBorder="1" applyAlignment="1" applyProtection="1">
      <alignment horizontal="left" vertical="center" shrinkToFit="1"/>
      <protection locked="0"/>
    </xf>
    <xf numFmtId="38" fontId="5" fillId="2" borderId="68" xfId="0" applyNumberFormat="1" applyFont="1" applyFill="1" applyBorder="1" applyAlignment="1">
      <alignment horizontal="center" vertical="center"/>
    </xf>
    <xf numFmtId="3" fontId="4" fillId="0" borderId="69" xfId="0" applyNumberFormat="1" applyFont="1" applyFill="1" applyBorder="1" applyAlignment="1">
      <alignment horizontal="right" vertical="center"/>
    </xf>
    <xf numFmtId="38" fontId="5" fillId="3" borderId="70" xfId="0" applyNumberFormat="1" applyFont="1" applyFill="1" applyBorder="1" applyAlignment="1">
      <alignment horizontal="center" vertical="center"/>
    </xf>
    <xf numFmtId="3" fontId="4" fillId="0" borderId="71" xfId="0" applyNumberFormat="1" applyFont="1" applyFill="1" applyBorder="1" applyAlignment="1">
      <alignment horizontal="right" vertical="center"/>
    </xf>
    <xf numFmtId="3" fontId="4" fillId="0" borderId="72" xfId="0" applyNumberFormat="1" applyFont="1" applyFill="1" applyBorder="1" applyAlignment="1">
      <alignment horizontal="right" vertical="center"/>
    </xf>
    <xf numFmtId="38" fontId="5" fillId="3" borderId="73" xfId="0" applyNumberFormat="1" applyFont="1" applyFill="1" applyBorder="1" applyAlignment="1">
      <alignment horizontal="center" vertical="center"/>
    </xf>
    <xf numFmtId="3" fontId="4" fillId="0" borderId="74" xfId="0" applyNumberFormat="1" applyFont="1" applyFill="1" applyBorder="1" applyAlignment="1">
      <alignment horizontal="right" vertical="center"/>
    </xf>
    <xf numFmtId="3" fontId="4" fillId="0" borderId="75" xfId="0" applyNumberFormat="1" applyFont="1" applyFill="1" applyBorder="1" applyAlignment="1">
      <alignment horizontal="right" vertical="center"/>
    </xf>
    <xf numFmtId="3" fontId="4" fillId="0" borderId="76" xfId="0" applyNumberFormat="1" applyFont="1" applyFill="1" applyBorder="1" applyAlignment="1">
      <alignment horizontal="right" vertical="center"/>
    </xf>
    <xf numFmtId="3" fontId="4" fillId="0" borderId="77" xfId="0" applyNumberFormat="1" applyFont="1" applyFill="1" applyBorder="1" applyAlignment="1">
      <alignment horizontal="right" vertical="center"/>
    </xf>
    <xf numFmtId="3" fontId="4" fillId="0" borderId="78" xfId="0" applyNumberFormat="1" applyFont="1" applyBorder="1" applyAlignment="1">
      <alignment horizontal="right" vertical="center"/>
    </xf>
    <xf numFmtId="3" fontId="4" fillId="0" borderId="79" xfId="0" applyNumberFormat="1" applyFont="1" applyFill="1" applyBorder="1" applyAlignment="1">
      <alignment horizontal="right" vertical="center"/>
    </xf>
    <xf numFmtId="3" fontId="4" fillId="0" borderId="80" xfId="0" applyNumberFormat="1" applyFont="1" applyBorder="1" applyAlignment="1">
      <alignment horizontal="right" vertical="center"/>
    </xf>
    <xf numFmtId="38" fontId="5" fillId="3" borderId="41" xfId="0" applyNumberFormat="1" applyFont="1" applyFill="1" applyBorder="1" applyAlignment="1">
      <alignment horizontal="center" vertical="center"/>
    </xf>
    <xf numFmtId="3" fontId="4" fillId="0" borderId="81" xfId="0" applyNumberFormat="1" applyFont="1" applyBorder="1" applyAlignment="1">
      <alignment horizontal="right" vertical="center"/>
    </xf>
    <xf numFmtId="38" fontId="5" fillId="3" borderId="79" xfId="0" applyNumberFormat="1" applyFont="1" applyFill="1" applyBorder="1" applyAlignment="1">
      <alignment horizontal="center" vertical="center"/>
    </xf>
    <xf numFmtId="3" fontId="4" fillId="0" borderId="82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" fontId="4" fillId="0" borderId="84" xfId="0" applyNumberFormat="1" applyFont="1" applyFill="1" applyBorder="1" applyAlignment="1">
      <alignment horizontal="right" vertical="center"/>
    </xf>
    <xf numFmtId="38" fontId="5" fillId="4" borderId="70" xfId="0" applyNumberFormat="1" applyFont="1" applyFill="1" applyBorder="1" applyAlignment="1">
      <alignment horizontal="center" vertical="center"/>
    </xf>
    <xf numFmtId="38" fontId="5" fillId="4" borderId="79" xfId="0" applyNumberFormat="1" applyFont="1" applyFill="1" applyBorder="1" applyAlignment="1">
      <alignment horizontal="center" vertical="center"/>
    </xf>
    <xf numFmtId="38" fontId="5" fillId="4" borderId="41" xfId="0" applyNumberFormat="1" applyFont="1" applyFill="1" applyBorder="1" applyAlignment="1">
      <alignment horizontal="center" vertical="center"/>
    </xf>
    <xf numFmtId="3" fontId="4" fillId="0" borderId="85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3" fontId="4" fillId="0" borderId="87" xfId="0" applyNumberFormat="1" applyFont="1" applyFill="1" applyBorder="1" applyAlignment="1">
      <alignment horizontal="right" vertical="center"/>
    </xf>
    <xf numFmtId="3" fontId="4" fillId="0" borderId="88" xfId="0" applyNumberFormat="1" applyFont="1" applyBorder="1" applyAlignment="1">
      <alignment horizontal="right" vertical="center"/>
    </xf>
    <xf numFmtId="38" fontId="5" fillId="2" borderId="79" xfId="0" applyNumberFormat="1" applyFont="1" applyFill="1" applyBorder="1" applyAlignment="1">
      <alignment horizontal="center" vertical="center"/>
    </xf>
    <xf numFmtId="3" fontId="4" fillId="0" borderId="89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/>
    </xf>
    <xf numFmtId="3" fontId="4" fillId="0" borderId="90" xfId="0" applyNumberFormat="1" applyFont="1" applyFill="1" applyBorder="1" applyAlignment="1">
      <alignment horizontal="right" vertical="center"/>
    </xf>
    <xf numFmtId="3" fontId="4" fillId="0" borderId="91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 shrinkToFit="1"/>
    </xf>
    <xf numFmtId="38" fontId="5" fillId="2" borderId="70" xfId="0" applyNumberFormat="1" applyFont="1" applyFill="1" applyBorder="1" applyAlignment="1">
      <alignment horizontal="center" vertical="center" shrinkToFit="1"/>
    </xf>
    <xf numFmtId="0" fontId="4" fillId="0" borderId="92" xfId="0" applyNumberFormat="1" applyFont="1" applyBorder="1" applyAlignment="1">
      <alignment vertical="center"/>
    </xf>
    <xf numFmtId="0" fontId="4" fillId="0" borderId="92" xfId="0" applyNumberFormat="1" applyFont="1" applyBorder="1" applyAlignment="1">
      <alignment horizontal="left" vertical="center" shrinkToFit="1"/>
    </xf>
    <xf numFmtId="0" fontId="4" fillId="0" borderId="31" xfId="0" applyNumberFormat="1" applyFont="1" applyFill="1" applyBorder="1" applyAlignment="1" applyProtection="1">
      <alignment horizontal="left" vertical="center" shrinkToFit="1"/>
      <protection locked="0"/>
    </xf>
    <xf numFmtId="56" fontId="4" fillId="0" borderId="31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left" vertical="center" shrinkToFit="1"/>
    </xf>
    <xf numFmtId="0" fontId="0" fillId="0" borderId="57" xfId="0" applyBorder="1"/>
    <xf numFmtId="0" fontId="0" fillId="0" borderId="0" xfId="0" applyBorder="1"/>
    <xf numFmtId="0" fontId="4" fillId="0" borderId="92" xfId="0" applyNumberFormat="1" applyFont="1" applyFill="1" applyBorder="1" applyAlignment="1">
      <alignment horizontal="left" vertical="center" shrinkToFit="1"/>
    </xf>
    <xf numFmtId="0" fontId="0" fillId="0" borderId="67" xfId="0" applyBorder="1"/>
    <xf numFmtId="0" fontId="0" fillId="0" borderId="61" xfId="0" applyBorder="1"/>
    <xf numFmtId="3" fontId="2" fillId="0" borderId="0" xfId="0" applyNumberFormat="1" applyFont="1"/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4" fillId="3" borderId="94" xfId="1" applyNumberFormat="1" applyFont="1" applyFill="1" applyBorder="1" applyAlignment="1">
      <alignment vertical="center"/>
    </xf>
    <xf numFmtId="38" fontId="4" fillId="4" borderId="95" xfId="1" applyNumberFormat="1" applyFont="1" applyFill="1" applyBorder="1" applyAlignment="1">
      <alignment vertical="center"/>
    </xf>
    <xf numFmtId="38" fontId="4" fillId="4" borderId="96" xfId="1" applyNumberFormat="1" applyFont="1" applyFill="1" applyBorder="1" applyAlignment="1">
      <alignment vertical="center"/>
    </xf>
    <xf numFmtId="38" fontId="4" fillId="4" borderId="97" xfId="1" applyNumberFormat="1" applyFont="1" applyFill="1" applyBorder="1" applyAlignment="1">
      <alignment vertical="center"/>
    </xf>
    <xf numFmtId="38" fontId="4" fillId="4" borderId="94" xfId="1" applyNumberFormat="1" applyFont="1" applyFill="1" applyBorder="1" applyAlignment="1">
      <alignment vertical="center"/>
    </xf>
    <xf numFmtId="38" fontId="4" fillId="2" borderId="26" xfId="1" applyNumberFormat="1" applyFont="1" applyFill="1" applyBorder="1" applyAlignment="1">
      <alignment vertical="center"/>
    </xf>
    <xf numFmtId="38" fontId="5" fillId="4" borderId="98" xfId="0" applyNumberFormat="1" applyFont="1" applyFill="1" applyBorder="1" applyAlignment="1">
      <alignment horizontal="center" vertical="center"/>
    </xf>
    <xf numFmtId="38" fontId="5" fillId="4" borderId="37" xfId="0" applyNumberFormat="1" applyFont="1" applyFill="1" applyBorder="1" applyAlignment="1">
      <alignment horizontal="center" vertical="center"/>
    </xf>
    <xf numFmtId="38" fontId="5" fillId="4" borderId="99" xfId="0" applyNumberFormat="1" applyFont="1" applyFill="1" applyBorder="1" applyAlignment="1">
      <alignment horizontal="center" vertical="center"/>
    </xf>
    <xf numFmtId="38" fontId="5" fillId="4" borderId="100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5" fillId="4" borderId="101" xfId="0" applyNumberFormat="1" applyFont="1" applyFill="1" applyBorder="1" applyAlignment="1">
      <alignment horizontal="center" vertical="center"/>
    </xf>
    <xf numFmtId="38" fontId="5" fillId="3" borderId="102" xfId="0" applyNumberFormat="1" applyFont="1" applyFill="1" applyBorder="1" applyAlignment="1">
      <alignment horizontal="center" vertical="center"/>
    </xf>
    <xf numFmtId="38" fontId="5" fillId="3" borderId="11" xfId="0" applyNumberFormat="1" applyFont="1" applyFill="1" applyBorder="1" applyAlignment="1">
      <alignment horizontal="center" vertical="center"/>
    </xf>
    <xf numFmtId="38" fontId="5" fillId="3" borderId="58" xfId="0" applyNumberFormat="1" applyFont="1" applyFill="1" applyBorder="1" applyAlignment="1">
      <alignment horizontal="center" vertical="center"/>
    </xf>
    <xf numFmtId="38" fontId="5" fillId="3" borderId="103" xfId="0" applyNumberFormat="1" applyFont="1" applyFill="1" applyBorder="1" applyAlignment="1">
      <alignment horizontal="center" vertical="center"/>
    </xf>
    <xf numFmtId="38" fontId="5" fillId="3" borderId="104" xfId="0" applyNumberFormat="1" applyFont="1" applyFill="1" applyBorder="1" applyAlignment="1">
      <alignment horizontal="center" vertical="center"/>
    </xf>
    <xf numFmtId="38" fontId="5" fillId="3" borderId="105" xfId="0" applyNumberFormat="1" applyFont="1" applyFill="1" applyBorder="1" applyAlignment="1">
      <alignment horizontal="center" vertical="center"/>
    </xf>
    <xf numFmtId="0" fontId="5" fillId="0" borderId="106" xfId="0" applyNumberFormat="1" applyFont="1" applyBorder="1" applyAlignment="1">
      <alignment horizontal="center" vertical="center"/>
    </xf>
    <xf numFmtId="0" fontId="5" fillId="0" borderId="107" xfId="0" applyNumberFormat="1" applyFont="1" applyBorder="1" applyAlignment="1">
      <alignment horizontal="center" vertical="center"/>
    </xf>
    <xf numFmtId="0" fontId="5" fillId="0" borderId="108" xfId="0" applyNumberFormat="1" applyFont="1" applyBorder="1" applyAlignment="1">
      <alignment horizontal="center" vertical="center"/>
    </xf>
    <xf numFmtId="0" fontId="5" fillId="0" borderId="93" xfId="0" applyNumberFormat="1" applyFont="1" applyBorder="1" applyAlignment="1" applyProtection="1">
      <alignment horizontal="center" vertical="center" wrapText="1"/>
      <protection locked="0"/>
    </xf>
    <xf numFmtId="0" fontId="5" fillId="0" borderId="31" xfId="0" applyNumberFormat="1" applyFont="1" applyBorder="1" applyAlignment="1" applyProtection="1">
      <alignment horizontal="center" vertical="center" wrapText="1"/>
      <protection locked="0"/>
    </xf>
    <xf numFmtId="0" fontId="5" fillId="0" borderId="109" xfId="0" applyNumberFormat="1" applyFont="1" applyBorder="1" applyAlignment="1" applyProtection="1">
      <alignment horizontal="center" vertical="center" wrapText="1"/>
      <protection locked="0"/>
    </xf>
    <xf numFmtId="0" fontId="5" fillId="0" borderId="110" xfId="0" applyNumberFormat="1" applyFont="1" applyBorder="1" applyAlignment="1" applyProtection="1">
      <alignment horizontal="center" vertical="center" wrapText="1"/>
      <protection locked="0"/>
    </xf>
    <xf numFmtId="0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11" xfId="0" applyNumberFormat="1" applyFont="1" applyBorder="1" applyAlignment="1" applyProtection="1">
      <alignment horizontal="center" vertical="center" wrapText="1"/>
      <protection locked="0"/>
    </xf>
    <xf numFmtId="38" fontId="5" fillId="2" borderId="102" xfId="0" applyNumberFormat="1" applyFont="1" applyFill="1" applyBorder="1" applyAlignment="1">
      <alignment horizontal="center" vertical="center" wrapText="1"/>
    </xf>
    <xf numFmtId="38" fontId="5" fillId="2" borderId="11" xfId="0" applyNumberFormat="1" applyFont="1" applyFill="1" applyBorder="1" applyAlignment="1">
      <alignment horizontal="center" vertical="center" wrapText="1"/>
    </xf>
    <xf numFmtId="38" fontId="5" fillId="2" borderId="58" xfId="0" applyNumberFormat="1" applyFont="1" applyFill="1" applyBorder="1" applyAlignment="1">
      <alignment horizontal="center" vertical="center" wrapText="1"/>
    </xf>
    <xf numFmtId="38" fontId="5" fillId="2" borderId="112" xfId="0" applyNumberFormat="1" applyFont="1" applyFill="1" applyBorder="1" applyAlignment="1">
      <alignment horizontal="center" vertical="center"/>
    </xf>
    <xf numFmtId="38" fontId="5" fillId="2" borderId="104" xfId="0" applyNumberFormat="1" applyFont="1" applyFill="1" applyBorder="1" applyAlignment="1">
      <alignment horizontal="center" vertical="center"/>
    </xf>
    <xf numFmtId="38" fontId="5" fillId="2" borderId="105" xfId="0" applyNumberFormat="1" applyFont="1" applyFill="1" applyBorder="1" applyAlignment="1">
      <alignment horizontal="center" vertical="center"/>
    </xf>
    <xf numFmtId="38" fontId="5" fillId="2" borderId="113" xfId="0" applyNumberFormat="1" applyFont="1" applyFill="1" applyBorder="1" applyAlignment="1">
      <alignment horizontal="center" vertical="center" wrapText="1"/>
    </xf>
    <xf numFmtId="38" fontId="5" fillId="2" borderId="114" xfId="0" applyNumberFormat="1" applyFont="1" applyFill="1" applyBorder="1" applyAlignment="1">
      <alignment horizontal="center" vertical="center" wrapText="1"/>
    </xf>
    <xf numFmtId="38" fontId="5" fillId="2" borderId="61" xfId="0" applyNumberFormat="1" applyFont="1" applyFill="1" applyBorder="1" applyAlignment="1">
      <alignment horizontal="center" vertical="center" wrapText="1"/>
    </xf>
    <xf numFmtId="38" fontId="5" fillId="3" borderId="102" xfId="0" applyNumberFormat="1" applyFont="1" applyFill="1" applyBorder="1" applyAlignment="1">
      <alignment horizontal="center"/>
    </xf>
    <xf numFmtId="38" fontId="5" fillId="3" borderId="11" xfId="0" applyNumberFormat="1" applyFont="1" applyFill="1" applyBorder="1" applyAlignment="1">
      <alignment horizontal="center"/>
    </xf>
    <xf numFmtId="38" fontId="5" fillId="3" borderId="58" xfId="0" applyNumberFormat="1" applyFont="1" applyFill="1" applyBorder="1" applyAlignment="1">
      <alignment horizontal="center"/>
    </xf>
    <xf numFmtId="38" fontId="5" fillId="2" borderId="19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/>
    </xf>
    <xf numFmtId="38" fontId="5" fillId="2" borderId="101" xfId="0" applyNumberFormat="1" applyFont="1" applyFill="1" applyBorder="1" applyAlignment="1">
      <alignment horizontal="center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109" xfId="0" applyNumberFormat="1" applyFont="1" applyBorder="1" applyAlignment="1" applyProtection="1">
      <alignment horizontal="center" vertical="center"/>
      <protection locked="0"/>
    </xf>
    <xf numFmtId="0" fontId="4" fillId="0" borderId="35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109" xfId="0" applyNumberFormat="1" applyFont="1" applyBorder="1" applyAlignment="1">
      <alignment horizontal="center" vertical="center"/>
    </xf>
    <xf numFmtId="38" fontId="5" fillId="2" borderId="115" xfId="0" applyNumberFormat="1" applyFont="1" applyFill="1" applyBorder="1" applyAlignment="1">
      <alignment horizontal="center" vertical="center" wrapText="1"/>
    </xf>
    <xf numFmtId="38" fontId="5" fillId="2" borderId="6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distributed" vertical="center"/>
    </xf>
    <xf numFmtId="0" fontId="4" fillId="0" borderId="31" xfId="0" applyNumberFormat="1" applyFont="1" applyBorder="1" applyAlignment="1">
      <alignment horizontal="distributed" vertical="center"/>
    </xf>
    <xf numFmtId="0" fontId="4" fillId="0" borderId="109" xfId="0" applyNumberFormat="1" applyFont="1" applyBorder="1" applyAlignment="1">
      <alignment horizontal="distributed" vertical="center"/>
    </xf>
    <xf numFmtId="0" fontId="4" fillId="0" borderId="98" xfId="0" applyNumberFormat="1" applyFont="1" applyBorder="1" applyAlignment="1">
      <alignment horizontal="center" vertical="center"/>
    </xf>
    <xf numFmtId="0" fontId="4" fillId="0" borderId="100" xfId="0" applyNumberFormat="1" applyFont="1" applyBorder="1" applyAlignment="1">
      <alignment horizontal="center" vertical="center"/>
    </xf>
    <xf numFmtId="0" fontId="4" fillId="0" borderId="116" xfId="0" applyNumberFormat="1" applyFont="1" applyBorder="1" applyAlignment="1">
      <alignment horizontal="center" vertical="center"/>
    </xf>
    <xf numFmtId="0" fontId="4" fillId="0" borderId="117" xfId="0" applyNumberFormat="1" applyFont="1" applyBorder="1" applyAlignment="1" applyProtection="1">
      <alignment horizontal="center" vertical="center"/>
      <protection locked="0"/>
    </xf>
    <xf numFmtId="0" fontId="4" fillId="0" borderId="118" xfId="0" applyNumberFormat="1" applyFont="1" applyBorder="1" applyAlignment="1" applyProtection="1">
      <alignment horizontal="center" vertical="center"/>
      <protection locked="0"/>
    </xf>
    <xf numFmtId="0" fontId="4" fillId="0" borderId="119" xfId="0" applyNumberFormat="1" applyFont="1" applyBorder="1" applyAlignment="1" applyProtection="1">
      <alignment horizontal="center" vertical="center"/>
      <protection locked="0"/>
    </xf>
    <xf numFmtId="0" fontId="4" fillId="0" borderId="106" xfId="0" applyNumberFormat="1" applyFont="1" applyBorder="1" applyAlignment="1">
      <alignment horizontal="center" vertical="center"/>
    </xf>
    <xf numFmtId="0" fontId="4" fillId="0" borderId="107" xfId="0" applyNumberFormat="1" applyFont="1" applyBorder="1" applyAlignment="1">
      <alignment horizontal="center" vertical="center"/>
    </xf>
    <xf numFmtId="0" fontId="4" fillId="0" borderId="108" xfId="0" applyNumberFormat="1" applyFont="1" applyBorder="1" applyAlignment="1">
      <alignment horizontal="center" vertical="center"/>
    </xf>
    <xf numFmtId="0" fontId="4" fillId="0" borderId="93" xfId="0" applyNumberFormat="1" applyFont="1" applyBorder="1" applyAlignment="1" applyProtection="1">
      <alignment horizontal="center" vertical="center"/>
      <protection locked="0"/>
    </xf>
    <xf numFmtId="0" fontId="4" fillId="0" borderId="93" xfId="0" applyNumberFormat="1" applyFont="1" applyBorder="1" applyAlignment="1">
      <alignment horizontal="center" vertical="center"/>
    </xf>
    <xf numFmtId="0" fontId="4" fillId="0" borderId="120" xfId="0" applyNumberFormat="1" applyFont="1" applyBorder="1" applyAlignment="1" applyProtection="1">
      <alignment horizontal="center" vertical="center"/>
      <protection locked="0"/>
    </xf>
    <xf numFmtId="0" fontId="4" fillId="0" borderId="121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2" xfId="0" applyNumberFormat="1" applyFont="1" applyBorder="1" applyAlignment="1">
      <alignment horizontal="center" vertical="center"/>
    </xf>
    <xf numFmtId="0" fontId="4" fillId="0" borderId="92" xfId="0" applyNumberFormat="1" applyFont="1" applyBorder="1" applyAlignment="1">
      <alignment horizontal="center" vertical="center"/>
    </xf>
    <xf numFmtId="0" fontId="4" fillId="0" borderId="91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0" fillId="0" borderId="57" xfId="0" applyFill="1" applyBorder="1" applyAlignment="1"/>
    <xf numFmtId="0" fontId="0" fillId="0" borderId="57" xfId="0" applyFill="1" applyBorder="1" applyAlignment="1">
      <alignment horizontal="left"/>
    </xf>
    <xf numFmtId="0" fontId="0" fillId="0" borderId="67" xfId="0" applyFill="1" applyBorder="1" applyAlignment="1"/>
    <xf numFmtId="0" fontId="0" fillId="0" borderId="61" xfId="0" applyFill="1" applyBorder="1" applyAlignment="1"/>
    <xf numFmtId="0" fontId="10" fillId="0" borderId="0" xfId="0" applyFont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0" fillId="0" borderId="61" xfId="0" applyBorder="1" applyAlignment="1"/>
  </cellXfs>
  <cellStyles count="2">
    <cellStyle name="桁区切り" xfId="1" builtinId="6"/>
    <cellStyle name="標準" xfId="0" builtinId="0"/>
  </cellStyles>
  <dxfs count="33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6"/>
  <sheetViews>
    <sheetView zoomScale="90" workbookViewId="0">
      <selection activeCell="B2" sqref="B2"/>
    </sheetView>
  </sheetViews>
  <sheetFormatPr defaultRowHeight="13.5" x14ac:dyDescent="0.15"/>
  <cols>
    <col min="1" max="1" width="1.625" customWidth="1"/>
    <col min="2" max="2" width="5.125" customWidth="1"/>
    <col min="3" max="4" width="6.75" customWidth="1"/>
    <col min="5" max="5" width="5.375" customWidth="1"/>
    <col min="6" max="6" width="7.75" customWidth="1"/>
    <col min="7" max="7" width="7.875" customWidth="1"/>
    <col min="8" max="11" width="5.375" customWidth="1"/>
    <col min="12" max="12" width="6.875" customWidth="1"/>
    <col min="13" max="16" width="5.375" customWidth="1"/>
    <col min="17" max="17" width="6.875" customWidth="1"/>
    <col min="18" max="21" width="5.375" customWidth="1"/>
    <col min="22" max="22" width="6.875" customWidth="1"/>
  </cols>
  <sheetData>
    <row r="1" spans="2:22" ht="17.25" x14ac:dyDescent="0.15">
      <c r="B1" s="1" t="s">
        <v>175</v>
      </c>
    </row>
    <row r="2" spans="2:22" s="2" customFormat="1" ht="12.75" thickBot="1" x14ac:dyDescent="0.2"/>
    <row r="3" spans="2:22" s="3" customFormat="1" ht="15" customHeight="1" x14ac:dyDescent="0.15">
      <c r="B3" s="241" t="s">
        <v>0</v>
      </c>
      <c r="C3" s="244" t="s">
        <v>1</v>
      </c>
      <c r="D3" s="247" t="s">
        <v>2</v>
      </c>
      <c r="E3" s="250" t="s">
        <v>3</v>
      </c>
      <c r="F3" s="251"/>
      <c r="G3" s="251"/>
      <c r="H3" s="251"/>
      <c r="I3" s="251"/>
      <c r="J3" s="251"/>
      <c r="K3" s="251"/>
      <c r="L3" s="252"/>
      <c r="M3" s="235" t="s">
        <v>4</v>
      </c>
      <c r="N3" s="236"/>
      <c r="O3" s="236"/>
      <c r="P3" s="236"/>
      <c r="Q3" s="237"/>
      <c r="R3" s="229" t="s">
        <v>5</v>
      </c>
      <c r="S3" s="230"/>
      <c r="T3" s="230"/>
      <c r="U3" s="230"/>
      <c r="V3" s="231"/>
    </row>
    <row r="4" spans="2:22" s="3" customFormat="1" ht="15" customHeight="1" x14ac:dyDescent="0.15">
      <c r="B4" s="242"/>
      <c r="C4" s="245"/>
      <c r="D4" s="248"/>
      <c r="E4" s="256" t="s">
        <v>6</v>
      </c>
      <c r="F4" s="257"/>
      <c r="G4" s="258"/>
      <c r="H4" s="253" t="s">
        <v>7</v>
      </c>
      <c r="I4" s="254"/>
      <c r="J4" s="254"/>
      <c r="K4" s="254"/>
      <c r="L4" s="255"/>
      <c r="M4" s="238" t="s">
        <v>7</v>
      </c>
      <c r="N4" s="239"/>
      <c r="O4" s="239"/>
      <c r="P4" s="239"/>
      <c r="Q4" s="240"/>
      <c r="R4" s="232"/>
      <c r="S4" s="233"/>
      <c r="T4" s="233"/>
      <c r="U4" s="233"/>
      <c r="V4" s="234"/>
    </row>
    <row r="5" spans="2:22" s="3" customFormat="1" ht="15" customHeight="1" thickBot="1" x14ac:dyDescent="0.2">
      <c r="B5" s="243"/>
      <c r="C5" s="246"/>
      <c r="D5" s="249"/>
      <c r="E5" s="209" t="s">
        <v>8</v>
      </c>
      <c r="F5" s="208" t="s">
        <v>9</v>
      </c>
      <c r="G5" s="4" t="s">
        <v>10</v>
      </c>
      <c r="H5" s="177" t="s">
        <v>11</v>
      </c>
      <c r="I5" s="203" t="s">
        <v>12</v>
      </c>
      <c r="J5" s="203" t="s">
        <v>13</v>
      </c>
      <c r="K5" s="205" t="s">
        <v>14</v>
      </c>
      <c r="L5" s="8" t="s">
        <v>15</v>
      </c>
      <c r="M5" s="179" t="s">
        <v>11</v>
      </c>
      <c r="N5" s="182" t="s">
        <v>12</v>
      </c>
      <c r="O5" s="192" t="s">
        <v>13</v>
      </c>
      <c r="P5" s="190" t="s">
        <v>14</v>
      </c>
      <c r="Q5" s="12" t="s">
        <v>15</v>
      </c>
      <c r="R5" s="196" t="s">
        <v>11</v>
      </c>
      <c r="S5" s="197" t="s">
        <v>12</v>
      </c>
      <c r="T5" s="197" t="s">
        <v>13</v>
      </c>
      <c r="U5" s="198" t="s">
        <v>14</v>
      </c>
      <c r="V5" s="16" t="s">
        <v>15</v>
      </c>
    </row>
    <row r="6" spans="2:22" s="17" customFormat="1" ht="15" customHeight="1" x14ac:dyDescent="0.15">
      <c r="B6" s="171">
        <v>4</v>
      </c>
      <c r="C6" s="18">
        <f>'H３１(月別)'!B24</f>
        <v>16</v>
      </c>
      <c r="D6" s="19">
        <f>+'H３１(月別)'!C24</f>
        <v>18</v>
      </c>
      <c r="E6" s="185">
        <f>+'H３１(月別)'!E24</f>
        <v>57</v>
      </c>
      <c r="F6" s="165">
        <f>+'H３１(月別)'!G24</f>
        <v>17100</v>
      </c>
      <c r="G6" s="20">
        <f>'H３１(月別)'!H24</f>
        <v>9</v>
      </c>
      <c r="H6" s="178">
        <f>+'H３１(月別)'!I24</f>
        <v>0</v>
      </c>
      <c r="I6" s="193">
        <f>+'H３１(月別)'!J24</f>
        <v>0</v>
      </c>
      <c r="J6" s="193">
        <f>+'H３１(月別)'!K24</f>
        <v>0</v>
      </c>
      <c r="K6" s="206">
        <f>+'H３１(月別)'!L24</f>
        <v>60</v>
      </c>
      <c r="L6" s="164">
        <f>SUM(H6:K6)</f>
        <v>60</v>
      </c>
      <c r="M6" s="180">
        <f>'H３１(月別)'!N24</f>
        <v>0</v>
      </c>
      <c r="N6" s="183">
        <f>'H３１(月別)'!O24</f>
        <v>0</v>
      </c>
      <c r="O6" s="193">
        <f>'H３１(月別)'!P24</f>
        <v>0</v>
      </c>
      <c r="P6" s="22">
        <f>'H３１(月別)'!Q24</f>
        <v>0</v>
      </c>
      <c r="Q6" s="21">
        <f>SUM(M6:P6)</f>
        <v>0</v>
      </c>
      <c r="R6" s="185">
        <f t="shared" ref="R6:R17" si="0">H6+M6</f>
        <v>0</v>
      </c>
      <c r="S6" s="194">
        <f t="shared" ref="S6:S17" si="1">I6+N6</f>
        <v>0</v>
      </c>
      <c r="T6" s="194">
        <f t="shared" ref="T6:T17" si="2">J6+O6</f>
        <v>0</v>
      </c>
      <c r="U6" s="165">
        <f t="shared" ref="U6:U17" si="3">K6+P6</f>
        <v>60</v>
      </c>
      <c r="V6" s="21">
        <f t="shared" ref="V6:V17" si="4">SUM(R6:U6)</f>
        <v>60</v>
      </c>
    </row>
    <row r="7" spans="2:22" s="17" customFormat="1" ht="15" customHeight="1" x14ac:dyDescent="0.15">
      <c r="B7" s="172">
        <v>5</v>
      </c>
      <c r="C7" s="18">
        <f>'H３１(月別)'!B37</f>
        <v>7</v>
      </c>
      <c r="D7" s="19">
        <f>'H３１(月別)'!C37</f>
        <v>7</v>
      </c>
      <c r="E7" s="185">
        <f>'H３１(月別)'!E37</f>
        <v>31</v>
      </c>
      <c r="F7" s="165">
        <f>'H３１(月別)'!G37</f>
        <v>9300</v>
      </c>
      <c r="G7" s="20">
        <f>'H３１(月別)'!H37</f>
        <v>6</v>
      </c>
      <c r="H7" s="199">
        <f>'H３１(月別)'!I37</f>
        <v>0</v>
      </c>
      <c r="I7" s="194">
        <f>'H３１(月別)'!J37</f>
        <v>0</v>
      </c>
      <c r="J7" s="194">
        <v>0</v>
      </c>
      <c r="K7" s="165">
        <f>'H３１(月別)'!L37</f>
        <v>33</v>
      </c>
      <c r="L7" s="166">
        <f>SUM(H7:K7)</f>
        <v>33</v>
      </c>
      <c r="M7" s="185">
        <f>'H３１(月別)'!N37</f>
        <v>0</v>
      </c>
      <c r="N7" s="184">
        <f>'H３１(月別)'!O37</f>
        <v>0</v>
      </c>
      <c r="O7" s="194">
        <f>'H３１(月別)'!P37</f>
        <v>0</v>
      </c>
      <c r="P7" s="24">
        <f>'H３１(月別)'!Q37</f>
        <v>0</v>
      </c>
      <c r="Q7" s="23">
        <f>SUM(M7:P7)</f>
        <v>0</v>
      </c>
      <c r="R7" s="185">
        <f t="shared" si="0"/>
        <v>0</v>
      </c>
      <c r="S7" s="194">
        <f t="shared" si="1"/>
        <v>0</v>
      </c>
      <c r="T7" s="194">
        <f t="shared" si="2"/>
        <v>0</v>
      </c>
      <c r="U7" s="165">
        <f t="shared" si="3"/>
        <v>33</v>
      </c>
      <c r="V7" s="23">
        <f>SUM(R7:U7)</f>
        <v>33</v>
      </c>
    </row>
    <row r="8" spans="2:22" s="17" customFormat="1" ht="15" customHeight="1" x14ac:dyDescent="0.15">
      <c r="B8" s="172">
        <v>6</v>
      </c>
      <c r="C8" s="18">
        <f>'H３１(月別)'!B58</f>
        <v>11</v>
      </c>
      <c r="D8" s="19">
        <f>'H３１(月別)'!C58</f>
        <v>13</v>
      </c>
      <c r="E8" s="185">
        <f>'H３１(月別)'!E58</f>
        <v>45</v>
      </c>
      <c r="F8" s="165">
        <f>'H３１(月別)'!G58</f>
        <v>13500</v>
      </c>
      <c r="G8" s="20">
        <f>'H３１(月別)'!H58</f>
        <v>0</v>
      </c>
      <c r="H8" s="199">
        <f>'H３１(月別)'!I58</f>
        <v>0</v>
      </c>
      <c r="I8" s="194">
        <f>'H３１(月別)'!J58</f>
        <v>0</v>
      </c>
      <c r="J8" s="194">
        <f>'H３１(月別)'!K58</f>
        <v>0</v>
      </c>
      <c r="K8" s="165">
        <f>'H３１(月別)'!L58</f>
        <v>45</v>
      </c>
      <c r="L8" s="166">
        <f>SUM(H8:K8)</f>
        <v>45</v>
      </c>
      <c r="M8" s="185">
        <f>'H３１(月別)'!N58</f>
        <v>0</v>
      </c>
      <c r="N8" s="184">
        <f>'H３１(月別)'!O58</f>
        <v>0</v>
      </c>
      <c r="O8" s="194">
        <f>'H３１(月別)'!P58</f>
        <v>0</v>
      </c>
      <c r="P8" s="24">
        <f>'H３１(月別)'!Q58</f>
        <v>0</v>
      </c>
      <c r="Q8" s="23">
        <f>SUM(M8:P8)</f>
        <v>0</v>
      </c>
      <c r="R8" s="185">
        <f t="shared" si="0"/>
        <v>0</v>
      </c>
      <c r="S8" s="194">
        <f t="shared" si="1"/>
        <v>0</v>
      </c>
      <c r="T8" s="194">
        <f t="shared" si="2"/>
        <v>0</v>
      </c>
      <c r="U8" s="165">
        <f t="shared" si="3"/>
        <v>45</v>
      </c>
      <c r="V8" s="23">
        <f>SUM(R8:U8)</f>
        <v>45</v>
      </c>
    </row>
    <row r="9" spans="2:22" s="17" customFormat="1" ht="15" customHeight="1" x14ac:dyDescent="0.15">
      <c r="B9" s="172">
        <v>7</v>
      </c>
      <c r="C9" s="18">
        <f>'H３１(月別)'!B74</f>
        <v>5</v>
      </c>
      <c r="D9" s="19">
        <f>'H３１(月別)'!C74</f>
        <v>5</v>
      </c>
      <c r="E9" s="185">
        <f>'H３１(月別)'!E74</f>
        <v>17</v>
      </c>
      <c r="F9" s="165">
        <f>'H３１(月別)'!G74</f>
        <v>5100</v>
      </c>
      <c r="G9" s="20">
        <f>'H３１(月別)'!H74</f>
        <v>0</v>
      </c>
      <c r="H9" s="199">
        <f>'H３１(月別)'!I74</f>
        <v>0</v>
      </c>
      <c r="I9" s="194">
        <f>'H３１(月別)'!J74</f>
        <v>0</v>
      </c>
      <c r="J9" s="194">
        <f>'H３１(月別)'!K74</f>
        <v>0</v>
      </c>
      <c r="K9" s="165">
        <f>'H３１(月別)'!L74</f>
        <v>17</v>
      </c>
      <c r="L9" s="166">
        <f>'H３１(月別)'!M74</f>
        <v>17</v>
      </c>
      <c r="M9" s="185">
        <f>'H３１(月別)'!N74</f>
        <v>0</v>
      </c>
      <c r="N9" s="184">
        <f>'H３１(月別)'!O74</f>
        <v>0</v>
      </c>
      <c r="O9" s="194">
        <f>'H３１(月別)'!P74</f>
        <v>0</v>
      </c>
      <c r="P9" s="167">
        <f>'H３１(月別)'!Q74</f>
        <v>0</v>
      </c>
      <c r="Q9" s="24">
        <f>'H３１(月別)'!R74</f>
        <v>0</v>
      </c>
      <c r="R9" s="185">
        <f t="shared" si="0"/>
        <v>0</v>
      </c>
      <c r="S9" s="194">
        <f t="shared" si="1"/>
        <v>0</v>
      </c>
      <c r="T9" s="194">
        <f t="shared" si="2"/>
        <v>0</v>
      </c>
      <c r="U9" s="165">
        <f t="shared" si="3"/>
        <v>17</v>
      </c>
      <c r="V9" s="23">
        <f t="shared" si="4"/>
        <v>17</v>
      </c>
    </row>
    <row r="10" spans="2:22" s="17" customFormat="1" ht="15" customHeight="1" x14ac:dyDescent="0.15">
      <c r="B10" s="172">
        <v>8</v>
      </c>
      <c r="C10" s="18">
        <f>'H３１(月別)'!B97</f>
        <v>8</v>
      </c>
      <c r="D10" s="19">
        <f>'H３１(月別)'!C97</f>
        <v>9</v>
      </c>
      <c r="E10" s="185">
        <f>'H３１(月別)'!E97</f>
        <v>18</v>
      </c>
      <c r="F10" s="165">
        <f>'H３１(月別)'!G97</f>
        <v>5400</v>
      </c>
      <c r="G10" s="20">
        <f>'H３１(月別)'!H97</f>
        <v>0</v>
      </c>
      <c r="H10" s="199">
        <f>'H３１(月別)'!I97</f>
        <v>0</v>
      </c>
      <c r="I10" s="194">
        <f>'H３１(月別)'!J97</f>
        <v>0</v>
      </c>
      <c r="J10" s="194">
        <f>'H３１(月別)'!K97</f>
        <v>0</v>
      </c>
      <c r="K10" s="165">
        <f>'H３１(月別)'!L97</f>
        <v>18</v>
      </c>
      <c r="L10" s="166">
        <f>'H３１(月別)'!M97</f>
        <v>18</v>
      </c>
      <c r="M10" s="185">
        <f>'H３１(月別)'!N97</f>
        <v>0</v>
      </c>
      <c r="N10" s="184">
        <f>'H３１(月別)'!O97</f>
        <v>0</v>
      </c>
      <c r="O10" s="194">
        <f>'H３１(月別)'!P97</f>
        <v>0</v>
      </c>
      <c r="P10" s="165">
        <f>'H３１(月別)'!Q97</f>
        <v>0</v>
      </c>
      <c r="Q10" s="24">
        <f>'H３１(月別)'!R97</f>
        <v>0</v>
      </c>
      <c r="R10" s="185">
        <f t="shared" si="0"/>
        <v>0</v>
      </c>
      <c r="S10" s="194">
        <f t="shared" si="1"/>
        <v>0</v>
      </c>
      <c r="T10" s="194">
        <f t="shared" si="2"/>
        <v>0</v>
      </c>
      <c r="U10" s="165">
        <f t="shared" si="3"/>
        <v>18</v>
      </c>
      <c r="V10" s="23">
        <f t="shared" si="4"/>
        <v>18</v>
      </c>
    </row>
    <row r="11" spans="2:22" s="17" customFormat="1" ht="15" customHeight="1" x14ac:dyDescent="0.15">
      <c r="B11" s="172">
        <v>9</v>
      </c>
      <c r="C11" s="18">
        <f>'H３１(月別)'!B116</f>
        <v>12</v>
      </c>
      <c r="D11" s="18">
        <f>'H３１(月別)'!C116</f>
        <v>14</v>
      </c>
      <c r="E11" s="185">
        <f>'H３１(月別)'!E116</f>
        <v>34</v>
      </c>
      <c r="F11" s="165">
        <f>'H３１(月別)'!G116</f>
        <v>10200</v>
      </c>
      <c r="G11" s="20">
        <f>'H３１(月別)'!H116</f>
        <v>0</v>
      </c>
      <c r="H11" s="200">
        <f>'H３１(月別)'!I116</f>
        <v>0</v>
      </c>
      <c r="I11" s="194">
        <f>'H３１(月別)'!J116</f>
        <v>0</v>
      </c>
      <c r="J11" s="195">
        <f>'H３１(月別)'!K116</f>
        <v>0</v>
      </c>
      <c r="K11" s="167">
        <f>'H３１(月別)'!L116</f>
        <v>34</v>
      </c>
      <c r="L11" s="169">
        <f>'H３１(月別)'!M116</f>
        <v>34</v>
      </c>
      <c r="M11" s="186">
        <f>'H３１(月別)'!N116</f>
        <v>0</v>
      </c>
      <c r="N11" s="184">
        <f>'H３１(月別)'!O116</f>
        <v>0</v>
      </c>
      <c r="O11" s="195">
        <f>'H３１(月別)'!P116</f>
        <v>0</v>
      </c>
      <c r="P11" s="24">
        <f>'H３１(月別)'!Q116</f>
        <v>0</v>
      </c>
      <c r="Q11" s="168">
        <f>'H３１(月別)'!R116</f>
        <v>0</v>
      </c>
      <c r="R11" s="185">
        <f t="shared" si="0"/>
        <v>0</v>
      </c>
      <c r="S11" s="194">
        <f t="shared" si="1"/>
        <v>0</v>
      </c>
      <c r="T11" s="194">
        <f t="shared" si="2"/>
        <v>0</v>
      </c>
      <c r="U11" s="165">
        <f t="shared" si="3"/>
        <v>34</v>
      </c>
      <c r="V11" s="23">
        <f t="shared" si="4"/>
        <v>34</v>
      </c>
    </row>
    <row r="12" spans="2:22" s="17" customFormat="1" ht="15" customHeight="1" x14ac:dyDescent="0.15">
      <c r="B12" s="172">
        <v>10</v>
      </c>
      <c r="C12" s="18">
        <f>'H３１(月別)'!B139</f>
        <v>13</v>
      </c>
      <c r="D12" s="18">
        <f>'H３１(月別)'!C139</f>
        <v>18</v>
      </c>
      <c r="E12" s="185">
        <f>'H３１(月別)'!E139</f>
        <v>44</v>
      </c>
      <c r="F12" s="165">
        <f>'H３１(月別)'!G139</f>
        <v>13200</v>
      </c>
      <c r="G12" s="20">
        <f>'H３１(月別)'!H139</f>
        <v>6</v>
      </c>
      <c r="H12" s="199">
        <f>'H３１(月別)'!I139</f>
        <v>0</v>
      </c>
      <c r="I12" s="195">
        <f>'H３１(月別)'!J139</f>
        <v>0</v>
      </c>
      <c r="J12" s="195">
        <f>'H３１(月別)'!K139</f>
        <v>0</v>
      </c>
      <c r="K12" s="165">
        <f>'H３１(月別)'!L139</f>
        <v>46</v>
      </c>
      <c r="L12" s="166">
        <f t="shared" ref="L12:L17" si="5">SUM(H12:K12)</f>
        <v>46</v>
      </c>
      <c r="M12" s="186">
        <f>'H３１(月別)'!N139</f>
        <v>0</v>
      </c>
      <c r="N12" s="184">
        <f>'H３１(月別)'!O139</f>
        <v>0</v>
      </c>
      <c r="O12" s="195">
        <f>'H３１(月別)'!P139</f>
        <v>10</v>
      </c>
      <c r="P12" s="167">
        <f>'H３１(月別)'!Q139</f>
        <v>1</v>
      </c>
      <c r="Q12" s="23">
        <f t="shared" ref="Q12:Q17" si="6">SUM(M12:P12)</f>
        <v>11</v>
      </c>
      <c r="R12" s="185">
        <f t="shared" si="0"/>
        <v>0</v>
      </c>
      <c r="S12" s="194">
        <f t="shared" si="1"/>
        <v>0</v>
      </c>
      <c r="T12" s="194">
        <f t="shared" si="2"/>
        <v>10</v>
      </c>
      <c r="U12" s="165">
        <f t="shared" si="3"/>
        <v>47</v>
      </c>
      <c r="V12" s="23">
        <f t="shared" si="4"/>
        <v>57</v>
      </c>
    </row>
    <row r="13" spans="2:22" s="17" customFormat="1" ht="15" customHeight="1" x14ac:dyDescent="0.15">
      <c r="B13" s="172">
        <v>11</v>
      </c>
      <c r="C13" s="18">
        <f>'H３１(月別)'!B172</f>
        <v>20</v>
      </c>
      <c r="D13" s="18">
        <f>'H３１(月別)'!C172</f>
        <v>27</v>
      </c>
      <c r="E13" s="185">
        <f>'H３１(月別)'!E172</f>
        <v>71</v>
      </c>
      <c r="F13" s="165">
        <f>'H３１(月別)'!G172</f>
        <v>21600</v>
      </c>
      <c r="G13" s="20">
        <f>'H３１(月別)'!H172</f>
        <v>0</v>
      </c>
      <c r="H13" s="199">
        <f>'H３１(月別)'!I172</f>
        <v>0</v>
      </c>
      <c r="I13" s="194">
        <f>'H３１(月別)'!J172</f>
        <v>0</v>
      </c>
      <c r="J13" s="194">
        <f>'H３１(月別)'!K172</f>
        <v>0</v>
      </c>
      <c r="K13" s="165">
        <f>'H３１(月別)'!L172</f>
        <v>71</v>
      </c>
      <c r="L13" s="166">
        <f t="shared" si="5"/>
        <v>71</v>
      </c>
      <c r="M13" s="185">
        <f>'H３１(月別)'!N172</f>
        <v>0</v>
      </c>
      <c r="N13" s="184">
        <f>'H３１(月別)'!O172</f>
        <v>0</v>
      </c>
      <c r="O13" s="194">
        <f>'H３１(月別)'!P172</f>
        <v>0</v>
      </c>
      <c r="P13" s="181">
        <f>'H３１(月別)'!Q172</f>
        <v>0</v>
      </c>
      <c r="Q13" s="23">
        <f t="shared" si="6"/>
        <v>0</v>
      </c>
      <c r="R13" s="185">
        <f t="shared" si="0"/>
        <v>0</v>
      </c>
      <c r="S13" s="194">
        <f t="shared" si="1"/>
        <v>0</v>
      </c>
      <c r="T13" s="194">
        <f t="shared" si="2"/>
        <v>0</v>
      </c>
      <c r="U13" s="165">
        <f t="shared" si="3"/>
        <v>71</v>
      </c>
      <c r="V13" s="23">
        <f t="shared" si="4"/>
        <v>71</v>
      </c>
    </row>
    <row r="14" spans="2:22" s="17" customFormat="1" ht="15" customHeight="1" x14ac:dyDescent="0.15">
      <c r="B14" s="172">
        <v>12</v>
      </c>
      <c r="C14" s="18">
        <f>'H３１(月別)'!B203</f>
        <v>20</v>
      </c>
      <c r="D14" s="19">
        <f>'H３１(月別)'!C203</f>
        <v>24</v>
      </c>
      <c r="E14" s="185">
        <f>'H３１(月別)'!E203</f>
        <v>91</v>
      </c>
      <c r="F14" s="165">
        <f>'H３１(月別)'!G203</f>
        <v>27300</v>
      </c>
      <c r="G14" s="20">
        <f>'H３１(月別)'!H203</f>
        <v>18</v>
      </c>
      <c r="H14" s="199">
        <f>'H３１(月別)'!I203</f>
        <v>0</v>
      </c>
      <c r="I14" s="194">
        <f>'H３１(月別)'!J203</f>
        <v>0</v>
      </c>
      <c r="J14" s="194">
        <f>'H３１(月別)'!K203</f>
        <v>0</v>
      </c>
      <c r="K14" s="24">
        <f>'H３１(月別)'!L203</f>
        <v>97</v>
      </c>
      <c r="L14" s="168">
        <f t="shared" si="5"/>
        <v>97</v>
      </c>
      <c r="M14" s="185">
        <f>'H３１(月別)'!N203</f>
        <v>0</v>
      </c>
      <c r="N14" s="184">
        <f>'H３１(月別)'!O203</f>
        <v>0</v>
      </c>
      <c r="O14" s="194">
        <f>'H３１(月別)'!P203</f>
        <v>0</v>
      </c>
      <c r="P14" s="181">
        <f>'H３１(月別)'!Q203</f>
        <v>0</v>
      </c>
      <c r="Q14" s="23">
        <f t="shared" si="6"/>
        <v>0</v>
      </c>
      <c r="R14" s="185">
        <f t="shared" si="0"/>
        <v>0</v>
      </c>
      <c r="S14" s="194">
        <f t="shared" si="1"/>
        <v>0</v>
      </c>
      <c r="T14" s="194">
        <f t="shared" si="2"/>
        <v>0</v>
      </c>
      <c r="U14" s="165">
        <f t="shared" si="3"/>
        <v>97</v>
      </c>
      <c r="V14" s="23">
        <f t="shared" si="4"/>
        <v>97</v>
      </c>
    </row>
    <row r="15" spans="2:22" s="17" customFormat="1" ht="15" customHeight="1" x14ac:dyDescent="0.15">
      <c r="B15" s="172">
        <v>1</v>
      </c>
      <c r="C15" s="18">
        <f>'H３１(月別)'!B226</f>
        <v>10</v>
      </c>
      <c r="D15" s="19">
        <f>'H３１(月別)'!C226</f>
        <v>11</v>
      </c>
      <c r="E15" s="185">
        <f>'H３１(月別)'!E226</f>
        <v>33</v>
      </c>
      <c r="F15" s="165">
        <f>'H３１(月別)'!G226</f>
        <v>9900</v>
      </c>
      <c r="G15" s="20">
        <f>'H３１(月別)'!H226</f>
        <v>24</v>
      </c>
      <c r="H15" s="199">
        <f>'H３１(月別)'!I226</f>
        <v>0</v>
      </c>
      <c r="I15" s="194">
        <f>'H３１(月別)'!J226</f>
        <v>0</v>
      </c>
      <c r="J15" s="194">
        <f>'H３１(月別)'!K226</f>
        <v>0</v>
      </c>
      <c r="K15" s="24">
        <f>'H３１(月別)'!L226</f>
        <v>41</v>
      </c>
      <c r="L15" s="168">
        <f t="shared" si="5"/>
        <v>41</v>
      </c>
      <c r="M15" s="185">
        <f>'H３１(月別)'!N226</f>
        <v>0</v>
      </c>
      <c r="N15" s="184">
        <f>'H３１(月別)'!O226</f>
        <v>0</v>
      </c>
      <c r="O15" s="194">
        <f>'H３１(月別)'!P226</f>
        <v>0</v>
      </c>
      <c r="P15" s="24">
        <f>'H３１(月別)'!Q226</f>
        <v>0</v>
      </c>
      <c r="Q15" s="23">
        <f t="shared" si="6"/>
        <v>0</v>
      </c>
      <c r="R15" s="185">
        <f t="shared" si="0"/>
        <v>0</v>
      </c>
      <c r="S15" s="194">
        <f t="shared" si="1"/>
        <v>0</v>
      </c>
      <c r="T15" s="194">
        <f t="shared" si="2"/>
        <v>0</v>
      </c>
      <c r="U15" s="165">
        <f t="shared" si="3"/>
        <v>41</v>
      </c>
      <c r="V15" s="23">
        <f t="shared" si="4"/>
        <v>41</v>
      </c>
    </row>
    <row r="16" spans="2:22" s="17" customFormat="1" ht="15" customHeight="1" x14ac:dyDescent="0.15">
      <c r="B16" s="172">
        <v>2</v>
      </c>
      <c r="C16" s="18">
        <f>'H３１(月別)'!B253</f>
        <v>17</v>
      </c>
      <c r="D16" s="19">
        <f>'H３１(月別)'!C253</f>
        <v>18</v>
      </c>
      <c r="E16" s="185">
        <f>'H３１(月別)'!E253</f>
        <v>60</v>
      </c>
      <c r="F16" s="165">
        <f>'H３１(月別)'!G253</f>
        <v>17800</v>
      </c>
      <c r="G16" s="20">
        <f>'H３１(月別)'!H253</f>
        <v>17</v>
      </c>
      <c r="H16" s="199">
        <f>'H３１(月別)'!I253</f>
        <v>0</v>
      </c>
      <c r="I16" s="194">
        <f>'H３１(月別)'!J253</f>
        <v>0</v>
      </c>
      <c r="J16" s="194">
        <f>'H３１(月別)'!K253</f>
        <v>0</v>
      </c>
      <c r="K16" s="167">
        <f>'H３１(月別)'!L253</f>
        <v>65</v>
      </c>
      <c r="L16" s="166">
        <f t="shared" si="5"/>
        <v>65</v>
      </c>
      <c r="M16" s="185">
        <f>'H３１(月別)'!N253</f>
        <v>0</v>
      </c>
      <c r="N16" s="184">
        <f>'H３１(月別)'!O253</f>
        <v>0</v>
      </c>
      <c r="O16" s="194">
        <f>'H３１(月別)'!P253</f>
        <v>0</v>
      </c>
      <c r="P16" s="24">
        <f>'H３１(月別)'!Q253</f>
        <v>0</v>
      </c>
      <c r="Q16" s="23">
        <f t="shared" si="6"/>
        <v>0</v>
      </c>
      <c r="R16" s="185">
        <f t="shared" si="0"/>
        <v>0</v>
      </c>
      <c r="S16" s="194">
        <f t="shared" si="1"/>
        <v>0</v>
      </c>
      <c r="T16" s="194">
        <f t="shared" si="2"/>
        <v>0</v>
      </c>
      <c r="U16" s="165">
        <f t="shared" si="3"/>
        <v>65</v>
      </c>
      <c r="V16" s="23">
        <f t="shared" si="4"/>
        <v>65</v>
      </c>
    </row>
    <row r="17" spans="2:22" s="17" customFormat="1" ht="15" customHeight="1" thickBot="1" x14ac:dyDescent="0.2">
      <c r="B17" s="172">
        <v>3</v>
      </c>
      <c r="C17" s="18">
        <f>'H３１(月別)'!B277</f>
        <v>4</v>
      </c>
      <c r="D17" s="19">
        <f>'H３１(月別)'!C277</f>
        <v>4</v>
      </c>
      <c r="E17" s="185">
        <f>'H３１(月別)'!E277</f>
        <v>12</v>
      </c>
      <c r="F17" s="165">
        <f>'H３１(月別)'!G277</f>
        <v>3600</v>
      </c>
      <c r="G17" s="20">
        <f>'H３１(月別)'!H277</f>
        <v>3</v>
      </c>
      <c r="H17" s="201">
        <f>'H３１(月別)'!I277</f>
        <v>0</v>
      </c>
      <c r="I17" s="204">
        <f>'H３１(月別)'!J277</f>
        <v>0</v>
      </c>
      <c r="J17" s="204">
        <f>'H３１(月別)'!K277</f>
        <v>0</v>
      </c>
      <c r="K17" s="207">
        <f>'H３１(月別)'!L277</f>
        <v>13</v>
      </c>
      <c r="L17" s="166">
        <f t="shared" si="5"/>
        <v>13</v>
      </c>
      <c r="M17" s="185">
        <f>'H３１(月別)'!N277</f>
        <v>0</v>
      </c>
      <c r="N17" s="188">
        <f>'H３１(月別)'!O277</f>
        <v>0</v>
      </c>
      <c r="O17" s="194">
        <f>'H３１(月別)'!P277</f>
        <v>0</v>
      </c>
      <c r="P17" s="24">
        <f>'H３１(月別)'!Q277</f>
        <v>0</v>
      </c>
      <c r="Q17" s="23">
        <f t="shared" si="6"/>
        <v>0</v>
      </c>
      <c r="R17" s="185">
        <f t="shared" si="0"/>
        <v>0</v>
      </c>
      <c r="S17" s="194">
        <f t="shared" si="1"/>
        <v>0</v>
      </c>
      <c r="T17" s="194">
        <f t="shared" si="2"/>
        <v>0</v>
      </c>
      <c r="U17" s="165">
        <f t="shared" si="3"/>
        <v>13</v>
      </c>
      <c r="V17" s="23">
        <f t="shared" si="4"/>
        <v>13</v>
      </c>
    </row>
    <row r="18" spans="2:22" s="17" customFormat="1" ht="18.75" customHeight="1" thickBot="1" x14ac:dyDescent="0.2">
      <c r="B18" s="25" t="s">
        <v>15</v>
      </c>
      <c r="C18" s="26">
        <f t="shared" ref="C18:V18" si="7">SUM(C6:C17)</f>
        <v>143</v>
      </c>
      <c r="D18" s="27">
        <f t="shared" si="7"/>
        <v>168</v>
      </c>
      <c r="E18" s="187">
        <f t="shared" si="7"/>
        <v>513</v>
      </c>
      <c r="F18" s="191">
        <f t="shared" si="7"/>
        <v>154000</v>
      </c>
      <c r="G18" s="28">
        <f t="shared" si="7"/>
        <v>83</v>
      </c>
      <c r="H18" s="202">
        <f t="shared" si="7"/>
        <v>0</v>
      </c>
      <c r="I18" s="189">
        <f t="shared" si="7"/>
        <v>0</v>
      </c>
      <c r="J18" s="189">
        <f t="shared" si="7"/>
        <v>0</v>
      </c>
      <c r="K18" s="191">
        <f t="shared" si="7"/>
        <v>540</v>
      </c>
      <c r="L18" s="170">
        <f t="shared" si="7"/>
        <v>540</v>
      </c>
      <c r="M18" s="187">
        <f t="shared" si="7"/>
        <v>0</v>
      </c>
      <c r="N18" s="189">
        <f t="shared" si="7"/>
        <v>0</v>
      </c>
      <c r="O18" s="189">
        <f t="shared" si="7"/>
        <v>10</v>
      </c>
      <c r="P18" s="191">
        <f t="shared" si="7"/>
        <v>1</v>
      </c>
      <c r="Q18" s="26">
        <f t="shared" si="7"/>
        <v>11</v>
      </c>
      <c r="R18" s="187">
        <f t="shared" si="7"/>
        <v>0</v>
      </c>
      <c r="S18" s="189">
        <f t="shared" si="7"/>
        <v>0</v>
      </c>
      <c r="T18" s="189">
        <f t="shared" si="7"/>
        <v>10</v>
      </c>
      <c r="U18" s="191">
        <f t="shared" si="7"/>
        <v>541</v>
      </c>
      <c r="V18" s="29">
        <f t="shared" si="7"/>
        <v>551</v>
      </c>
    </row>
    <row r="19" spans="2:22" s="17" customFormat="1" ht="15" customHeight="1" x14ac:dyDescent="0.15"/>
    <row r="20" spans="2:22" s="2" customFormat="1" ht="15" customHeight="1" x14ac:dyDescent="0.15">
      <c r="E20" s="2" t="s">
        <v>160</v>
      </c>
    </row>
    <row r="21" spans="2:22" s="2" customFormat="1" ht="15" customHeight="1" x14ac:dyDescent="0.15">
      <c r="E21" s="2" t="s">
        <v>16</v>
      </c>
    </row>
    <row r="22" spans="2:22" s="2" customFormat="1" ht="12" x14ac:dyDescent="0.15"/>
    <row r="23" spans="2:22" s="30" customFormat="1" x14ac:dyDescent="0.15"/>
    <row r="24" spans="2:22" s="30" customFormat="1" x14ac:dyDescent="0.15">
      <c r="K24" s="220"/>
    </row>
    <row r="25" spans="2:22" s="30" customFormat="1" x14ac:dyDescent="0.15"/>
    <row r="26" spans="2:22" s="30" customFormat="1" x14ac:dyDescent="0.15"/>
  </sheetData>
  <mergeCells count="9">
    <mergeCell ref="R3:V4"/>
    <mergeCell ref="M3:Q3"/>
    <mergeCell ref="M4:Q4"/>
    <mergeCell ref="B3:B5"/>
    <mergeCell ref="C3:C5"/>
    <mergeCell ref="D3:D5"/>
    <mergeCell ref="E3:L3"/>
    <mergeCell ref="H4:L4"/>
    <mergeCell ref="E4:G4"/>
  </mergeCells>
  <phoneticPr fontId="2"/>
  <dataValidations count="1">
    <dataValidation imeMode="off" allowBlank="1" showInputMessage="1" showErrorMessage="1" sqref="H4:H5 N5:V5 I5:L5 M4:M5 B3:B5 B1"/>
  </dataValidation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W281"/>
  <sheetViews>
    <sheetView tabSelected="1" view="pageBreakPreview" zoomScale="110" zoomScaleNormal="85" zoomScaleSheetLayoutView="110" workbookViewId="0">
      <pane xSplit="4" ySplit="5" topLeftCell="E228" activePane="bottomRight" state="frozen"/>
      <selection pane="topRight" activeCell="E1" sqref="E1"/>
      <selection pane="bottomLeft" activeCell="A6" sqref="A6"/>
      <selection pane="bottomRight" activeCell="C258" sqref="C258:C262"/>
    </sheetView>
  </sheetViews>
  <sheetFormatPr defaultRowHeight="12" x14ac:dyDescent="0.15"/>
  <cols>
    <col min="1" max="1" width="2.75" style="3" customWidth="1"/>
    <col min="2" max="2" width="8" style="123" customWidth="1"/>
    <col min="3" max="3" width="10.75" style="139" customWidth="1"/>
    <col min="4" max="4" width="17.375" style="140" customWidth="1"/>
    <col min="5" max="5" width="4.625" style="96" customWidth="1"/>
    <col min="6" max="6" width="5.5" style="96" customWidth="1"/>
    <col min="7" max="7" width="7.125" style="141" customWidth="1"/>
    <col min="8" max="8" width="5.875" style="141" customWidth="1"/>
    <col min="9" max="10" width="5.375" style="96" customWidth="1"/>
    <col min="11" max="11" width="5" style="96" customWidth="1"/>
    <col min="12" max="18" width="5.375" style="96" customWidth="1"/>
    <col min="19" max="21" width="5.375" style="3" customWidth="1"/>
    <col min="22" max="22" width="5.375" style="124" customWidth="1"/>
    <col min="23" max="23" width="5.375" style="123" customWidth="1"/>
    <col min="24" max="33" width="5.375" style="3" customWidth="1"/>
    <col min="34" max="16384" width="9" style="3"/>
  </cols>
  <sheetData>
    <row r="1" spans="1:23" s="31" customFormat="1" ht="33.75" customHeight="1" x14ac:dyDescent="0.15">
      <c r="B1" s="1" t="s">
        <v>173</v>
      </c>
      <c r="C1" s="32"/>
      <c r="D1" s="33"/>
      <c r="E1" s="34"/>
      <c r="F1" s="34"/>
      <c r="G1" s="35"/>
      <c r="H1" s="35"/>
      <c r="I1" s="36"/>
      <c r="J1" s="36"/>
      <c r="K1" s="36"/>
      <c r="L1" s="36"/>
      <c r="M1" s="37"/>
      <c r="N1" s="36"/>
      <c r="O1" s="36"/>
      <c r="P1" s="36"/>
      <c r="Q1" s="36"/>
      <c r="R1" s="37"/>
      <c r="S1" s="38"/>
    </row>
    <row r="2" spans="1:23" s="31" customFormat="1" ht="29.25" customHeight="1" thickBot="1" x14ac:dyDescent="0.2">
      <c r="B2" s="39" t="s">
        <v>17</v>
      </c>
      <c r="C2" s="32"/>
      <c r="D2" s="33"/>
      <c r="E2" s="34"/>
      <c r="F2" s="34"/>
      <c r="G2" s="35"/>
      <c r="H2" s="35"/>
      <c r="I2" s="36"/>
      <c r="J2" s="36"/>
      <c r="K2" s="36"/>
      <c r="L2" s="36"/>
      <c r="M2" s="37"/>
      <c r="N2" s="36"/>
      <c r="O2" s="36"/>
      <c r="P2" s="36"/>
      <c r="Q2" s="36"/>
      <c r="R2" s="37"/>
      <c r="S2" s="38"/>
    </row>
    <row r="3" spans="1:23" ht="13.5" customHeight="1" x14ac:dyDescent="0.15">
      <c r="B3" s="282" t="s">
        <v>18</v>
      </c>
      <c r="C3" s="285" t="s">
        <v>19</v>
      </c>
      <c r="D3" s="286" t="s">
        <v>20</v>
      </c>
      <c r="E3" s="271" t="s">
        <v>21</v>
      </c>
      <c r="F3" s="251"/>
      <c r="G3" s="251"/>
      <c r="H3" s="251"/>
      <c r="I3" s="251"/>
      <c r="J3" s="251"/>
      <c r="K3" s="251"/>
      <c r="L3" s="251"/>
      <c r="M3" s="251"/>
      <c r="N3" s="259" t="s">
        <v>4</v>
      </c>
      <c r="O3" s="260"/>
      <c r="P3" s="260"/>
      <c r="Q3" s="260"/>
      <c r="R3" s="261"/>
      <c r="S3" s="229" t="s">
        <v>5</v>
      </c>
      <c r="T3" s="230"/>
      <c r="U3" s="230"/>
      <c r="V3" s="230"/>
      <c r="W3" s="231"/>
    </row>
    <row r="4" spans="1:23" ht="13.5" customHeight="1" x14ac:dyDescent="0.15">
      <c r="B4" s="283"/>
      <c r="C4" s="266"/>
      <c r="D4" s="269"/>
      <c r="E4" s="272" t="s">
        <v>6</v>
      </c>
      <c r="F4" s="257"/>
      <c r="G4" s="257"/>
      <c r="H4" s="258"/>
      <c r="I4" s="262" t="s">
        <v>7</v>
      </c>
      <c r="J4" s="263"/>
      <c r="K4" s="263"/>
      <c r="L4" s="263"/>
      <c r="M4" s="264"/>
      <c r="N4" s="239" t="s">
        <v>7</v>
      </c>
      <c r="O4" s="239"/>
      <c r="P4" s="239"/>
      <c r="Q4" s="239"/>
      <c r="R4" s="240"/>
      <c r="S4" s="232"/>
      <c r="T4" s="233"/>
      <c r="U4" s="233"/>
      <c r="V4" s="233"/>
      <c r="W4" s="234"/>
    </row>
    <row r="5" spans="1:23" ht="12.75" thickBot="1" x14ac:dyDescent="0.2">
      <c r="B5" s="284"/>
      <c r="C5" s="267"/>
      <c r="D5" s="270"/>
      <c r="E5" s="40" t="s">
        <v>8</v>
      </c>
      <c r="F5" s="41" t="s">
        <v>22</v>
      </c>
      <c r="G5" s="42" t="s">
        <v>9</v>
      </c>
      <c r="H5" s="40" t="s">
        <v>23</v>
      </c>
      <c r="I5" s="5" t="s">
        <v>11</v>
      </c>
      <c r="J5" s="6" t="s">
        <v>12</v>
      </c>
      <c r="K5" s="6" t="s">
        <v>13</v>
      </c>
      <c r="L5" s="7" t="s">
        <v>14</v>
      </c>
      <c r="M5" s="8" t="s">
        <v>15</v>
      </c>
      <c r="N5" s="9" t="s">
        <v>11</v>
      </c>
      <c r="O5" s="10" t="s">
        <v>12</v>
      </c>
      <c r="P5" s="10" t="s">
        <v>13</v>
      </c>
      <c r="Q5" s="11" t="s">
        <v>14</v>
      </c>
      <c r="R5" s="12" t="s">
        <v>15</v>
      </c>
      <c r="S5" s="13" t="s">
        <v>11</v>
      </c>
      <c r="T5" s="14" t="s">
        <v>12</v>
      </c>
      <c r="U5" s="14" t="s">
        <v>13</v>
      </c>
      <c r="V5" s="15" t="s">
        <v>14</v>
      </c>
      <c r="W5" s="16" t="s">
        <v>15</v>
      </c>
    </row>
    <row r="6" spans="1:23" x14ac:dyDescent="0.15">
      <c r="A6" s="210"/>
      <c r="B6" s="76">
        <v>43559</v>
      </c>
      <c r="C6" s="43">
        <v>1</v>
      </c>
      <c r="D6" s="60" t="s">
        <v>172</v>
      </c>
      <c r="E6" s="44"/>
      <c r="F6" s="45"/>
      <c r="G6" s="46">
        <f>SUM(E6*F6)</f>
        <v>0</v>
      </c>
      <c r="H6" s="47">
        <v>9</v>
      </c>
      <c r="I6" s="48"/>
      <c r="J6" s="49"/>
      <c r="K6" s="49"/>
      <c r="L6" s="50">
        <v>3</v>
      </c>
      <c r="M6" s="228">
        <f>SUM(I6:L6)</f>
        <v>3</v>
      </c>
      <c r="N6" s="52"/>
      <c r="O6" s="53"/>
      <c r="P6" s="53"/>
      <c r="Q6" s="54"/>
      <c r="R6" s="55">
        <f t="shared" ref="R6:R19" si="0">SUM(N6:Q6)</f>
        <v>0</v>
      </c>
      <c r="S6" s="56">
        <f t="shared" ref="S6:U9" si="1">I6+N6</f>
        <v>0</v>
      </c>
      <c r="T6" s="57">
        <f t="shared" si="1"/>
        <v>0</v>
      </c>
      <c r="U6" s="57">
        <f t="shared" si="1"/>
        <v>0</v>
      </c>
      <c r="V6" s="58">
        <f t="shared" ref="V6:V21" si="2">L6+Q6</f>
        <v>3</v>
      </c>
      <c r="W6" s="59">
        <f t="shared" ref="W6:W19" si="3">SUM(S6:V6)</f>
        <v>3</v>
      </c>
    </row>
    <row r="7" spans="1:23" x14ac:dyDescent="0.15">
      <c r="A7" s="210"/>
      <c r="B7" s="213">
        <v>43562</v>
      </c>
      <c r="C7" s="43">
        <v>1</v>
      </c>
      <c r="D7" s="60" t="s">
        <v>176</v>
      </c>
      <c r="E7" s="68">
        <v>3</v>
      </c>
      <c r="F7" s="69">
        <v>300</v>
      </c>
      <c r="G7" s="46">
        <f>SUM(E7*F7)</f>
        <v>900</v>
      </c>
      <c r="H7" s="61"/>
      <c r="I7" s="62"/>
      <c r="J7" s="63"/>
      <c r="K7" s="63"/>
      <c r="L7" s="64">
        <v>3</v>
      </c>
      <c r="M7" s="51">
        <f t="shared" ref="M7:M19" si="4">SUM(I7:L7)</f>
        <v>3</v>
      </c>
      <c r="N7" s="65"/>
      <c r="O7" s="66"/>
      <c r="P7" s="66"/>
      <c r="Q7" s="67"/>
      <c r="R7" s="55">
        <f t="shared" si="0"/>
        <v>0</v>
      </c>
      <c r="S7" s="56">
        <f t="shared" si="1"/>
        <v>0</v>
      </c>
      <c r="T7" s="57">
        <f t="shared" si="1"/>
        <v>0</v>
      </c>
      <c r="U7" s="57">
        <f t="shared" si="1"/>
        <v>0</v>
      </c>
      <c r="V7" s="58">
        <f t="shared" si="2"/>
        <v>3</v>
      </c>
      <c r="W7" s="59">
        <f t="shared" si="3"/>
        <v>3</v>
      </c>
    </row>
    <row r="8" spans="1:23" x14ac:dyDescent="0.15">
      <c r="B8" s="213">
        <v>43564</v>
      </c>
      <c r="C8" s="43">
        <v>1</v>
      </c>
      <c r="D8" s="60" t="s">
        <v>177</v>
      </c>
      <c r="E8" s="68">
        <v>3</v>
      </c>
      <c r="F8" s="69">
        <v>300</v>
      </c>
      <c r="G8" s="46">
        <f t="shared" ref="G8:G19" si="5">SUM(E8*F8)</f>
        <v>900</v>
      </c>
      <c r="H8" s="61"/>
      <c r="I8" s="62"/>
      <c r="J8" s="63"/>
      <c r="K8" s="63"/>
      <c r="L8" s="64">
        <v>3</v>
      </c>
      <c r="M8" s="51">
        <f t="shared" si="4"/>
        <v>3</v>
      </c>
      <c r="N8" s="65"/>
      <c r="O8" s="66"/>
      <c r="P8" s="66"/>
      <c r="Q8" s="67"/>
      <c r="R8" s="55">
        <f t="shared" si="0"/>
        <v>0</v>
      </c>
      <c r="S8" s="56">
        <f t="shared" si="1"/>
        <v>0</v>
      </c>
      <c r="T8" s="57">
        <f t="shared" si="1"/>
        <v>0</v>
      </c>
      <c r="U8" s="57">
        <f t="shared" si="1"/>
        <v>0</v>
      </c>
      <c r="V8" s="58">
        <f t="shared" si="2"/>
        <v>3</v>
      </c>
      <c r="W8" s="59">
        <f t="shared" si="3"/>
        <v>3</v>
      </c>
    </row>
    <row r="9" spans="1:23" x14ac:dyDescent="0.15">
      <c r="B9" s="213">
        <v>43565</v>
      </c>
      <c r="C9" s="43">
        <v>1</v>
      </c>
      <c r="D9" s="60" t="s">
        <v>176</v>
      </c>
      <c r="E9" s="68">
        <v>5</v>
      </c>
      <c r="F9" s="69">
        <v>300</v>
      </c>
      <c r="G9" s="46">
        <f t="shared" si="5"/>
        <v>1500</v>
      </c>
      <c r="H9" s="61"/>
      <c r="I9" s="62"/>
      <c r="J9" s="63"/>
      <c r="K9" s="63"/>
      <c r="L9" s="64">
        <v>5</v>
      </c>
      <c r="M9" s="51">
        <f t="shared" si="4"/>
        <v>5</v>
      </c>
      <c r="N9" s="65"/>
      <c r="O9" s="66"/>
      <c r="P9" s="66"/>
      <c r="Q9" s="67"/>
      <c r="R9" s="55">
        <f t="shared" si="0"/>
        <v>0</v>
      </c>
      <c r="S9" s="56">
        <f t="shared" si="1"/>
        <v>0</v>
      </c>
      <c r="T9" s="57">
        <f t="shared" si="1"/>
        <v>0</v>
      </c>
      <c r="U9" s="57">
        <f t="shared" si="1"/>
        <v>0</v>
      </c>
      <c r="V9" s="58">
        <f t="shared" si="2"/>
        <v>5</v>
      </c>
      <c r="W9" s="59">
        <f t="shared" si="3"/>
        <v>5</v>
      </c>
    </row>
    <row r="10" spans="1:23" x14ac:dyDescent="0.15">
      <c r="B10" s="213">
        <v>43566</v>
      </c>
      <c r="C10" s="43">
        <v>1</v>
      </c>
      <c r="D10" s="60" t="s">
        <v>176</v>
      </c>
      <c r="E10" s="68">
        <v>2</v>
      </c>
      <c r="F10" s="69">
        <v>300</v>
      </c>
      <c r="G10" s="46">
        <f t="shared" si="5"/>
        <v>600</v>
      </c>
      <c r="H10" s="61"/>
      <c r="I10" s="62"/>
      <c r="J10" s="63"/>
      <c r="K10" s="63"/>
      <c r="L10" s="64">
        <v>2</v>
      </c>
      <c r="M10" s="51">
        <f t="shared" si="4"/>
        <v>2</v>
      </c>
      <c r="N10" s="65"/>
      <c r="O10" s="66"/>
      <c r="P10" s="66"/>
      <c r="Q10" s="67"/>
      <c r="R10" s="55">
        <f t="shared" si="0"/>
        <v>0</v>
      </c>
      <c r="S10" s="56">
        <f t="shared" ref="S10:U21" si="6">I10+N10</f>
        <v>0</v>
      </c>
      <c r="T10" s="57">
        <f t="shared" si="6"/>
        <v>0</v>
      </c>
      <c r="U10" s="57">
        <f t="shared" si="6"/>
        <v>0</v>
      </c>
      <c r="V10" s="58">
        <f t="shared" si="2"/>
        <v>2</v>
      </c>
      <c r="W10" s="59">
        <f t="shared" si="3"/>
        <v>2</v>
      </c>
    </row>
    <row r="11" spans="1:23" x14ac:dyDescent="0.15">
      <c r="B11" s="213">
        <v>43567</v>
      </c>
      <c r="C11" s="43">
        <v>1</v>
      </c>
      <c r="D11" s="60" t="s">
        <v>172</v>
      </c>
      <c r="E11" s="68">
        <v>5</v>
      </c>
      <c r="F11" s="69">
        <v>300</v>
      </c>
      <c r="G11" s="46">
        <f>SUM(E11*F11)</f>
        <v>1500</v>
      </c>
      <c r="H11" s="61"/>
      <c r="I11" s="62"/>
      <c r="J11" s="63"/>
      <c r="K11" s="63"/>
      <c r="L11" s="64">
        <v>5</v>
      </c>
      <c r="M11" s="51">
        <f t="shared" si="4"/>
        <v>5</v>
      </c>
      <c r="N11" s="65"/>
      <c r="O11" s="66"/>
      <c r="P11" s="66"/>
      <c r="Q11" s="67"/>
      <c r="R11" s="55">
        <f t="shared" si="0"/>
        <v>0</v>
      </c>
      <c r="S11" s="56">
        <f t="shared" si="6"/>
        <v>0</v>
      </c>
      <c r="T11" s="57">
        <f t="shared" si="6"/>
        <v>0</v>
      </c>
      <c r="U11" s="57">
        <f t="shared" si="6"/>
        <v>0</v>
      </c>
      <c r="V11" s="58">
        <f t="shared" si="2"/>
        <v>5</v>
      </c>
      <c r="W11" s="59">
        <f t="shared" si="3"/>
        <v>5</v>
      </c>
    </row>
    <row r="12" spans="1:23" x14ac:dyDescent="0.15">
      <c r="B12" s="213">
        <v>43568</v>
      </c>
      <c r="C12" s="43">
        <v>1</v>
      </c>
      <c r="D12" s="60" t="s">
        <v>178</v>
      </c>
      <c r="E12" s="68">
        <v>5</v>
      </c>
      <c r="F12" s="69">
        <v>300</v>
      </c>
      <c r="G12" s="46">
        <f t="shared" si="5"/>
        <v>1500</v>
      </c>
      <c r="H12" s="61"/>
      <c r="I12" s="62"/>
      <c r="J12" s="63"/>
      <c r="K12" s="63"/>
      <c r="L12" s="64">
        <v>5</v>
      </c>
      <c r="M12" s="51">
        <f t="shared" si="4"/>
        <v>5</v>
      </c>
      <c r="N12" s="65"/>
      <c r="O12" s="66"/>
      <c r="P12" s="66"/>
      <c r="Q12" s="67"/>
      <c r="R12" s="55">
        <f t="shared" si="0"/>
        <v>0</v>
      </c>
      <c r="S12" s="56">
        <f t="shared" si="6"/>
        <v>0</v>
      </c>
      <c r="T12" s="57">
        <f t="shared" si="6"/>
        <v>0</v>
      </c>
      <c r="U12" s="57">
        <f t="shared" si="6"/>
        <v>0</v>
      </c>
      <c r="V12" s="58">
        <f t="shared" si="2"/>
        <v>5</v>
      </c>
      <c r="W12" s="59">
        <f t="shared" si="3"/>
        <v>5</v>
      </c>
    </row>
    <row r="13" spans="1:23" x14ac:dyDescent="0.15">
      <c r="B13" s="213"/>
      <c r="C13" s="43">
        <v>1</v>
      </c>
      <c r="D13" s="60" t="s">
        <v>179</v>
      </c>
      <c r="E13" s="68">
        <v>2</v>
      </c>
      <c r="F13" s="69">
        <v>300</v>
      </c>
      <c r="G13" s="46">
        <f>SUM(E13*F13)</f>
        <v>600</v>
      </c>
      <c r="H13" s="61"/>
      <c r="I13" s="62"/>
      <c r="J13" s="63"/>
      <c r="K13" s="63"/>
      <c r="L13" s="64">
        <v>2</v>
      </c>
      <c r="M13" s="51">
        <f>SUM(I13:L13)</f>
        <v>2</v>
      </c>
      <c r="N13" s="65"/>
      <c r="O13" s="66"/>
      <c r="P13" s="66"/>
      <c r="Q13" s="67"/>
      <c r="R13" s="55">
        <f>SUM(N13:Q13)</f>
        <v>0</v>
      </c>
      <c r="S13" s="56">
        <f>I13+N13</f>
        <v>0</v>
      </c>
      <c r="T13" s="57">
        <f>J13+O13</f>
        <v>0</v>
      </c>
      <c r="U13" s="57">
        <f>K13+P13</f>
        <v>0</v>
      </c>
      <c r="V13" s="58">
        <f>L13+Q13</f>
        <v>2</v>
      </c>
      <c r="W13" s="59">
        <f>SUM(S13:V13)</f>
        <v>2</v>
      </c>
    </row>
    <row r="14" spans="1:23" x14ac:dyDescent="0.15">
      <c r="B14" s="213">
        <v>43569</v>
      </c>
      <c r="C14" s="43">
        <v>1</v>
      </c>
      <c r="D14" s="60" t="s">
        <v>176</v>
      </c>
      <c r="E14" s="68">
        <v>7</v>
      </c>
      <c r="F14" s="69">
        <v>300</v>
      </c>
      <c r="G14" s="46">
        <f t="shared" ref="G14" si="7">SUM(E14*F14)</f>
        <v>2100</v>
      </c>
      <c r="H14" s="61"/>
      <c r="I14" s="62"/>
      <c r="J14" s="63"/>
      <c r="K14" s="63"/>
      <c r="L14" s="64">
        <v>7</v>
      </c>
      <c r="M14" s="51">
        <f t="shared" ref="M14" si="8">SUM(I14:L14)</f>
        <v>7</v>
      </c>
      <c r="N14" s="65"/>
      <c r="O14" s="66"/>
      <c r="P14" s="66"/>
      <c r="Q14" s="67"/>
      <c r="R14" s="55">
        <f t="shared" ref="R14" si="9">SUM(N14:Q14)</f>
        <v>0</v>
      </c>
      <c r="S14" s="56">
        <f t="shared" ref="S14:S15" si="10">I14+N14</f>
        <v>0</v>
      </c>
      <c r="T14" s="57">
        <f t="shared" ref="T14:T15" si="11">J14+O14</f>
        <v>0</v>
      </c>
      <c r="U14" s="57">
        <f t="shared" ref="U14:U15" si="12">K14+P14</f>
        <v>0</v>
      </c>
      <c r="V14" s="58">
        <f t="shared" ref="V14:V15" si="13">L14+Q14</f>
        <v>7</v>
      </c>
      <c r="W14" s="59">
        <f t="shared" ref="W14" si="14">SUM(S14:V14)</f>
        <v>7</v>
      </c>
    </row>
    <row r="15" spans="1:23" x14ac:dyDescent="0.15">
      <c r="B15" s="213">
        <v>43571</v>
      </c>
      <c r="C15" s="43">
        <v>1</v>
      </c>
      <c r="D15" s="60" t="s">
        <v>180</v>
      </c>
      <c r="E15" s="68">
        <v>2</v>
      </c>
      <c r="F15" s="69">
        <v>300</v>
      </c>
      <c r="G15" s="46">
        <f>SUM(E15*F15)</f>
        <v>600</v>
      </c>
      <c r="H15" s="61"/>
      <c r="I15" s="62"/>
      <c r="J15" s="63"/>
      <c r="K15" s="63"/>
      <c r="L15" s="64">
        <v>2</v>
      </c>
      <c r="M15" s="51">
        <f>SUM(I15:L15)</f>
        <v>2</v>
      </c>
      <c r="N15" s="65"/>
      <c r="O15" s="66"/>
      <c r="P15" s="66"/>
      <c r="Q15" s="67"/>
      <c r="R15" s="55">
        <f>SUM(N15:Q15)</f>
        <v>0</v>
      </c>
      <c r="S15" s="56">
        <f t="shared" si="10"/>
        <v>0</v>
      </c>
      <c r="T15" s="57">
        <f t="shared" si="11"/>
        <v>0</v>
      </c>
      <c r="U15" s="57">
        <f t="shared" si="12"/>
        <v>0</v>
      </c>
      <c r="V15" s="58">
        <f t="shared" si="13"/>
        <v>2</v>
      </c>
      <c r="W15" s="59">
        <f>SUM(S15:V15)</f>
        <v>2</v>
      </c>
    </row>
    <row r="16" spans="1:23" x14ac:dyDescent="0.15">
      <c r="B16" s="213">
        <v>43572</v>
      </c>
      <c r="C16" s="43">
        <v>1</v>
      </c>
      <c r="D16" s="60" t="s">
        <v>176</v>
      </c>
      <c r="E16" s="68">
        <v>5</v>
      </c>
      <c r="F16" s="69">
        <v>300</v>
      </c>
      <c r="G16" s="46">
        <f>SUM(E16*F16)</f>
        <v>1500</v>
      </c>
      <c r="H16" s="61"/>
      <c r="I16" s="62"/>
      <c r="J16" s="63"/>
      <c r="K16" s="63"/>
      <c r="L16" s="64">
        <v>5</v>
      </c>
      <c r="M16" s="51">
        <f>SUM(I16:L16)</f>
        <v>5</v>
      </c>
      <c r="N16" s="65"/>
      <c r="O16" s="66"/>
      <c r="P16" s="66"/>
      <c r="Q16" s="67"/>
      <c r="R16" s="55">
        <f>SUM(N16:Q16)</f>
        <v>0</v>
      </c>
      <c r="S16" s="56">
        <f>I16+N16</f>
        <v>0</v>
      </c>
      <c r="T16" s="57">
        <f>J16+O16</f>
        <v>0</v>
      </c>
      <c r="U16" s="57">
        <f>K16+P16</f>
        <v>0</v>
      </c>
      <c r="V16" s="58">
        <f>L16+Q16</f>
        <v>5</v>
      </c>
      <c r="W16" s="59">
        <f>SUM(S16:V16)</f>
        <v>5</v>
      </c>
    </row>
    <row r="17" spans="1:23" x14ac:dyDescent="0.15">
      <c r="B17" s="213">
        <v>43576</v>
      </c>
      <c r="C17" s="43">
        <v>1</v>
      </c>
      <c r="D17" s="60" t="s">
        <v>176</v>
      </c>
      <c r="E17" s="68">
        <v>4</v>
      </c>
      <c r="F17" s="69">
        <v>300</v>
      </c>
      <c r="G17" s="46">
        <f t="shared" ref="G17" si="15">SUM(E17*F17)</f>
        <v>1200</v>
      </c>
      <c r="H17" s="61"/>
      <c r="I17" s="62"/>
      <c r="J17" s="63"/>
      <c r="K17" s="63"/>
      <c r="L17" s="64">
        <v>4</v>
      </c>
      <c r="M17" s="51">
        <f t="shared" ref="M17" si="16">SUM(I17:L17)</f>
        <v>4</v>
      </c>
      <c r="N17" s="65"/>
      <c r="O17" s="66"/>
      <c r="P17" s="66"/>
      <c r="Q17" s="67"/>
      <c r="R17" s="55">
        <f t="shared" ref="R17" si="17">SUM(N17:Q17)</f>
        <v>0</v>
      </c>
      <c r="S17" s="56">
        <f t="shared" ref="S17:S18" si="18">I17+N17</f>
        <v>0</v>
      </c>
      <c r="T17" s="57">
        <f t="shared" ref="T17:T18" si="19">J17+O17</f>
        <v>0</v>
      </c>
      <c r="U17" s="57">
        <f t="shared" ref="U17:U18" si="20">K17+P17</f>
        <v>0</v>
      </c>
      <c r="V17" s="58">
        <f t="shared" ref="V17:V18" si="21">L17+Q17</f>
        <v>4</v>
      </c>
      <c r="W17" s="59">
        <f t="shared" ref="W17" si="22">SUM(S17:V17)</f>
        <v>4</v>
      </c>
    </row>
    <row r="18" spans="1:23" x14ac:dyDescent="0.15">
      <c r="B18" s="213">
        <v>43578</v>
      </c>
      <c r="C18" s="43">
        <v>1</v>
      </c>
      <c r="D18" s="60" t="s">
        <v>176</v>
      </c>
      <c r="E18" s="68">
        <v>4</v>
      </c>
      <c r="F18" s="69">
        <v>300</v>
      </c>
      <c r="G18" s="46">
        <f>SUM(E18*F18)</f>
        <v>1200</v>
      </c>
      <c r="H18" s="61"/>
      <c r="I18" s="62"/>
      <c r="J18" s="63"/>
      <c r="K18" s="63"/>
      <c r="L18" s="64">
        <v>4</v>
      </c>
      <c r="M18" s="51">
        <f>SUM(I18:L18)</f>
        <v>4</v>
      </c>
      <c r="N18" s="65"/>
      <c r="O18" s="66"/>
      <c r="P18" s="66"/>
      <c r="Q18" s="67"/>
      <c r="R18" s="55">
        <f>SUM(N18:Q18)</f>
        <v>0</v>
      </c>
      <c r="S18" s="56">
        <f t="shared" si="18"/>
        <v>0</v>
      </c>
      <c r="T18" s="57">
        <f t="shared" si="19"/>
        <v>0</v>
      </c>
      <c r="U18" s="57">
        <f t="shared" si="20"/>
        <v>0</v>
      </c>
      <c r="V18" s="58">
        <f t="shared" si="21"/>
        <v>4</v>
      </c>
      <c r="W18" s="59">
        <f>SUM(S18:V18)</f>
        <v>4</v>
      </c>
    </row>
    <row r="19" spans="1:23" x14ac:dyDescent="0.15">
      <c r="B19" s="213">
        <v>43579</v>
      </c>
      <c r="C19" s="43">
        <v>1</v>
      </c>
      <c r="D19" s="60" t="s">
        <v>181</v>
      </c>
      <c r="E19" s="68">
        <v>3</v>
      </c>
      <c r="F19" s="69">
        <v>300</v>
      </c>
      <c r="G19" s="46">
        <f t="shared" si="5"/>
        <v>900</v>
      </c>
      <c r="H19" s="61"/>
      <c r="I19" s="62"/>
      <c r="J19" s="63"/>
      <c r="K19" s="63"/>
      <c r="L19" s="64">
        <v>3</v>
      </c>
      <c r="M19" s="51">
        <f t="shared" si="4"/>
        <v>3</v>
      </c>
      <c r="N19" s="65"/>
      <c r="O19" s="66"/>
      <c r="P19" s="66"/>
      <c r="Q19" s="67"/>
      <c r="R19" s="55">
        <f t="shared" si="0"/>
        <v>0</v>
      </c>
      <c r="S19" s="56">
        <f t="shared" si="6"/>
        <v>0</v>
      </c>
      <c r="T19" s="57">
        <f t="shared" si="6"/>
        <v>0</v>
      </c>
      <c r="U19" s="57">
        <f t="shared" si="6"/>
        <v>0</v>
      </c>
      <c r="V19" s="58">
        <f t="shared" si="2"/>
        <v>3</v>
      </c>
      <c r="W19" s="59">
        <f t="shared" si="3"/>
        <v>3</v>
      </c>
    </row>
    <row r="20" spans="1:23" x14ac:dyDescent="0.15">
      <c r="B20" s="213"/>
      <c r="C20" s="43">
        <v>1</v>
      </c>
      <c r="D20" s="60" t="s">
        <v>176</v>
      </c>
      <c r="E20" s="68">
        <v>2</v>
      </c>
      <c r="F20" s="69">
        <v>300</v>
      </c>
      <c r="G20" s="46">
        <f>SUM(E20*F20)</f>
        <v>600</v>
      </c>
      <c r="H20" s="61"/>
      <c r="I20" s="62"/>
      <c r="J20" s="63"/>
      <c r="K20" s="63"/>
      <c r="L20" s="64">
        <v>2</v>
      </c>
      <c r="M20" s="51">
        <f>SUM(I20:L20)</f>
        <v>2</v>
      </c>
      <c r="N20" s="65"/>
      <c r="O20" s="66"/>
      <c r="P20" s="66"/>
      <c r="Q20" s="67"/>
      <c r="R20" s="55">
        <f>SUM(N20:Q20)</f>
        <v>0</v>
      </c>
      <c r="S20" s="56">
        <f t="shared" ref="S20" si="23">I20+N20</f>
        <v>0</v>
      </c>
      <c r="T20" s="57">
        <f t="shared" ref="T20" si="24">J20+O20</f>
        <v>0</v>
      </c>
      <c r="U20" s="57">
        <f t="shared" ref="U20" si="25">K20+P20</f>
        <v>0</v>
      </c>
      <c r="V20" s="58">
        <f t="shared" ref="V20" si="26">L20+Q20</f>
        <v>2</v>
      </c>
      <c r="W20" s="59">
        <f>SUM(S20:V20)</f>
        <v>2</v>
      </c>
    </row>
    <row r="21" spans="1:23" x14ac:dyDescent="0.15">
      <c r="B21" s="213">
        <v>43580</v>
      </c>
      <c r="C21" s="43">
        <v>1</v>
      </c>
      <c r="D21" s="60" t="s">
        <v>182</v>
      </c>
      <c r="E21" s="68">
        <v>1</v>
      </c>
      <c r="F21" s="69">
        <v>300</v>
      </c>
      <c r="G21" s="46">
        <f>SUM(E21*F21)</f>
        <v>300</v>
      </c>
      <c r="H21" s="61"/>
      <c r="I21" s="62"/>
      <c r="J21" s="63"/>
      <c r="K21" s="63"/>
      <c r="L21" s="64">
        <v>1</v>
      </c>
      <c r="M21" s="51">
        <f>SUM(I21:L21)</f>
        <v>1</v>
      </c>
      <c r="N21" s="65"/>
      <c r="O21" s="66"/>
      <c r="P21" s="66"/>
      <c r="Q21" s="67"/>
      <c r="R21" s="55">
        <f>SUM(N21:Q21)</f>
        <v>0</v>
      </c>
      <c r="S21" s="56">
        <f t="shared" si="6"/>
        <v>0</v>
      </c>
      <c r="T21" s="57">
        <f t="shared" si="6"/>
        <v>0</v>
      </c>
      <c r="U21" s="57">
        <f t="shared" si="6"/>
        <v>0</v>
      </c>
      <c r="V21" s="58">
        <f t="shared" si="2"/>
        <v>1</v>
      </c>
      <c r="W21" s="59">
        <f>SUM(S21:V21)</f>
        <v>1</v>
      </c>
    </row>
    <row r="22" spans="1:23" x14ac:dyDescent="0.15">
      <c r="B22" s="213">
        <v>43582</v>
      </c>
      <c r="C22" s="43">
        <v>1</v>
      </c>
      <c r="D22" s="60" t="s">
        <v>183</v>
      </c>
      <c r="E22" s="68">
        <v>3</v>
      </c>
      <c r="F22" s="69">
        <v>300</v>
      </c>
      <c r="G22" s="46">
        <f>SUM(E22*F22)</f>
        <v>900</v>
      </c>
      <c r="H22" s="61"/>
      <c r="I22" s="62"/>
      <c r="J22" s="63"/>
      <c r="K22" s="63"/>
      <c r="L22" s="64">
        <v>3</v>
      </c>
      <c r="M22" s="51">
        <f>SUM(I22:L22)</f>
        <v>3</v>
      </c>
      <c r="N22" s="65"/>
      <c r="O22" s="66"/>
      <c r="P22" s="66"/>
      <c r="Q22" s="67"/>
      <c r="R22" s="55">
        <f>SUM(N22:Q22)</f>
        <v>0</v>
      </c>
      <c r="S22" s="56">
        <f t="shared" ref="S22:V23" si="27">I22+N22</f>
        <v>0</v>
      </c>
      <c r="T22" s="57">
        <f t="shared" si="27"/>
        <v>0</v>
      </c>
      <c r="U22" s="57">
        <f t="shared" si="27"/>
        <v>0</v>
      </c>
      <c r="V22" s="58">
        <f t="shared" si="27"/>
        <v>3</v>
      </c>
      <c r="W22" s="59">
        <f>SUM(S22:V22)</f>
        <v>3</v>
      </c>
    </row>
    <row r="23" spans="1:23" ht="12.75" thickBot="1" x14ac:dyDescent="0.2">
      <c r="B23" s="213">
        <v>43583</v>
      </c>
      <c r="C23" s="43">
        <v>1</v>
      </c>
      <c r="D23" s="60" t="s">
        <v>172</v>
      </c>
      <c r="E23" s="68">
        <v>1</v>
      </c>
      <c r="F23" s="69">
        <v>300</v>
      </c>
      <c r="G23" s="46">
        <f>SUM(E23*F23)</f>
        <v>300</v>
      </c>
      <c r="H23" s="61"/>
      <c r="I23" s="62"/>
      <c r="J23" s="63"/>
      <c r="K23" s="63"/>
      <c r="L23" s="64">
        <v>1</v>
      </c>
      <c r="M23" s="51">
        <f>SUM(I23:L23)</f>
        <v>1</v>
      </c>
      <c r="N23" s="65"/>
      <c r="O23" s="66"/>
      <c r="P23" s="66"/>
      <c r="Q23" s="67"/>
      <c r="R23" s="55">
        <f>SUM(N23:Q23)</f>
        <v>0</v>
      </c>
      <c r="S23" s="56">
        <f t="shared" si="27"/>
        <v>0</v>
      </c>
      <c r="T23" s="57">
        <f t="shared" si="27"/>
        <v>0</v>
      </c>
      <c r="U23" s="57">
        <f t="shared" si="27"/>
        <v>0</v>
      </c>
      <c r="V23" s="58">
        <f t="shared" si="27"/>
        <v>1</v>
      </c>
      <c r="W23" s="59">
        <f>SUM(S23:V23)</f>
        <v>1</v>
      </c>
    </row>
    <row r="24" spans="1:23" ht="26.25" customHeight="1" thickBot="1" x14ac:dyDescent="0.2">
      <c r="B24" s="77">
        <f>COUNTA(B6:B23)</f>
        <v>16</v>
      </c>
      <c r="C24" s="77">
        <f>COUNTA(C6:C23)</f>
        <v>18</v>
      </c>
      <c r="D24" s="78" t="s">
        <v>24</v>
      </c>
      <c r="E24" s="79">
        <f>SUM(E6:E23)</f>
        <v>57</v>
      </c>
      <c r="F24" s="80">
        <f>COUNT(F6:F23)</f>
        <v>17</v>
      </c>
      <c r="G24" s="79">
        <f t="shared" ref="G24:W24" si="28">SUM(G6:G23)</f>
        <v>17100</v>
      </c>
      <c r="H24" s="79">
        <f t="shared" si="28"/>
        <v>9</v>
      </c>
      <c r="I24" s="79">
        <f t="shared" si="28"/>
        <v>0</v>
      </c>
      <c r="J24" s="79">
        <f t="shared" si="28"/>
        <v>0</v>
      </c>
      <c r="K24" s="79">
        <f t="shared" si="28"/>
        <v>0</v>
      </c>
      <c r="L24" s="79">
        <f t="shared" si="28"/>
        <v>60</v>
      </c>
      <c r="M24" s="79">
        <f t="shared" si="28"/>
        <v>60</v>
      </c>
      <c r="N24" s="84">
        <f t="shared" si="28"/>
        <v>0</v>
      </c>
      <c r="O24" s="85">
        <f t="shared" si="28"/>
        <v>0</v>
      </c>
      <c r="P24" s="85">
        <f t="shared" si="28"/>
        <v>0</v>
      </c>
      <c r="Q24" s="86">
        <f t="shared" si="28"/>
        <v>0</v>
      </c>
      <c r="R24" s="87">
        <f t="shared" si="28"/>
        <v>0</v>
      </c>
      <c r="S24" s="88">
        <f t="shared" si="28"/>
        <v>0</v>
      </c>
      <c r="T24" s="89">
        <f t="shared" si="28"/>
        <v>0</v>
      </c>
      <c r="U24" s="89">
        <f t="shared" si="28"/>
        <v>0</v>
      </c>
      <c r="V24" s="90">
        <f t="shared" si="28"/>
        <v>60</v>
      </c>
      <c r="W24" s="91">
        <f t="shared" si="28"/>
        <v>60</v>
      </c>
    </row>
    <row r="25" spans="1:23" ht="33" customHeight="1" thickBot="1" x14ac:dyDescent="0.2">
      <c r="A25" s="92"/>
      <c r="B25" s="39" t="s">
        <v>25</v>
      </c>
      <c r="C25" s="93"/>
      <c r="D25" s="94"/>
      <c r="E25" s="95"/>
      <c r="G25" s="97"/>
      <c r="H25" s="97"/>
      <c r="I25" s="97"/>
      <c r="J25" s="97"/>
      <c r="K25" s="97"/>
      <c r="L25" s="97"/>
      <c r="M25" s="97"/>
      <c r="N25" s="98"/>
      <c r="O25" s="98"/>
      <c r="P25" s="99"/>
      <c r="Q25" s="99"/>
      <c r="R25" s="99"/>
      <c r="V25" s="3"/>
      <c r="W25" s="3"/>
    </row>
    <row r="26" spans="1:23" ht="15.75" customHeight="1" x14ac:dyDescent="0.15">
      <c r="B26" s="276" t="s">
        <v>18</v>
      </c>
      <c r="C26" s="287" t="s">
        <v>19</v>
      </c>
      <c r="D26" s="290" t="s">
        <v>20</v>
      </c>
      <c r="E26" s="271" t="s">
        <v>21</v>
      </c>
      <c r="F26" s="251"/>
      <c r="G26" s="251"/>
      <c r="H26" s="251"/>
      <c r="I26" s="251"/>
      <c r="J26" s="251"/>
      <c r="K26" s="251"/>
      <c r="L26" s="251"/>
      <c r="M26" s="251"/>
      <c r="N26" s="259" t="s">
        <v>4</v>
      </c>
      <c r="O26" s="260"/>
      <c r="P26" s="260"/>
      <c r="Q26" s="260"/>
      <c r="R26" s="261"/>
      <c r="S26" s="229" t="s">
        <v>5</v>
      </c>
      <c r="T26" s="230"/>
      <c r="U26" s="230"/>
      <c r="V26" s="230"/>
      <c r="W26" s="231"/>
    </row>
    <row r="27" spans="1:23" ht="12" customHeight="1" x14ac:dyDescent="0.15">
      <c r="B27" s="277"/>
      <c r="C27" s="288"/>
      <c r="D27" s="291"/>
      <c r="E27" s="272" t="s">
        <v>6</v>
      </c>
      <c r="F27" s="257"/>
      <c r="G27" s="257"/>
      <c r="H27" s="258"/>
      <c r="I27" s="262" t="s">
        <v>7</v>
      </c>
      <c r="J27" s="263"/>
      <c r="K27" s="263"/>
      <c r="L27" s="263"/>
      <c r="M27" s="264"/>
      <c r="N27" s="239" t="s">
        <v>7</v>
      </c>
      <c r="O27" s="239"/>
      <c r="P27" s="239"/>
      <c r="Q27" s="239"/>
      <c r="R27" s="240"/>
      <c r="S27" s="232"/>
      <c r="T27" s="233"/>
      <c r="U27" s="233"/>
      <c r="V27" s="233"/>
      <c r="W27" s="234"/>
    </row>
    <row r="28" spans="1:23" ht="12.75" thickBot="1" x14ac:dyDescent="0.2">
      <c r="B28" s="278"/>
      <c r="C28" s="289"/>
      <c r="D28" s="292"/>
      <c r="E28" s="40" t="s">
        <v>8</v>
      </c>
      <c r="F28" s="41" t="s">
        <v>22</v>
      </c>
      <c r="G28" s="42" t="s">
        <v>9</v>
      </c>
      <c r="H28" s="40" t="s">
        <v>23</v>
      </c>
      <c r="I28" s="5" t="s">
        <v>11</v>
      </c>
      <c r="J28" s="6" t="s">
        <v>12</v>
      </c>
      <c r="K28" s="6" t="s">
        <v>13</v>
      </c>
      <c r="L28" s="7" t="s">
        <v>14</v>
      </c>
      <c r="M28" s="8" t="s">
        <v>15</v>
      </c>
      <c r="N28" s="9" t="s">
        <v>11</v>
      </c>
      <c r="O28" s="10" t="s">
        <v>12</v>
      </c>
      <c r="P28" s="10" t="s">
        <v>13</v>
      </c>
      <c r="Q28" s="11" t="s">
        <v>14</v>
      </c>
      <c r="R28" s="12" t="s">
        <v>15</v>
      </c>
      <c r="S28" s="13" t="s">
        <v>11</v>
      </c>
      <c r="T28" s="14" t="s">
        <v>12</v>
      </c>
      <c r="U28" s="14" t="s">
        <v>13</v>
      </c>
      <c r="V28" s="15" t="s">
        <v>14</v>
      </c>
      <c r="W28" s="16" t="s">
        <v>15</v>
      </c>
    </row>
    <row r="29" spans="1:23" x14ac:dyDescent="0.15">
      <c r="B29" s="76">
        <v>43592</v>
      </c>
      <c r="C29" s="43">
        <v>1</v>
      </c>
      <c r="D29" s="60" t="s">
        <v>184</v>
      </c>
      <c r="E29" s="44">
        <v>2</v>
      </c>
      <c r="F29" s="45">
        <v>300</v>
      </c>
      <c r="G29" s="163">
        <f t="shared" ref="G29:G36" si="29">F29*E29</f>
        <v>600</v>
      </c>
      <c r="H29" s="47"/>
      <c r="I29" s="70"/>
      <c r="J29" s="71"/>
      <c r="K29" s="71"/>
      <c r="L29" s="72">
        <v>2</v>
      </c>
      <c r="M29" s="51">
        <f>SUM(I29:L29)</f>
        <v>2</v>
      </c>
      <c r="N29" s="73"/>
      <c r="O29" s="74"/>
      <c r="P29" s="74"/>
      <c r="Q29" s="75"/>
      <c r="R29" s="55">
        <f>SUM(N29:Q29)</f>
        <v>0</v>
      </c>
      <c r="S29" s="56">
        <f>I29+N29</f>
        <v>0</v>
      </c>
      <c r="T29" s="57">
        <f>J29+O29</f>
        <v>0</v>
      </c>
      <c r="U29" s="57">
        <f>K29+P29</f>
        <v>0</v>
      </c>
      <c r="V29" s="58">
        <f>L29+Q29</f>
        <v>2</v>
      </c>
      <c r="W29" s="59">
        <f>SUM(S29:V29)</f>
        <v>2</v>
      </c>
    </row>
    <row r="30" spans="1:23" x14ac:dyDescent="0.15">
      <c r="B30" s="76">
        <v>43596</v>
      </c>
      <c r="C30" s="43">
        <v>1</v>
      </c>
      <c r="D30" s="211" t="s">
        <v>172</v>
      </c>
      <c r="E30" s="173"/>
      <c r="F30" s="69"/>
      <c r="G30" s="163">
        <f t="shared" si="29"/>
        <v>0</v>
      </c>
      <c r="H30" s="61">
        <v>6</v>
      </c>
      <c r="I30" s="70"/>
      <c r="J30" s="71"/>
      <c r="K30" s="71"/>
      <c r="L30" s="72">
        <v>2</v>
      </c>
      <c r="M30" s="51">
        <f t="shared" ref="M30:M36" si="30">SUM(I30:L30)</f>
        <v>2</v>
      </c>
      <c r="N30" s="73"/>
      <c r="O30" s="74"/>
      <c r="P30" s="74"/>
      <c r="Q30" s="75"/>
      <c r="R30" s="55">
        <f t="shared" ref="R30:R36" si="31">SUM(N30:Q30)</f>
        <v>0</v>
      </c>
      <c r="S30" s="56">
        <f t="shared" ref="S30:S36" si="32">I30+N30</f>
        <v>0</v>
      </c>
      <c r="T30" s="57">
        <f t="shared" ref="T30:T36" si="33">J30+O30</f>
        <v>0</v>
      </c>
      <c r="U30" s="57">
        <f t="shared" ref="U30:U36" si="34">K30+P30</f>
        <v>0</v>
      </c>
      <c r="V30" s="58">
        <f t="shared" ref="V30:V36" si="35">L30+Q30</f>
        <v>2</v>
      </c>
      <c r="W30" s="59">
        <f t="shared" ref="W30:W36" si="36">SUM(S30:V30)</f>
        <v>2</v>
      </c>
    </row>
    <row r="31" spans="1:23" x14ac:dyDescent="0.15">
      <c r="A31" s="210"/>
      <c r="B31" s="76">
        <v>43600</v>
      </c>
      <c r="C31" s="43">
        <v>1</v>
      </c>
      <c r="D31" s="211" t="s">
        <v>185</v>
      </c>
      <c r="E31" s="173">
        <v>4</v>
      </c>
      <c r="F31" s="69">
        <v>300</v>
      </c>
      <c r="G31" s="163">
        <f t="shared" si="29"/>
        <v>1200</v>
      </c>
      <c r="H31" s="61"/>
      <c r="I31" s="70"/>
      <c r="J31" s="71"/>
      <c r="K31" s="71"/>
      <c r="L31" s="72">
        <v>4</v>
      </c>
      <c r="M31" s="51">
        <f t="shared" si="30"/>
        <v>4</v>
      </c>
      <c r="N31" s="73"/>
      <c r="O31" s="74"/>
      <c r="P31" s="74"/>
      <c r="Q31" s="75"/>
      <c r="R31" s="55">
        <f t="shared" si="31"/>
        <v>0</v>
      </c>
      <c r="S31" s="56">
        <f t="shared" si="32"/>
        <v>0</v>
      </c>
      <c r="T31" s="57">
        <f t="shared" si="33"/>
        <v>0</v>
      </c>
      <c r="U31" s="57">
        <f t="shared" si="34"/>
        <v>0</v>
      </c>
      <c r="V31" s="58">
        <f t="shared" si="35"/>
        <v>4</v>
      </c>
      <c r="W31" s="59">
        <f t="shared" si="36"/>
        <v>4</v>
      </c>
    </row>
    <row r="32" spans="1:23" x14ac:dyDescent="0.15">
      <c r="B32" s="76">
        <v>43601</v>
      </c>
      <c r="C32" s="43">
        <v>1</v>
      </c>
      <c r="D32" s="60" t="s">
        <v>186</v>
      </c>
      <c r="E32" s="68">
        <v>1</v>
      </c>
      <c r="F32" s="69">
        <v>300</v>
      </c>
      <c r="G32" s="163">
        <f t="shared" si="29"/>
        <v>300</v>
      </c>
      <c r="H32" s="61"/>
      <c r="I32" s="70"/>
      <c r="J32" s="71"/>
      <c r="K32" s="71"/>
      <c r="L32" s="72">
        <v>1</v>
      </c>
      <c r="M32" s="51">
        <f t="shared" si="30"/>
        <v>1</v>
      </c>
      <c r="N32" s="73"/>
      <c r="O32" s="74"/>
      <c r="P32" s="74"/>
      <c r="Q32" s="75"/>
      <c r="R32" s="55">
        <f t="shared" si="31"/>
        <v>0</v>
      </c>
      <c r="S32" s="56">
        <f t="shared" si="32"/>
        <v>0</v>
      </c>
      <c r="T32" s="57">
        <f t="shared" si="33"/>
        <v>0</v>
      </c>
      <c r="U32" s="57">
        <f t="shared" si="34"/>
        <v>0</v>
      </c>
      <c r="V32" s="58">
        <f t="shared" si="35"/>
        <v>1</v>
      </c>
      <c r="W32" s="59">
        <f t="shared" si="36"/>
        <v>1</v>
      </c>
    </row>
    <row r="33" spans="1:23" x14ac:dyDescent="0.15">
      <c r="B33" s="76">
        <v>43604</v>
      </c>
      <c r="C33" s="43">
        <v>1</v>
      </c>
      <c r="D33" s="60" t="s">
        <v>172</v>
      </c>
      <c r="E33" s="173">
        <v>1</v>
      </c>
      <c r="F33" s="69">
        <v>300</v>
      </c>
      <c r="G33" s="163">
        <f t="shared" si="29"/>
        <v>300</v>
      </c>
      <c r="H33" s="61"/>
      <c r="I33" s="70"/>
      <c r="J33" s="71"/>
      <c r="K33" s="71"/>
      <c r="L33" s="72">
        <v>1</v>
      </c>
      <c r="M33" s="51">
        <f t="shared" si="30"/>
        <v>1</v>
      </c>
      <c r="N33" s="73"/>
      <c r="O33" s="74"/>
      <c r="P33" s="74"/>
      <c r="Q33" s="75"/>
      <c r="R33" s="55">
        <f t="shared" si="31"/>
        <v>0</v>
      </c>
      <c r="S33" s="56">
        <f t="shared" si="32"/>
        <v>0</v>
      </c>
      <c r="T33" s="57">
        <f t="shared" si="33"/>
        <v>0</v>
      </c>
      <c r="U33" s="57">
        <f t="shared" si="34"/>
        <v>0</v>
      </c>
      <c r="V33" s="58">
        <f t="shared" si="35"/>
        <v>1</v>
      </c>
      <c r="W33" s="59">
        <f t="shared" si="36"/>
        <v>1</v>
      </c>
    </row>
    <row r="34" spans="1:23" x14ac:dyDescent="0.15">
      <c r="B34" s="76">
        <v>43607</v>
      </c>
      <c r="C34" s="43">
        <v>1</v>
      </c>
      <c r="D34" s="60" t="s">
        <v>187</v>
      </c>
      <c r="E34" s="173">
        <v>15</v>
      </c>
      <c r="F34" s="69">
        <v>300</v>
      </c>
      <c r="G34" s="163">
        <f t="shared" ref="G34" si="37">F34*E34</f>
        <v>4500</v>
      </c>
      <c r="H34" s="61"/>
      <c r="I34" s="70"/>
      <c r="J34" s="71"/>
      <c r="K34" s="71"/>
      <c r="L34" s="72">
        <v>15</v>
      </c>
      <c r="M34" s="51">
        <f t="shared" ref="M34" si="38">SUM(I34:L34)</f>
        <v>15</v>
      </c>
      <c r="N34" s="73"/>
      <c r="O34" s="74"/>
      <c r="P34" s="74"/>
      <c r="Q34" s="75"/>
      <c r="R34" s="55">
        <f t="shared" ref="R34" si="39">SUM(N34:Q34)</f>
        <v>0</v>
      </c>
      <c r="S34" s="56">
        <f t="shared" ref="S34" si="40">I34+N34</f>
        <v>0</v>
      </c>
      <c r="T34" s="57">
        <f t="shared" ref="T34" si="41">J34+O34</f>
        <v>0</v>
      </c>
      <c r="U34" s="57">
        <f t="shared" ref="U34" si="42">K34+P34</f>
        <v>0</v>
      </c>
      <c r="V34" s="58">
        <f t="shared" ref="V34" si="43">L34+Q34</f>
        <v>15</v>
      </c>
      <c r="W34" s="59">
        <f t="shared" ref="W34" si="44">SUM(S34:V34)</f>
        <v>15</v>
      </c>
    </row>
    <row r="35" spans="1:23" x14ac:dyDescent="0.15">
      <c r="B35" s="76">
        <v>43610</v>
      </c>
      <c r="C35" s="43">
        <v>1</v>
      </c>
      <c r="D35" s="60" t="s">
        <v>176</v>
      </c>
      <c r="E35" s="173">
        <v>8</v>
      </c>
      <c r="F35" s="69">
        <v>300</v>
      </c>
      <c r="G35" s="163">
        <f t="shared" si="29"/>
        <v>2400</v>
      </c>
      <c r="H35" s="61"/>
      <c r="I35" s="70"/>
      <c r="J35" s="71"/>
      <c r="K35" s="71"/>
      <c r="L35" s="72">
        <v>8</v>
      </c>
      <c r="M35" s="51">
        <f t="shared" si="30"/>
        <v>8</v>
      </c>
      <c r="N35" s="73"/>
      <c r="O35" s="74"/>
      <c r="P35" s="74"/>
      <c r="Q35" s="75"/>
      <c r="R35" s="55">
        <f t="shared" si="31"/>
        <v>0</v>
      </c>
      <c r="S35" s="56">
        <f t="shared" si="32"/>
        <v>0</v>
      </c>
      <c r="T35" s="57">
        <f t="shared" si="33"/>
        <v>0</v>
      </c>
      <c r="U35" s="57">
        <f t="shared" si="34"/>
        <v>0</v>
      </c>
      <c r="V35" s="58">
        <f t="shared" si="35"/>
        <v>8</v>
      </c>
      <c r="W35" s="59">
        <f t="shared" si="36"/>
        <v>8</v>
      </c>
    </row>
    <row r="36" spans="1:23" ht="12.75" thickBot="1" x14ac:dyDescent="0.2">
      <c r="B36" s="76"/>
      <c r="C36" s="212"/>
      <c r="D36" s="211"/>
      <c r="E36" s="173"/>
      <c r="F36" s="69"/>
      <c r="G36" s="163">
        <f t="shared" si="29"/>
        <v>0</v>
      </c>
      <c r="H36" s="61"/>
      <c r="I36" s="70"/>
      <c r="J36" s="71"/>
      <c r="K36" s="71"/>
      <c r="L36" s="72"/>
      <c r="M36" s="51">
        <f t="shared" si="30"/>
        <v>0</v>
      </c>
      <c r="N36" s="73"/>
      <c r="O36" s="74"/>
      <c r="P36" s="74"/>
      <c r="Q36" s="75"/>
      <c r="R36" s="55">
        <f t="shared" si="31"/>
        <v>0</v>
      </c>
      <c r="S36" s="56">
        <f t="shared" si="32"/>
        <v>0</v>
      </c>
      <c r="T36" s="57">
        <f t="shared" si="33"/>
        <v>0</v>
      </c>
      <c r="U36" s="57">
        <f t="shared" si="34"/>
        <v>0</v>
      </c>
      <c r="V36" s="58">
        <f t="shared" si="35"/>
        <v>0</v>
      </c>
      <c r="W36" s="59">
        <f t="shared" si="36"/>
        <v>0</v>
      </c>
    </row>
    <row r="37" spans="1:23" ht="26.25" customHeight="1" thickBot="1" x14ac:dyDescent="0.2">
      <c r="B37" s="77">
        <f>COUNTA(B29:B36)</f>
        <v>7</v>
      </c>
      <c r="C37" s="77">
        <f>COUNTA(C29:C36)</f>
        <v>7</v>
      </c>
      <c r="D37" s="78" t="s">
        <v>24</v>
      </c>
      <c r="E37" s="79">
        <f>SUM(E29:E36)</f>
        <v>31</v>
      </c>
      <c r="F37" s="80">
        <f>COUNT(F29:F36)</f>
        <v>6</v>
      </c>
      <c r="G37" s="81">
        <f t="shared" ref="G37:W37" si="45">SUM(G29:G36)</f>
        <v>9300</v>
      </c>
      <c r="H37" s="100">
        <f t="shared" si="45"/>
        <v>6</v>
      </c>
      <c r="I37" s="101">
        <f t="shared" si="45"/>
        <v>0</v>
      </c>
      <c r="J37" s="102">
        <f t="shared" si="45"/>
        <v>0</v>
      </c>
      <c r="K37" s="102">
        <f t="shared" si="45"/>
        <v>0</v>
      </c>
      <c r="L37" s="103">
        <f t="shared" si="45"/>
        <v>33</v>
      </c>
      <c r="M37" s="104">
        <f t="shared" si="45"/>
        <v>33</v>
      </c>
      <c r="N37" s="84">
        <f t="shared" si="45"/>
        <v>0</v>
      </c>
      <c r="O37" s="85">
        <f t="shared" si="45"/>
        <v>0</v>
      </c>
      <c r="P37" s="85">
        <f t="shared" si="45"/>
        <v>0</v>
      </c>
      <c r="Q37" s="86">
        <f t="shared" si="45"/>
        <v>0</v>
      </c>
      <c r="R37" s="105">
        <f t="shared" si="45"/>
        <v>0</v>
      </c>
      <c r="S37" s="106">
        <f t="shared" si="45"/>
        <v>0</v>
      </c>
      <c r="T37" s="89">
        <f t="shared" si="45"/>
        <v>0</v>
      </c>
      <c r="U37" s="89">
        <f t="shared" si="45"/>
        <v>0</v>
      </c>
      <c r="V37" s="107">
        <f t="shared" si="45"/>
        <v>33</v>
      </c>
      <c r="W37" s="91">
        <f t="shared" si="45"/>
        <v>33</v>
      </c>
    </row>
    <row r="38" spans="1:23" ht="33" customHeight="1" thickBot="1" x14ac:dyDescent="0.2">
      <c r="B38" s="39" t="s">
        <v>26</v>
      </c>
      <c r="C38" s="108"/>
      <c r="D38" s="108"/>
      <c r="E38" s="109"/>
      <c r="G38" s="109"/>
      <c r="H38" s="109"/>
      <c r="I38" s="109"/>
      <c r="J38" s="109"/>
      <c r="K38" s="109"/>
      <c r="L38" s="109"/>
      <c r="M38" s="109"/>
      <c r="N38" s="110"/>
      <c r="O38" s="110"/>
      <c r="P38" s="110"/>
      <c r="Q38" s="110"/>
      <c r="R38" s="110"/>
      <c r="V38" s="3"/>
      <c r="W38" s="3"/>
    </row>
    <row r="39" spans="1:23" ht="15" customHeight="1" x14ac:dyDescent="0.15">
      <c r="B39" s="276" t="s">
        <v>18</v>
      </c>
      <c r="C39" s="279" t="s">
        <v>19</v>
      </c>
      <c r="D39" s="282" t="s">
        <v>20</v>
      </c>
      <c r="E39" s="271" t="s">
        <v>21</v>
      </c>
      <c r="F39" s="251"/>
      <c r="G39" s="251"/>
      <c r="H39" s="251"/>
      <c r="I39" s="251"/>
      <c r="J39" s="251"/>
      <c r="K39" s="251"/>
      <c r="L39" s="251"/>
      <c r="M39" s="251"/>
      <c r="N39" s="259" t="s">
        <v>4</v>
      </c>
      <c r="O39" s="260"/>
      <c r="P39" s="260"/>
      <c r="Q39" s="260"/>
      <c r="R39" s="261"/>
      <c r="S39" s="229" t="s">
        <v>5</v>
      </c>
      <c r="T39" s="230"/>
      <c r="U39" s="230"/>
      <c r="V39" s="230"/>
      <c r="W39" s="231"/>
    </row>
    <row r="40" spans="1:23" ht="12" customHeight="1" x14ac:dyDescent="0.15">
      <c r="B40" s="277"/>
      <c r="C40" s="280"/>
      <c r="D40" s="283"/>
      <c r="E40" s="272" t="s">
        <v>6</v>
      </c>
      <c r="F40" s="257"/>
      <c r="G40" s="257"/>
      <c r="H40" s="258"/>
      <c r="I40" s="262" t="s">
        <v>7</v>
      </c>
      <c r="J40" s="263"/>
      <c r="K40" s="263"/>
      <c r="L40" s="263"/>
      <c r="M40" s="264"/>
      <c r="N40" s="239" t="s">
        <v>7</v>
      </c>
      <c r="O40" s="239"/>
      <c r="P40" s="239"/>
      <c r="Q40" s="239"/>
      <c r="R40" s="240"/>
      <c r="S40" s="232"/>
      <c r="T40" s="233"/>
      <c r="U40" s="233"/>
      <c r="V40" s="233"/>
      <c r="W40" s="234"/>
    </row>
    <row r="41" spans="1:23" ht="12.75" thickBot="1" x14ac:dyDescent="0.2">
      <c r="B41" s="278"/>
      <c r="C41" s="281"/>
      <c r="D41" s="284"/>
      <c r="E41" s="40" t="s">
        <v>8</v>
      </c>
      <c r="F41" s="41" t="s">
        <v>22</v>
      </c>
      <c r="G41" s="42" t="s">
        <v>9</v>
      </c>
      <c r="H41" s="40" t="s">
        <v>23</v>
      </c>
      <c r="I41" s="5" t="s">
        <v>11</v>
      </c>
      <c r="J41" s="6" t="s">
        <v>12</v>
      </c>
      <c r="K41" s="6" t="s">
        <v>13</v>
      </c>
      <c r="L41" s="7" t="s">
        <v>14</v>
      </c>
      <c r="M41" s="8" t="s">
        <v>15</v>
      </c>
      <c r="N41" s="9" t="s">
        <v>11</v>
      </c>
      <c r="O41" s="10" t="s">
        <v>12</v>
      </c>
      <c r="P41" s="10" t="s">
        <v>13</v>
      </c>
      <c r="Q41" s="11" t="s">
        <v>14</v>
      </c>
      <c r="R41" s="12" t="s">
        <v>15</v>
      </c>
      <c r="S41" s="13" t="s">
        <v>11</v>
      </c>
      <c r="T41" s="14" t="s">
        <v>12</v>
      </c>
      <c r="U41" s="14" t="s">
        <v>13</v>
      </c>
      <c r="V41" s="15" t="s">
        <v>14</v>
      </c>
      <c r="W41" s="16" t="s">
        <v>15</v>
      </c>
    </row>
    <row r="42" spans="1:23" x14ac:dyDescent="0.15">
      <c r="B42" s="76">
        <v>43617</v>
      </c>
      <c r="C42" s="43">
        <v>1</v>
      </c>
      <c r="D42" s="60" t="s">
        <v>188</v>
      </c>
      <c r="E42" s="44">
        <v>1</v>
      </c>
      <c r="F42" s="45">
        <v>300</v>
      </c>
      <c r="G42" s="163">
        <f>F42*E42</f>
        <v>300</v>
      </c>
      <c r="H42" s="47"/>
      <c r="I42" s="70"/>
      <c r="J42" s="71"/>
      <c r="K42" s="71"/>
      <c r="L42" s="72">
        <v>1</v>
      </c>
      <c r="M42" s="51">
        <f>SUM(I42:L42)</f>
        <v>1</v>
      </c>
      <c r="N42" s="73"/>
      <c r="O42" s="74"/>
      <c r="P42" s="74"/>
      <c r="Q42" s="75"/>
      <c r="R42" s="55">
        <f t="shared" ref="R42:R54" si="46">SUM(N42:Q42)</f>
        <v>0</v>
      </c>
      <c r="S42" s="56">
        <f t="shared" ref="S42:S54" si="47">I42+N42</f>
        <v>0</v>
      </c>
      <c r="T42" s="57">
        <f t="shared" ref="T42:T54" si="48">J42+O42</f>
        <v>0</v>
      </c>
      <c r="U42" s="57">
        <f t="shared" ref="U42:U54" si="49">K42+P42</f>
        <v>0</v>
      </c>
      <c r="V42" s="58">
        <f t="shared" ref="V42:V54" si="50">L42+Q42</f>
        <v>1</v>
      </c>
      <c r="W42" s="59">
        <f t="shared" ref="W42:W54" si="51">SUM(S42:V42)</f>
        <v>1</v>
      </c>
    </row>
    <row r="43" spans="1:23" x14ac:dyDescent="0.15">
      <c r="B43" s="76">
        <v>43618</v>
      </c>
      <c r="C43" s="43">
        <v>1</v>
      </c>
      <c r="D43" s="211" t="s">
        <v>176</v>
      </c>
      <c r="E43" s="173">
        <v>3</v>
      </c>
      <c r="F43" s="69">
        <v>300</v>
      </c>
      <c r="G43" s="163">
        <f t="shared" ref="G43:G57" si="52">F43*E43</f>
        <v>900</v>
      </c>
      <c r="H43" s="61"/>
      <c r="I43" s="70"/>
      <c r="J43" s="71"/>
      <c r="K43" s="71"/>
      <c r="L43" s="72">
        <v>3</v>
      </c>
      <c r="M43" s="51">
        <f t="shared" ref="M43:M48" si="53">SUM(I43:L43)</f>
        <v>3</v>
      </c>
      <c r="N43" s="73"/>
      <c r="O43" s="74"/>
      <c r="P43" s="74"/>
      <c r="Q43" s="75"/>
      <c r="R43" s="55">
        <f t="shared" si="46"/>
        <v>0</v>
      </c>
      <c r="S43" s="56">
        <f t="shared" si="47"/>
        <v>0</v>
      </c>
      <c r="T43" s="57">
        <f t="shared" si="48"/>
        <v>0</v>
      </c>
      <c r="U43" s="57">
        <f t="shared" si="49"/>
        <v>0</v>
      </c>
      <c r="V43" s="58">
        <f t="shared" si="50"/>
        <v>3</v>
      </c>
      <c r="W43" s="59">
        <f t="shared" si="51"/>
        <v>3</v>
      </c>
    </row>
    <row r="44" spans="1:23" x14ac:dyDescent="0.15">
      <c r="B44" s="76">
        <v>43625</v>
      </c>
      <c r="C44" s="43">
        <v>1</v>
      </c>
      <c r="D44" s="211" t="s">
        <v>176</v>
      </c>
      <c r="E44" s="173">
        <v>6</v>
      </c>
      <c r="F44" s="69">
        <v>300</v>
      </c>
      <c r="G44" s="163">
        <f t="shared" si="52"/>
        <v>1800</v>
      </c>
      <c r="H44" s="61"/>
      <c r="I44" s="70"/>
      <c r="J44" s="71"/>
      <c r="K44" s="71"/>
      <c r="L44" s="72">
        <v>6</v>
      </c>
      <c r="M44" s="51">
        <f t="shared" si="53"/>
        <v>6</v>
      </c>
      <c r="N44" s="73"/>
      <c r="O44" s="74"/>
      <c r="P44" s="74"/>
      <c r="Q44" s="75"/>
      <c r="R44" s="55">
        <f t="shared" si="46"/>
        <v>0</v>
      </c>
      <c r="S44" s="56">
        <f t="shared" si="47"/>
        <v>0</v>
      </c>
      <c r="T44" s="57">
        <f t="shared" si="48"/>
        <v>0</v>
      </c>
      <c r="U44" s="57">
        <f t="shared" si="49"/>
        <v>0</v>
      </c>
      <c r="V44" s="58">
        <f t="shared" si="50"/>
        <v>6</v>
      </c>
      <c r="W44" s="59">
        <f t="shared" si="51"/>
        <v>6</v>
      </c>
    </row>
    <row r="45" spans="1:23" x14ac:dyDescent="0.15">
      <c r="B45" s="76">
        <v>43628</v>
      </c>
      <c r="C45" s="43">
        <v>1</v>
      </c>
      <c r="D45" s="211" t="s">
        <v>176</v>
      </c>
      <c r="E45" s="173">
        <v>4</v>
      </c>
      <c r="F45" s="69">
        <v>300</v>
      </c>
      <c r="G45" s="163">
        <f t="shared" si="52"/>
        <v>1200</v>
      </c>
      <c r="H45" s="61"/>
      <c r="I45" s="70"/>
      <c r="J45" s="71"/>
      <c r="K45" s="71"/>
      <c r="L45" s="72">
        <v>4</v>
      </c>
      <c r="M45" s="51">
        <f t="shared" si="53"/>
        <v>4</v>
      </c>
      <c r="N45" s="73"/>
      <c r="O45" s="74"/>
      <c r="P45" s="74"/>
      <c r="Q45" s="75"/>
      <c r="R45" s="55">
        <f t="shared" si="46"/>
        <v>0</v>
      </c>
      <c r="S45" s="56">
        <f t="shared" si="47"/>
        <v>0</v>
      </c>
      <c r="T45" s="57">
        <f t="shared" si="48"/>
        <v>0</v>
      </c>
      <c r="U45" s="57">
        <f t="shared" si="49"/>
        <v>0</v>
      </c>
      <c r="V45" s="58">
        <f t="shared" si="50"/>
        <v>4</v>
      </c>
      <c r="W45" s="59">
        <f t="shared" si="51"/>
        <v>4</v>
      </c>
    </row>
    <row r="46" spans="1:23" x14ac:dyDescent="0.15">
      <c r="A46" s="210"/>
      <c r="B46" s="76">
        <v>43629</v>
      </c>
      <c r="C46" s="43">
        <v>1</v>
      </c>
      <c r="D46" s="211" t="s">
        <v>189</v>
      </c>
      <c r="E46" s="173">
        <v>1</v>
      </c>
      <c r="F46" s="69">
        <v>300</v>
      </c>
      <c r="G46" s="163">
        <f>F46*E46</f>
        <v>300</v>
      </c>
      <c r="H46" s="61"/>
      <c r="I46" s="70"/>
      <c r="J46" s="71"/>
      <c r="K46" s="71"/>
      <c r="L46" s="72">
        <v>1</v>
      </c>
      <c r="M46" s="51">
        <f t="shared" si="53"/>
        <v>1</v>
      </c>
      <c r="N46" s="73"/>
      <c r="O46" s="74"/>
      <c r="P46" s="74"/>
      <c r="Q46" s="75"/>
      <c r="R46" s="55">
        <f t="shared" si="46"/>
        <v>0</v>
      </c>
      <c r="S46" s="56">
        <f t="shared" si="47"/>
        <v>0</v>
      </c>
      <c r="T46" s="57">
        <f t="shared" si="48"/>
        <v>0</v>
      </c>
      <c r="U46" s="57">
        <f t="shared" si="49"/>
        <v>0</v>
      </c>
      <c r="V46" s="58">
        <f t="shared" si="50"/>
        <v>1</v>
      </c>
      <c r="W46" s="59">
        <f t="shared" si="51"/>
        <v>1</v>
      </c>
    </row>
    <row r="47" spans="1:23" x14ac:dyDescent="0.15">
      <c r="A47" s="210"/>
      <c r="B47" s="76"/>
      <c r="C47" s="43">
        <v>1</v>
      </c>
      <c r="D47" s="60" t="s">
        <v>190</v>
      </c>
      <c r="E47" s="173">
        <v>1</v>
      </c>
      <c r="F47" s="69">
        <v>300</v>
      </c>
      <c r="G47" s="163">
        <f t="shared" si="52"/>
        <v>300</v>
      </c>
      <c r="H47" s="61"/>
      <c r="I47" s="70"/>
      <c r="J47" s="71"/>
      <c r="K47" s="71"/>
      <c r="L47" s="72">
        <v>1</v>
      </c>
      <c r="M47" s="51">
        <f t="shared" si="53"/>
        <v>1</v>
      </c>
      <c r="N47" s="73"/>
      <c r="O47" s="74"/>
      <c r="P47" s="74"/>
      <c r="Q47" s="75"/>
      <c r="R47" s="55">
        <f t="shared" si="46"/>
        <v>0</v>
      </c>
      <c r="S47" s="56">
        <f t="shared" si="47"/>
        <v>0</v>
      </c>
      <c r="T47" s="57">
        <f t="shared" si="48"/>
        <v>0</v>
      </c>
      <c r="U47" s="57">
        <f t="shared" si="49"/>
        <v>0</v>
      </c>
      <c r="V47" s="58">
        <f t="shared" si="50"/>
        <v>1</v>
      </c>
      <c r="W47" s="59">
        <f t="shared" si="51"/>
        <v>1</v>
      </c>
    </row>
    <row r="48" spans="1:23" x14ac:dyDescent="0.15">
      <c r="A48" s="210"/>
      <c r="B48" s="76">
        <v>43632</v>
      </c>
      <c r="C48" s="43">
        <v>1</v>
      </c>
      <c r="D48" s="211" t="s">
        <v>176</v>
      </c>
      <c r="E48" s="173">
        <v>7</v>
      </c>
      <c r="F48" s="69">
        <v>300</v>
      </c>
      <c r="G48" s="163">
        <f t="shared" si="52"/>
        <v>2100</v>
      </c>
      <c r="H48" s="61"/>
      <c r="I48" s="70"/>
      <c r="J48" s="71"/>
      <c r="K48" s="71"/>
      <c r="L48" s="72">
        <v>7</v>
      </c>
      <c r="M48" s="51">
        <f t="shared" si="53"/>
        <v>7</v>
      </c>
      <c r="N48" s="73"/>
      <c r="O48" s="74"/>
      <c r="P48" s="74"/>
      <c r="Q48" s="75"/>
      <c r="R48" s="55">
        <f t="shared" si="46"/>
        <v>0</v>
      </c>
      <c r="S48" s="56">
        <f t="shared" si="47"/>
        <v>0</v>
      </c>
      <c r="T48" s="57">
        <f t="shared" si="48"/>
        <v>0</v>
      </c>
      <c r="U48" s="57">
        <f t="shared" si="49"/>
        <v>0</v>
      </c>
      <c r="V48" s="58">
        <f t="shared" si="50"/>
        <v>7</v>
      </c>
      <c r="W48" s="59">
        <f t="shared" si="51"/>
        <v>7</v>
      </c>
    </row>
    <row r="49" spans="1:23" x14ac:dyDescent="0.15">
      <c r="A49" s="210"/>
      <c r="B49" s="76">
        <v>43635</v>
      </c>
      <c r="C49" s="43">
        <v>1</v>
      </c>
      <c r="D49" s="211" t="s">
        <v>176</v>
      </c>
      <c r="E49" s="173">
        <v>5</v>
      </c>
      <c r="F49" s="69">
        <v>300</v>
      </c>
      <c r="G49" s="163">
        <f t="shared" si="52"/>
        <v>1500</v>
      </c>
      <c r="H49" s="61"/>
      <c r="I49" s="70"/>
      <c r="J49" s="71"/>
      <c r="K49" s="71"/>
      <c r="L49" s="72">
        <v>5</v>
      </c>
      <c r="M49" s="51">
        <f t="shared" ref="M49:M57" si="54">SUM(I49:L49)</f>
        <v>5</v>
      </c>
      <c r="N49" s="73"/>
      <c r="O49" s="74"/>
      <c r="P49" s="74"/>
      <c r="Q49" s="75"/>
      <c r="R49" s="55">
        <f t="shared" si="46"/>
        <v>0</v>
      </c>
      <c r="S49" s="56">
        <f t="shared" si="47"/>
        <v>0</v>
      </c>
      <c r="T49" s="57">
        <f t="shared" si="48"/>
        <v>0</v>
      </c>
      <c r="U49" s="57">
        <f t="shared" si="49"/>
        <v>0</v>
      </c>
      <c r="V49" s="58">
        <f t="shared" si="50"/>
        <v>5</v>
      </c>
      <c r="W49" s="59">
        <f t="shared" si="51"/>
        <v>5</v>
      </c>
    </row>
    <row r="50" spans="1:23" x14ac:dyDescent="0.15">
      <c r="B50" s="76">
        <v>43639</v>
      </c>
      <c r="C50" s="43">
        <v>1</v>
      </c>
      <c r="D50" s="211" t="s">
        <v>176</v>
      </c>
      <c r="E50" s="173">
        <v>10</v>
      </c>
      <c r="F50" s="69">
        <v>300</v>
      </c>
      <c r="G50" s="163">
        <f>F50*E50</f>
        <v>3000</v>
      </c>
      <c r="H50" s="61"/>
      <c r="I50" s="70"/>
      <c r="J50" s="71"/>
      <c r="K50" s="71"/>
      <c r="L50" s="72">
        <v>10</v>
      </c>
      <c r="M50" s="51">
        <f t="shared" si="54"/>
        <v>10</v>
      </c>
      <c r="N50" s="73"/>
      <c r="O50" s="74"/>
      <c r="P50" s="74"/>
      <c r="Q50" s="75"/>
      <c r="R50" s="55">
        <f>SUM(N50:Q50)</f>
        <v>0</v>
      </c>
      <c r="S50" s="56">
        <f t="shared" ref="S50:V53" si="55">I50+N50</f>
        <v>0</v>
      </c>
      <c r="T50" s="57">
        <f t="shared" si="55"/>
        <v>0</v>
      </c>
      <c r="U50" s="57">
        <f t="shared" si="55"/>
        <v>0</v>
      </c>
      <c r="V50" s="58">
        <f t="shared" si="55"/>
        <v>10</v>
      </c>
      <c r="W50" s="59">
        <f>SUM(S50:V50)</f>
        <v>10</v>
      </c>
    </row>
    <row r="51" spans="1:23" x14ac:dyDescent="0.15">
      <c r="B51" s="76"/>
      <c r="C51" s="43">
        <v>1</v>
      </c>
      <c r="D51" s="60" t="s">
        <v>191</v>
      </c>
      <c r="E51" s="173">
        <v>1</v>
      </c>
      <c r="F51" s="69">
        <v>300</v>
      </c>
      <c r="G51" s="163">
        <f>F51*E51</f>
        <v>300</v>
      </c>
      <c r="H51" s="61"/>
      <c r="I51" s="70"/>
      <c r="J51" s="71"/>
      <c r="K51" s="71"/>
      <c r="L51" s="72">
        <v>1</v>
      </c>
      <c r="M51" s="51">
        <f t="shared" si="54"/>
        <v>1</v>
      </c>
      <c r="N51" s="73"/>
      <c r="O51" s="74"/>
      <c r="P51" s="74"/>
      <c r="Q51" s="75"/>
      <c r="R51" s="55">
        <f>SUM(N51:Q51)</f>
        <v>0</v>
      </c>
      <c r="S51" s="56">
        <f t="shared" si="55"/>
        <v>0</v>
      </c>
      <c r="T51" s="57">
        <f t="shared" si="55"/>
        <v>0</v>
      </c>
      <c r="U51" s="57">
        <f t="shared" si="55"/>
        <v>0</v>
      </c>
      <c r="V51" s="58">
        <f t="shared" si="55"/>
        <v>1</v>
      </c>
      <c r="W51" s="59">
        <f>SUM(S51:V51)</f>
        <v>1</v>
      </c>
    </row>
    <row r="52" spans="1:23" x14ac:dyDescent="0.15">
      <c r="B52" s="76">
        <v>43643</v>
      </c>
      <c r="C52" s="43">
        <v>1</v>
      </c>
      <c r="D52" s="211" t="s">
        <v>172</v>
      </c>
      <c r="E52" s="173">
        <v>2</v>
      </c>
      <c r="F52" s="69">
        <v>300</v>
      </c>
      <c r="G52" s="163">
        <f>F52*E52</f>
        <v>600</v>
      </c>
      <c r="H52" s="61"/>
      <c r="I52" s="70"/>
      <c r="J52" s="71"/>
      <c r="K52" s="71"/>
      <c r="L52" s="72">
        <v>2</v>
      </c>
      <c r="M52" s="51">
        <f t="shared" si="54"/>
        <v>2</v>
      </c>
      <c r="N52" s="73"/>
      <c r="O52" s="74"/>
      <c r="P52" s="74"/>
      <c r="Q52" s="75"/>
      <c r="R52" s="55">
        <f t="shared" ref="R52:R53" si="56">SUM(N52:Q52)</f>
        <v>0</v>
      </c>
      <c r="S52" s="56">
        <f t="shared" si="55"/>
        <v>0</v>
      </c>
      <c r="T52" s="57">
        <f t="shared" si="55"/>
        <v>0</v>
      </c>
      <c r="U52" s="57">
        <f t="shared" si="55"/>
        <v>0</v>
      </c>
      <c r="V52" s="58">
        <f t="shared" si="55"/>
        <v>2</v>
      </c>
      <c r="W52" s="59">
        <f t="shared" ref="W52:W53" si="57">SUM(S52:V52)</f>
        <v>2</v>
      </c>
    </row>
    <row r="53" spans="1:23" x14ac:dyDescent="0.15">
      <c r="B53" s="76">
        <v>43645</v>
      </c>
      <c r="C53" s="43">
        <v>1</v>
      </c>
      <c r="D53" s="211" t="s">
        <v>172</v>
      </c>
      <c r="E53" s="173">
        <v>1</v>
      </c>
      <c r="F53" s="69">
        <v>300</v>
      </c>
      <c r="G53" s="163">
        <f>F53*E53</f>
        <v>300</v>
      </c>
      <c r="H53" s="61"/>
      <c r="I53" s="70"/>
      <c r="J53" s="71"/>
      <c r="K53" s="71"/>
      <c r="L53" s="72">
        <v>1</v>
      </c>
      <c r="M53" s="51">
        <f t="shared" ref="M53" si="58">SUM(I53:L53)</f>
        <v>1</v>
      </c>
      <c r="N53" s="73"/>
      <c r="O53" s="74"/>
      <c r="P53" s="74"/>
      <c r="Q53" s="75"/>
      <c r="R53" s="55">
        <f t="shared" si="56"/>
        <v>0</v>
      </c>
      <c r="S53" s="56">
        <f t="shared" si="55"/>
        <v>0</v>
      </c>
      <c r="T53" s="57">
        <f t="shared" si="55"/>
        <v>0</v>
      </c>
      <c r="U53" s="57">
        <f t="shared" si="55"/>
        <v>0</v>
      </c>
      <c r="V53" s="58">
        <f t="shared" si="55"/>
        <v>1</v>
      </c>
      <c r="W53" s="59">
        <f t="shared" si="57"/>
        <v>1</v>
      </c>
    </row>
    <row r="54" spans="1:23" x14ac:dyDescent="0.15">
      <c r="B54" s="76">
        <v>43646</v>
      </c>
      <c r="C54" s="43">
        <v>1</v>
      </c>
      <c r="D54" s="211" t="s">
        <v>176</v>
      </c>
      <c r="E54" s="173">
        <v>3</v>
      </c>
      <c r="F54" s="69">
        <v>300</v>
      </c>
      <c r="G54" s="163">
        <f>F54*E54</f>
        <v>900</v>
      </c>
      <c r="H54" s="61"/>
      <c r="I54" s="70"/>
      <c r="J54" s="71"/>
      <c r="K54" s="71"/>
      <c r="L54" s="72">
        <v>3</v>
      </c>
      <c r="M54" s="51">
        <f t="shared" si="54"/>
        <v>3</v>
      </c>
      <c r="N54" s="73"/>
      <c r="O54" s="74"/>
      <c r="P54" s="74"/>
      <c r="Q54" s="75"/>
      <c r="R54" s="55">
        <f t="shared" si="46"/>
        <v>0</v>
      </c>
      <c r="S54" s="56">
        <f t="shared" si="47"/>
        <v>0</v>
      </c>
      <c r="T54" s="57">
        <f t="shared" si="48"/>
        <v>0</v>
      </c>
      <c r="U54" s="57">
        <f t="shared" si="49"/>
        <v>0</v>
      </c>
      <c r="V54" s="58">
        <f t="shared" si="50"/>
        <v>3</v>
      </c>
      <c r="W54" s="59">
        <f t="shared" si="51"/>
        <v>3</v>
      </c>
    </row>
    <row r="55" spans="1:23" x14ac:dyDescent="0.15">
      <c r="B55" s="76"/>
      <c r="C55" s="212"/>
      <c r="D55" s="60"/>
      <c r="E55" s="173"/>
      <c r="F55" s="69"/>
      <c r="G55" s="163">
        <f t="shared" ref="G55:G56" si="59">F55*E55</f>
        <v>0</v>
      </c>
      <c r="H55" s="61"/>
      <c r="I55" s="70"/>
      <c r="J55" s="71"/>
      <c r="K55" s="71"/>
      <c r="L55" s="72"/>
      <c r="M55" s="51">
        <f t="shared" ref="M55:M56" si="60">SUM(I55:L55)</f>
        <v>0</v>
      </c>
      <c r="N55" s="73"/>
      <c r="O55" s="74"/>
      <c r="P55" s="74"/>
      <c r="Q55" s="75"/>
      <c r="R55" s="55">
        <f>SUM(N55:Q55)</f>
        <v>0</v>
      </c>
      <c r="S55" s="56">
        <f t="shared" ref="S55:V57" si="61">I55+N55</f>
        <v>0</v>
      </c>
      <c r="T55" s="57">
        <f t="shared" si="61"/>
        <v>0</v>
      </c>
      <c r="U55" s="57">
        <f t="shared" si="61"/>
        <v>0</v>
      </c>
      <c r="V55" s="58">
        <f t="shared" si="61"/>
        <v>0</v>
      </c>
      <c r="W55" s="59">
        <f>SUM(S55:V55)</f>
        <v>0</v>
      </c>
    </row>
    <row r="56" spans="1:23" x14ac:dyDescent="0.15">
      <c r="B56" s="76"/>
      <c r="C56" s="212"/>
      <c r="D56" s="211"/>
      <c r="E56" s="173"/>
      <c r="F56" s="69"/>
      <c r="G56" s="163">
        <f t="shared" si="59"/>
        <v>0</v>
      </c>
      <c r="H56" s="61"/>
      <c r="I56" s="70"/>
      <c r="J56" s="71"/>
      <c r="K56" s="71"/>
      <c r="L56" s="72"/>
      <c r="M56" s="51">
        <f t="shared" si="60"/>
        <v>0</v>
      </c>
      <c r="N56" s="73"/>
      <c r="O56" s="74"/>
      <c r="P56" s="74"/>
      <c r="Q56" s="75"/>
      <c r="R56" s="55">
        <f>SUM(N56:Q56)</f>
        <v>0</v>
      </c>
      <c r="S56" s="56">
        <f t="shared" si="61"/>
        <v>0</v>
      </c>
      <c r="T56" s="57">
        <f t="shared" si="61"/>
        <v>0</v>
      </c>
      <c r="U56" s="57">
        <f t="shared" si="61"/>
        <v>0</v>
      </c>
      <c r="V56" s="58">
        <f t="shared" si="61"/>
        <v>0</v>
      </c>
      <c r="W56" s="59">
        <f>SUM(S56:V56)</f>
        <v>0</v>
      </c>
    </row>
    <row r="57" spans="1:23" ht="12.75" thickBot="1" x14ac:dyDescent="0.2">
      <c r="B57" s="76"/>
      <c r="C57" s="43"/>
      <c r="D57" s="60"/>
      <c r="E57" s="173"/>
      <c r="F57" s="69"/>
      <c r="G57" s="163">
        <f t="shared" si="52"/>
        <v>0</v>
      </c>
      <c r="H57" s="61"/>
      <c r="I57" s="70"/>
      <c r="J57" s="71"/>
      <c r="K57" s="71"/>
      <c r="L57" s="72"/>
      <c r="M57" s="51">
        <f t="shared" si="54"/>
        <v>0</v>
      </c>
      <c r="N57" s="73"/>
      <c r="O57" s="74"/>
      <c r="P57" s="74"/>
      <c r="Q57" s="75"/>
      <c r="R57" s="55">
        <f>SUM(N57:Q57)</f>
        <v>0</v>
      </c>
      <c r="S57" s="56">
        <f t="shared" si="61"/>
        <v>0</v>
      </c>
      <c r="T57" s="57">
        <f t="shared" si="61"/>
        <v>0</v>
      </c>
      <c r="U57" s="57">
        <f t="shared" si="61"/>
        <v>0</v>
      </c>
      <c r="V57" s="58">
        <f t="shared" si="61"/>
        <v>0</v>
      </c>
      <c r="W57" s="59">
        <f>SUM(S57:V57)</f>
        <v>0</v>
      </c>
    </row>
    <row r="58" spans="1:23" ht="26.25" customHeight="1" thickBot="1" x14ac:dyDescent="0.2">
      <c r="B58" s="77">
        <f>COUNTA(B42:B57)</f>
        <v>11</v>
      </c>
      <c r="C58" s="77">
        <f>COUNTA(C42:C57)</f>
        <v>13</v>
      </c>
      <c r="D58" s="111" t="s">
        <v>24</v>
      </c>
      <c r="E58" s="79">
        <f>SUM(E42:E57)</f>
        <v>45</v>
      </c>
      <c r="F58" s="80">
        <f>COUNT(F43:F57)</f>
        <v>12</v>
      </c>
      <c r="G58" s="81">
        <f t="shared" ref="G58:W58" si="62">SUM(G42:G57)</f>
        <v>13500</v>
      </c>
      <c r="H58" s="100">
        <f t="shared" si="62"/>
        <v>0</v>
      </c>
      <c r="I58" s="101">
        <f t="shared" si="62"/>
        <v>0</v>
      </c>
      <c r="J58" s="101">
        <f t="shared" si="62"/>
        <v>0</v>
      </c>
      <c r="K58" s="101">
        <f t="shared" si="62"/>
        <v>0</v>
      </c>
      <c r="L58" s="101">
        <f t="shared" si="62"/>
        <v>45</v>
      </c>
      <c r="M58" s="112">
        <f t="shared" si="62"/>
        <v>45</v>
      </c>
      <c r="N58" s="113">
        <f t="shared" si="62"/>
        <v>0</v>
      </c>
      <c r="O58" s="85">
        <f t="shared" si="62"/>
        <v>0</v>
      </c>
      <c r="P58" s="85">
        <f t="shared" si="62"/>
        <v>0</v>
      </c>
      <c r="Q58" s="114">
        <f t="shared" si="62"/>
        <v>0</v>
      </c>
      <c r="R58" s="105">
        <f t="shared" si="62"/>
        <v>0</v>
      </c>
      <c r="S58" s="107">
        <f t="shared" si="62"/>
        <v>0</v>
      </c>
      <c r="T58" s="107">
        <f t="shared" si="62"/>
        <v>0</v>
      </c>
      <c r="U58" s="107">
        <f t="shared" si="62"/>
        <v>0</v>
      </c>
      <c r="V58" s="107">
        <f t="shared" si="62"/>
        <v>45</v>
      </c>
      <c r="W58" s="91">
        <f t="shared" si="62"/>
        <v>45</v>
      </c>
    </row>
    <row r="59" spans="1:23" s="92" customFormat="1" ht="33" customHeight="1" thickBot="1" x14ac:dyDescent="0.2">
      <c r="B59" s="115" t="s">
        <v>27</v>
      </c>
      <c r="C59" s="116"/>
      <c r="D59" s="116"/>
      <c r="E59" s="117"/>
      <c r="G59" s="117"/>
      <c r="H59" s="117"/>
      <c r="I59" s="117"/>
      <c r="J59" s="117"/>
      <c r="K59" s="117"/>
      <c r="L59" s="117"/>
      <c r="M59" s="117"/>
      <c r="N59" s="118"/>
      <c r="O59" s="118"/>
      <c r="P59" s="118"/>
      <c r="Q59" s="118"/>
      <c r="R59" s="118"/>
    </row>
    <row r="60" spans="1:23" ht="13.5" customHeight="1" x14ac:dyDescent="0.15">
      <c r="B60" s="276" t="s">
        <v>18</v>
      </c>
      <c r="C60" s="279" t="s">
        <v>19</v>
      </c>
      <c r="D60" s="290" t="s">
        <v>20</v>
      </c>
      <c r="E60" s="271" t="s">
        <v>21</v>
      </c>
      <c r="F60" s="251"/>
      <c r="G60" s="251"/>
      <c r="H60" s="251"/>
      <c r="I60" s="251"/>
      <c r="J60" s="251"/>
      <c r="K60" s="251"/>
      <c r="L60" s="251"/>
      <c r="M60" s="251"/>
      <c r="N60" s="259" t="s">
        <v>4</v>
      </c>
      <c r="O60" s="260"/>
      <c r="P60" s="260"/>
      <c r="Q60" s="260"/>
      <c r="R60" s="261"/>
      <c r="S60" s="229" t="s">
        <v>5</v>
      </c>
      <c r="T60" s="230"/>
      <c r="U60" s="230"/>
      <c r="V60" s="230"/>
      <c r="W60" s="231"/>
    </row>
    <row r="61" spans="1:23" ht="12" customHeight="1" x14ac:dyDescent="0.15">
      <c r="B61" s="277"/>
      <c r="C61" s="280"/>
      <c r="D61" s="291"/>
      <c r="E61" s="272" t="s">
        <v>6</v>
      </c>
      <c r="F61" s="257"/>
      <c r="G61" s="257"/>
      <c r="H61" s="258"/>
      <c r="I61" s="262" t="s">
        <v>7</v>
      </c>
      <c r="J61" s="263"/>
      <c r="K61" s="263"/>
      <c r="L61" s="263"/>
      <c r="M61" s="264"/>
      <c r="N61" s="239" t="s">
        <v>7</v>
      </c>
      <c r="O61" s="239"/>
      <c r="P61" s="239"/>
      <c r="Q61" s="239"/>
      <c r="R61" s="240"/>
      <c r="S61" s="232"/>
      <c r="T61" s="233"/>
      <c r="U61" s="233"/>
      <c r="V61" s="233"/>
      <c r="W61" s="234"/>
    </row>
    <row r="62" spans="1:23" ht="12.75" thickBot="1" x14ac:dyDescent="0.2">
      <c r="B62" s="278"/>
      <c r="C62" s="281"/>
      <c r="D62" s="292"/>
      <c r="E62" s="40" t="s">
        <v>8</v>
      </c>
      <c r="F62" s="41" t="s">
        <v>22</v>
      </c>
      <c r="G62" s="42" t="s">
        <v>9</v>
      </c>
      <c r="H62" s="40" t="s">
        <v>23</v>
      </c>
      <c r="I62" s="5" t="s">
        <v>11</v>
      </c>
      <c r="J62" s="6" t="s">
        <v>12</v>
      </c>
      <c r="K62" s="6" t="s">
        <v>13</v>
      </c>
      <c r="L62" s="7" t="s">
        <v>14</v>
      </c>
      <c r="M62" s="8" t="s">
        <v>15</v>
      </c>
      <c r="N62" s="9" t="s">
        <v>11</v>
      </c>
      <c r="O62" s="10" t="s">
        <v>12</v>
      </c>
      <c r="P62" s="10" t="s">
        <v>13</v>
      </c>
      <c r="Q62" s="11" t="s">
        <v>14</v>
      </c>
      <c r="R62" s="12" t="s">
        <v>15</v>
      </c>
      <c r="S62" s="13" t="s">
        <v>11</v>
      </c>
      <c r="T62" s="14" t="s">
        <v>12</v>
      </c>
      <c r="U62" s="14" t="s">
        <v>13</v>
      </c>
      <c r="V62" s="15" t="s">
        <v>14</v>
      </c>
      <c r="W62" s="16" t="s">
        <v>15</v>
      </c>
    </row>
    <row r="63" spans="1:23" x14ac:dyDescent="0.15">
      <c r="B63" s="76">
        <v>43648</v>
      </c>
      <c r="C63" s="43">
        <v>1</v>
      </c>
      <c r="D63" s="60" t="s">
        <v>192</v>
      </c>
      <c r="E63" s="44">
        <v>2</v>
      </c>
      <c r="F63" s="45">
        <v>300</v>
      </c>
      <c r="G63" s="163">
        <f t="shared" ref="G63:G73" si="63">F63*E63</f>
        <v>600</v>
      </c>
      <c r="H63" s="47"/>
      <c r="I63" s="70"/>
      <c r="J63" s="71"/>
      <c r="K63" s="71"/>
      <c r="L63" s="72">
        <v>2</v>
      </c>
      <c r="M63" s="51">
        <f t="shared" ref="M63:M73" si="64">SUM(I63:L63)</f>
        <v>2</v>
      </c>
      <c r="N63" s="73"/>
      <c r="O63" s="74"/>
      <c r="P63" s="74"/>
      <c r="Q63" s="75"/>
      <c r="R63" s="55">
        <f t="shared" ref="R63:R73" si="65">SUM(N63:Q63)</f>
        <v>0</v>
      </c>
      <c r="S63" s="56">
        <f t="shared" ref="S63:S73" si="66">I63+N63</f>
        <v>0</v>
      </c>
      <c r="T63" s="57">
        <f t="shared" ref="T63:T73" si="67">J63+O63</f>
        <v>0</v>
      </c>
      <c r="U63" s="57">
        <f t="shared" ref="U63:U73" si="68">K63+P63</f>
        <v>0</v>
      </c>
      <c r="V63" s="58">
        <f t="shared" ref="V63:V73" si="69">L63+Q63</f>
        <v>2</v>
      </c>
      <c r="W63" s="59">
        <f t="shared" ref="W63:W73" si="70">SUM(S63:V63)</f>
        <v>2</v>
      </c>
    </row>
    <row r="64" spans="1:23" x14ac:dyDescent="0.15">
      <c r="B64" s="76">
        <v>43649</v>
      </c>
      <c r="C64" s="43">
        <v>1</v>
      </c>
      <c r="D64" s="60" t="s">
        <v>193</v>
      </c>
      <c r="E64" s="173">
        <v>1</v>
      </c>
      <c r="F64" s="69">
        <v>300</v>
      </c>
      <c r="G64" s="163">
        <f t="shared" si="63"/>
        <v>300</v>
      </c>
      <c r="H64" s="61"/>
      <c r="I64" s="70"/>
      <c r="J64" s="71"/>
      <c r="K64" s="71"/>
      <c r="L64" s="72">
        <v>1</v>
      </c>
      <c r="M64" s="51">
        <f t="shared" si="64"/>
        <v>1</v>
      </c>
      <c r="N64" s="73"/>
      <c r="O64" s="74"/>
      <c r="P64" s="74"/>
      <c r="Q64" s="75"/>
      <c r="R64" s="55">
        <f t="shared" si="65"/>
        <v>0</v>
      </c>
      <c r="S64" s="56">
        <f t="shared" si="66"/>
        <v>0</v>
      </c>
      <c r="T64" s="57">
        <f t="shared" si="67"/>
        <v>0</v>
      </c>
      <c r="U64" s="57">
        <f t="shared" si="68"/>
        <v>0</v>
      </c>
      <c r="V64" s="58">
        <f t="shared" si="69"/>
        <v>1</v>
      </c>
      <c r="W64" s="59">
        <f t="shared" si="70"/>
        <v>1</v>
      </c>
    </row>
    <row r="65" spans="2:23" x14ac:dyDescent="0.15">
      <c r="B65" s="76">
        <v>43658</v>
      </c>
      <c r="C65" s="43">
        <v>1</v>
      </c>
      <c r="D65" s="211" t="s">
        <v>176</v>
      </c>
      <c r="E65" s="173">
        <v>5</v>
      </c>
      <c r="F65" s="69">
        <v>300</v>
      </c>
      <c r="G65" s="163">
        <f t="shared" si="63"/>
        <v>1500</v>
      </c>
      <c r="H65" s="61"/>
      <c r="I65" s="70"/>
      <c r="J65" s="71"/>
      <c r="K65" s="71"/>
      <c r="L65" s="72">
        <v>5</v>
      </c>
      <c r="M65" s="51">
        <f t="shared" si="64"/>
        <v>5</v>
      </c>
      <c r="N65" s="73"/>
      <c r="O65" s="74"/>
      <c r="P65" s="74"/>
      <c r="Q65" s="75"/>
      <c r="R65" s="55">
        <f t="shared" si="65"/>
        <v>0</v>
      </c>
      <c r="S65" s="56">
        <f t="shared" si="66"/>
        <v>0</v>
      </c>
      <c r="T65" s="57">
        <f t="shared" si="67"/>
        <v>0</v>
      </c>
      <c r="U65" s="57">
        <f t="shared" si="68"/>
        <v>0</v>
      </c>
      <c r="V65" s="58">
        <f t="shared" si="69"/>
        <v>5</v>
      </c>
      <c r="W65" s="59">
        <f t="shared" si="70"/>
        <v>5</v>
      </c>
    </row>
    <row r="66" spans="2:23" x14ac:dyDescent="0.15">
      <c r="B66" s="76">
        <v>43659</v>
      </c>
      <c r="C66" s="43">
        <v>1</v>
      </c>
      <c r="D66" s="211" t="s">
        <v>194</v>
      </c>
      <c r="E66" s="173">
        <v>3</v>
      </c>
      <c r="F66" s="69">
        <v>300</v>
      </c>
      <c r="G66" s="163">
        <f>F66*E66</f>
        <v>900</v>
      </c>
      <c r="H66" s="61"/>
      <c r="I66" s="70"/>
      <c r="J66" s="71"/>
      <c r="K66" s="71"/>
      <c r="L66" s="72">
        <v>3</v>
      </c>
      <c r="M66" s="51">
        <f>SUM(I66:L66)</f>
        <v>3</v>
      </c>
      <c r="N66" s="73"/>
      <c r="O66" s="74"/>
      <c r="P66" s="74"/>
      <c r="Q66" s="75"/>
      <c r="R66" s="55">
        <f>SUM(N66:Q66)</f>
        <v>0</v>
      </c>
      <c r="S66" s="56">
        <f>I66+N66</f>
        <v>0</v>
      </c>
      <c r="T66" s="57">
        <f>J66+O66</f>
        <v>0</v>
      </c>
      <c r="U66" s="57">
        <f>K66+P66</f>
        <v>0</v>
      </c>
      <c r="V66" s="58">
        <f>L66+Q66</f>
        <v>3</v>
      </c>
      <c r="W66" s="59">
        <f>SUM(S66:V66)</f>
        <v>3</v>
      </c>
    </row>
    <row r="67" spans="2:23" x14ac:dyDescent="0.15">
      <c r="B67" s="76">
        <v>43671</v>
      </c>
      <c r="C67" s="43">
        <v>1</v>
      </c>
      <c r="D67" s="60" t="s">
        <v>195</v>
      </c>
      <c r="E67" s="173">
        <v>6</v>
      </c>
      <c r="F67" s="69">
        <v>300</v>
      </c>
      <c r="G67" s="163">
        <f t="shared" ref="G67" si="71">F67*E67</f>
        <v>1800</v>
      </c>
      <c r="H67" s="61"/>
      <c r="I67" s="70"/>
      <c r="J67" s="71"/>
      <c r="K67" s="71"/>
      <c r="L67" s="72">
        <v>6</v>
      </c>
      <c r="M67" s="51">
        <f t="shared" ref="M67:M70" si="72">SUM(I67:L67)</f>
        <v>6</v>
      </c>
      <c r="N67" s="73"/>
      <c r="O67" s="74"/>
      <c r="P67" s="74"/>
      <c r="Q67" s="75"/>
      <c r="R67" s="55">
        <f t="shared" ref="R67:R70" si="73">SUM(N67:Q67)</f>
        <v>0</v>
      </c>
      <c r="S67" s="56">
        <f t="shared" ref="S67:S70" si="74">I67+N67</f>
        <v>0</v>
      </c>
      <c r="T67" s="57">
        <f t="shared" ref="T67:T70" si="75">J67+O67</f>
        <v>0</v>
      </c>
      <c r="U67" s="57">
        <f t="shared" ref="U67:U70" si="76">K67+P67</f>
        <v>0</v>
      </c>
      <c r="V67" s="58">
        <f t="shared" ref="V67:V70" si="77">L67+Q67</f>
        <v>6</v>
      </c>
      <c r="W67" s="59">
        <f t="shared" ref="W67:W70" si="78">SUM(S67:V67)</f>
        <v>6</v>
      </c>
    </row>
    <row r="68" spans="2:23" x14ac:dyDescent="0.15">
      <c r="B68" s="76"/>
      <c r="C68" s="43"/>
      <c r="D68" s="60"/>
      <c r="E68" s="173"/>
      <c r="F68" s="69"/>
      <c r="G68" s="163">
        <f t="shared" ref="G68:G69" si="79">F68*E68</f>
        <v>0</v>
      </c>
      <c r="H68" s="61"/>
      <c r="I68" s="70"/>
      <c r="J68" s="71"/>
      <c r="K68" s="71"/>
      <c r="L68" s="72"/>
      <c r="M68" s="51">
        <f t="shared" ref="M68:M69" si="80">SUM(I68:L68)</f>
        <v>0</v>
      </c>
      <c r="N68" s="73"/>
      <c r="O68" s="74"/>
      <c r="P68" s="74"/>
      <c r="Q68" s="75"/>
      <c r="R68" s="55">
        <f t="shared" ref="R68:R69" si="81">SUM(N68:Q68)</f>
        <v>0</v>
      </c>
      <c r="S68" s="56">
        <f t="shared" ref="S68:S69" si="82">I68+N68</f>
        <v>0</v>
      </c>
      <c r="T68" s="57">
        <f t="shared" ref="T68:T69" si="83">J68+O68</f>
        <v>0</v>
      </c>
      <c r="U68" s="57">
        <f t="shared" ref="U68:U69" si="84">K68+P68</f>
        <v>0</v>
      </c>
      <c r="V68" s="58">
        <f t="shared" ref="V68:V69" si="85">L68+Q68</f>
        <v>0</v>
      </c>
      <c r="W68" s="59">
        <f t="shared" ref="W68:W69" si="86">SUM(S68:V68)</f>
        <v>0</v>
      </c>
    </row>
    <row r="69" spans="2:23" x14ac:dyDescent="0.15">
      <c r="B69" s="76"/>
      <c r="C69" s="43"/>
      <c r="D69" s="60"/>
      <c r="E69" s="173"/>
      <c r="F69" s="69"/>
      <c r="G69" s="163">
        <f t="shared" si="79"/>
        <v>0</v>
      </c>
      <c r="H69" s="61"/>
      <c r="I69" s="70"/>
      <c r="J69" s="71"/>
      <c r="K69" s="71"/>
      <c r="L69" s="72"/>
      <c r="M69" s="51">
        <f t="shared" si="80"/>
        <v>0</v>
      </c>
      <c r="N69" s="73"/>
      <c r="O69" s="74"/>
      <c r="P69" s="74"/>
      <c r="Q69" s="75"/>
      <c r="R69" s="55">
        <f t="shared" si="81"/>
        <v>0</v>
      </c>
      <c r="S69" s="56">
        <f t="shared" si="82"/>
        <v>0</v>
      </c>
      <c r="T69" s="57">
        <f t="shared" si="83"/>
        <v>0</v>
      </c>
      <c r="U69" s="57">
        <f t="shared" si="84"/>
        <v>0</v>
      </c>
      <c r="V69" s="58">
        <f t="shared" si="85"/>
        <v>0</v>
      </c>
      <c r="W69" s="59">
        <f t="shared" si="86"/>
        <v>0</v>
      </c>
    </row>
    <row r="70" spans="2:23" x14ac:dyDescent="0.15">
      <c r="B70" s="76"/>
      <c r="C70" s="43"/>
      <c r="D70" s="60"/>
      <c r="E70" s="173"/>
      <c r="F70" s="69"/>
      <c r="G70" s="163">
        <f t="shared" ref="G70" si="87">F70*E70</f>
        <v>0</v>
      </c>
      <c r="H70" s="61"/>
      <c r="I70" s="70"/>
      <c r="J70" s="71"/>
      <c r="K70" s="71"/>
      <c r="L70" s="72"/>
      <c r="M70" s="51">
        <f t="shared" si="72"/>
        <v>0</v>
      </c>
      <c r="N70" s="73"/>
      <c r="O70" s="74"/>
      <c r="P70" s="74"/>
      <c r="Q70" s="75"/>
      <c r="R70" s="55">
        <f t="shared" si="73"/>
        <v>0</v>
      </c>
      <c r="S70" s="56">
        <f t="shared" si="74"/>
        <v>0</v>
      </c>
      <c r="T70" s="57">
        <f t="shared" si="75"/>
        <v>0</v>
      </c>
      <c r="U70" s="57">
        <f t="shared" si="76"/>
        <v>0</v>
      </c>
      <c r="V70" s="58">
        <f t="shared" si="77"/>
        <v>0</v>
      </c>
      <c r="W70" s="59">
        <f t="shared" si="78"/>
        <v>0</v>
      </c>
    </row>
    <row r="71" spans="2:23" x14ac:dyDescent="0.15">
      <c r="B71" s="76"/>
      <c r="C71" s="43"/>
      <c r="D71" s="60"/>
      <c r="E71" s="173"/>
      <c r="F71" s="69"/>
      <c r="G71" s="163">
        <f t="shared" si="63"/>
        <v>0</v>
      </c>
      <c r="H71" s="61"/>
      <c r="I71" s="70"/>
      <c r="J71" s="71"/>
      <c r="K71" s="71"/>
      <c r="L71" s="72"/>
      <c r="M71" s="51">
        <f t="shared" si="64"/>
        <v>0</v>
      </c>
      <c r="N71" s="73"/>
      <c r="O71" s="74"/>
      <c r="P71" s="74"/>
      <c r="Q71" s="75"/>
      <c r="R71" s="55">
        <f t="shared" si="65"/>
        <v>0</v>
      </c>
      <c r="S71" s="56">
        <f t="shared" si="66"/>
        <v>0</v>
      </c>
      <c r="T71" s="57">
        <f t="shared" si="67"/>
        <v>0</v>
      </c>
      <c r="U71" s="57">
        <f t="shared" si="68"/>
        <v>0</v>
      </c>
      <c r="V71" s="58">
        <f t="shared" si="69"/>
        <v>0</v>
      </c>
      <c r="W71" s="59">
        <f t="shared" si="70"/>
        <v>0</v>
      </c>
    </row>
    <row r="72" spans="2:23" x14ac:dyDescent="0.15">
      <c r="B72" s="76"/>
      <c r="C72" s="43"/>
      <c r="D72" s="60"/>
      <c r="E72" s="173"/>
      <c r="F72" s="69"/>
      <c r="G72" s="163">
        <f t="shared" ref="G72" si="88">F72*E72</f>
        <v>0</v>
      </c>
      <c r="H72" s="61"/>
      <c r="I72" s="70"/>
      <c r="J72" s="71"/>
      <c r="K72" s="71"/>
      <c r="L72" s="72"/>
      <c r="M72" s="51">
        <f t="shared" ref="M72" si="89">SUM(I72:L72)</f>
        <v>0</v>
      </c>
      <c r="N72" s="73"/>
      <c r="O72" s="74"/>
      <c r="P72" s="74"/>
      <c r="Q72" s="75"/>
      <c r="R72" s="55">
        <f t="shared" ref="R72" si="90">SUM(N72:Q72)</f>
        <v>0</v>
      </c>
      <c r="S72" s="56">
        <f t="shared" ref="S72" si="91">I72+N72</f>
        <v>0</v>
      </c>
      <c r="T72" s="57">
        <f t="shared" ref="T72" si="92">J72+O72</f>
        <v>0</v>
      </c>
      <c r="U72" s="57">
        <f t="shared" ref="U72" si="93">K72+P72</f>
        <v>0</v>
      </c>
      <c r="V72" s="58">
        <f t="shared" ref="V72" si="94">L72+Q72</f>
        <v>0</v>
      </c>
      <c r="W72" s="59">
        <f t="shared" ref="W72" si="95">SUM(S72:V72)</f>
        <v>0</v>
      </c>
    </row>
    <row r="73" spans="2:23" ht="12.75" thickBot="1" x14ac:dyDescent="0.2">
      <c r="B73" s="76"/>
      <c r="C73" s="43"/>
      <c r="D73" s="60"/>
      <c r="E73" s="173"/>
      <c r="F73" s="69"/>
      <c r="G73" s="163">
        <f t="shared" si="63"/>
        <v>0</v>
      </c>
      <c r="H73" s="61"/>
      <c r="I73" s="70"/>
      <c r="J73" s="71"/>
      <c r="K73" s="71"/>
      <c r="L73" s="72"/>
      <c r="M73" s="51">
        <f t="shared" si="64"/>
        <v>0</v>
      </c>
      <c r="N73" s="73"/>
      <c r="O73" s="74"/>
      <c r="P73" s="74"/>
      <c r="Q73" s="75"/>
      <c r="R73" s="55">
        <f t="shared" si="65"/>
        <v>0</v>
      </c>
      <c r="S73" s="56">
        <f t="shared" si="66"/>
        <v>0</v>
      </c>
      <c r="T73" s="57">
        <f t="shared" si="67"/>
        <v>0</v>
      </c>
      <c r="U73" s="57">
        <f t="shared" si="68"/>
        <v>0</v>
      </c>
      <c r="V73" s="58">
        <f t="shared" si="69"/>
        <v>0</v>
      </c>
      <c r="W73" s="59">
        <f t="shared" si="70"/>
        <v>0</v>
      </c>
    </row>
    <row r="74" spans="2:23" ht="26.25" customHeight="1" thickBot="1" x14ac:dyDescent="0.2">
      <c r="B74" s="77">
        <f>COUNTA(B63:B73)</f>
        <v>5</v>
      </c>
      <c r="C74" s="77">
        <f>COUNTA(C63:C73)</f>
        <v>5</v>
      </c>
      <c r="D74" s="111" t="s">
        <v>24</v>
      </c>
      <c r="E74" s="79">
        <f>SUM(E63:E73)</f>
        <v>17</v>
      </c>
      <c r="F74" s="80">
        <f>COUNT(F63:F73)</f>
        <v>5</v>
      </c>
      <c r="G74" s="81">
        <f t="shared" ref="G74:W74" si="96">SUM(G63:G73)</f>
        <v>5100</v>
      </c>
      <c r="H74" s="79">
        <f t="shared" si="96"/>
        <v>0</v>
      </c>
      <c r="I74" s="119">
        <f t="shared" si="96"/>
        <v>0</v>
      </c>
      <c r="J74" s="102">
        <f t="shared" si="96"/>
        <v>0</v>
      </c>
      <c r="K74" s="102">
        <f t="shared" si="96"/>
        <v>0</v>
      </c>
      <c r="L74" s="120">
        <f t="shared" si="96"/>
        <v>17</v>
      </c>
      <c r="M74" s="104">
        <f t="shared" si="96"/>
        <v>17</v>
      </c>
      <c r="N74" s="121">
        <f t="shared" si="96"/>
        <v>0</v>
      </c>
      <c r="O74" s="85">
        <f t="shared" si="96"/>
        <v>0</v>
      </c>
      <c r="P74" s="85">
        <f t="shared" si="96"/>
        <v>0</v>
      </c>
      <c r="Q74" s="85">
        <f t="shared" si="96"/>
        <v>0</v>
      </c>
      <c r="R74" s="122">
        <f t="shared" si="96"/>
        <v>0</v>
      </c>
      <c r="S74" s="106">
        <f t="shared" si="96"/>
        <v>0</v>
      </c>
      <c r="T74" s="89">
        <f t="shared" si="96"/>
        <v>0</v>
      </c>
      <c r="U74" s="89">
        <f t="shared" si="96"/>
        <v>0</v>
      </c>
      <c r="V74" s="107">
        <f t="shared" si="96"/>
        <v>17</v>
      </c>
      <c r="W74" s="91">
        <f t="shared" si="96"/>
        <v>17</v>
      </c>
    </row>
    <row r="75" spans="2:23" x14ac:dyDescent="0.15">
      <c r="C75" s="3"/>
      <c r="D75" s="3"/>
      <c r="G75" s="96"/>
      <c r="H75" s="96"/>
    </row>
    <row r="76" spans="2:23" ht="33" customHeight="1" thickBot="1" x14ac:dyDescent="0.2">
      <c r="B76" s="115" t="s">
        <v>28</v>
      </c>
      <c r="C76" s="3"/>
      <c r="D76" s="3"/>
      <c r="G76" s="96"/>
      <c r="H76" s="96"/>
    </row>
    <row r="77" spans="2:23" ht="13.5" customHeight="1" x14ac:dyDescent="0.15">
      <c r="B77" s="273" t="s">
        <v>18</v>
      </c>
      <c r="C77" s="265" t="s">
        <v>19</v>
      </c>
      <c r="D77" s="268" t="s">
        <v>20</v>
      </c>
      <c r="E77" s="271" t="s">
        <v>21</v>
      </c>
      <c r="F77" s="251"/>
      <c r="G77" s="251"/>
      <c r="H77" s="251"/>
      <c r="I77" s="251"/>
      <c r="J77" s="251"/>
      <c r="K77" s="251"/>
      <c r="L77" s="251"/>
      <c r="M77" s="251"/>
      <c r="N77" s="259" t="s">
        <v>4</v>
      </c>
      <c r="O77" s="260"/>
      <c r="P77" s="260"/>
      <c r="Q77" s="260"/>
      <c r="R77" s="261"/>
      <c r="S77" s="229" t="s">
        <v>5</v>
      </c>
      <c r="T77" s="230"/>
      <c r="U77" s="230"/>
      <c r="V77" s="230"/>
      <c r="W77" s="231"/>
    </row>
    <row r="78" spans="2:23" ht="13.5" customHeight="1" x14ac:dyDescent="0.15">
      <c r="B78" s="274"/>
      <c r="C78" s="266"/>
      <c r="D78" s="269"/>
      <c r="E78" s="272" t="s">
        <v>6</v>
      </c>
      <c r="F78" s="257"/>
      <c r="G78" s="257"/>
      <c r="H78" s="258"/>
      <c r="I78" s="262" t="s">
        <v>7</v>
      </c>
      <c r="J78" s="263"/>
      <c r="K78" s="263"/>
      <c r="L78" s="263"/>
      <c r="M78" s="264"/>
      <c r="N78" s="239" t="s">
        <v>7</v>
      </c>
      <c r="O78" s="239"/>
      <c r="P78" s="239"/>
      <c r="Q78" s="239"/>
      <c r="R78" s="240"/>
      <c r="S78" s="232"/>
      <c r="T78" s="233"/>
      <c r="U78" s="233"/>
      <c r="V78" s="233"/>
      <c r="W78" s="234"/>
    </row>
    <row r="79" spans="2:23" ht="12.75" thickBot="1" x14ac:dyDescent="0.2">
      <c r="B79" s="275"/>
      <c r="C79" s="267"/>
      <c r="D79" s="270"/>
      <c r="E79" s="40" t="s">
        <v>8</v>
      </c>
      <c r="F79" s="41" t="s">
        <v>22</v>
      </c>
      <c r="G79" s="42" t="s">
        <v>9</v>
      </c>
      <c r="H79" s="40" t="s">
        <v>23</v>
      </c>
      <c r="I79" s="5" t="s">
        <v>11</v>
      </c>
      <c r="J79" s="6" t="s">
        <v>12</v>
      </c>
      <c r="K79" s="6" t="s">
        <v>13</v>
      </c>
      <c r="L79" s="7" t="s">
        <v>14</v>
      </c>
      <c r="M79" s="8" t="s">
        <v>15</v>
      </c>
      <c r="N79" s="9" t="s">
        <v>11</v>
      </c>
      <c r="O79" s="10" t="s">
        <v>12</v>
      </c>
      <c r="P79" s="10" t="s">
        <v>13</v>
      </c>
      <c r="Q79" s="11" t="s">
        <v>14</v>
      </c>
      <c r="R79" s="12" t="s">
        <v>15</v>
      </c>
      <c r="S79" s="13" t="s">
        <v>11</v>
      </c>
      <c r="T79" s="14" t="s">
        <v>12</v>
      </c>
      <c r="U79" s="14" t="s">
        <v>13</v>
      </c>
      <c r="V79" s="15" t="s">
        <v>14</v>
      </c>
      <c r="W79" s="16" t="s">
        <v>15</v>
      </c>
    </row>
    <row r="80" spans="2:23" x14ac:dyDescent="0.15">
      <c r="B80" s="213">
        <v>43678</v>
      </c>
      <c r="C80" s="176">
        <v>1</v>
      </c>
      <c r="D80" s="60" t="s">
        <v>196</v>
      </c>
      <c r="E80" s="173">
        <v>1</v>
      </c>
      <c r="F80" s="69">
        <v>300</v>
      </c>
      <c r="G80" s="163">
        <f t="shared" ref="G80:G96" si="97">F80*E80</f>
        <v>300</v>
      </c>
      <c r="H80" s="61"/>
      <c r="I80" s="70"/>
      <c r="J80" s="71"/>
      <c r="K80" s="71"/>
      <c r="L80" s="72">
        <v>1</v>
      </c>
      <c r="M80" s="51">
        <f t="shared" ref="M80:M96" si="98">SUM(I80:L80)</f>
        <v>1</v>
      </c>
      <c r="N80" s="73"/>
      <c r="O80" s="74"/>
      <c r="P80" s="74"/>
      <c r="Q80" s="75"/>
      <c r="R80" s="55">
        <f t="shared" ref="R80:R96" si="99">SUM(N80:Q80)</f>
        <v>0</v>
      </c>
      <c r="S80" s="56">
        <f t="shared" ref="S80:S96" si="100">I80+N80</f>
        <v>0</v>
      </c>
      <c r="T80" s="57">
        <f t="shared" ref="T80:T96" si="101">J80+O80</f>
        <v>0</v>
      </c>
      <c r="U80" s="57">
        <f t="shared" ref="U80:U96" si="102">K80+P80</f>
        <v>0</v>
      </c>
      <c r="V80" s="58">
        <f t="shared" ref="V80:V96" si="103">L80+Q80</f>
        <v>1</v>
      </c>
      <c r="W80" s="59">
        <f t="shared" ref="W80:W96" si="104">SUM(S80:V80)</f>
        <v>1</v>
      </c>
    </row>
    <row r="81" spans="2:23" x14ac:dyDescent="0.15">
      <c r="B81" s="76">
        <v>43683</v>
      </c>
      <c r="C81" s="176">
        <v>1</v>
      </c>
      <c r="D81" s="217" t="s">
        <v>197</v>
      </c>
      <c r="E81" s="173">
        <v>3</v>
      </c>
      <c r="F81" s="69">
        <v>300</v>
      </c>
      <c r="G81" s="163">
        <f t="shared" si="97"/>
        <v>900</v>
      </c>
      <c r="H81" s="61"/>
      <c r="I81" s="70"/>
      <c r="J81" s="71"/>
      <c r="K81" s="71"/>
      <c r="L81" s="72">
        <v>3</v>
      </c>
      <c r="M81" s="51">
        <f t="shared" si="98"/>
        <v>3</v>
      </c>
      <c r="N81" s="73"/>
      <c r="O81" s="74"/>
      <c r="P81" s="74"/>
      <c r="Q81" s="75"/>
      <c r="R81" s="55">
        <f t="shared" si="99"/>
        <v>0</v>
      </c>
      <c r="S81" s="56">
        <f t="shared" si="100"/>
        <v>0</v>
      </c>
      <c r="T81" s="57">
        <f t="shared" si="101"/>
        <v>0</v>
      </c>
      <c r="U81" s="57">
        <f t="shared" si="102"/>
        <v>0</v>
      </c>
      <c r="V81" s="58">
        <f t="shared" si="103"/>
        <v>3</v>
      </c>
      <c r="W81" s="59">
        <f t="shared" si="104"/>
        <v>3</v>
      </c>
    </row>
    <row r="82" spans="2:23" x14ac:dyDescent="0.15">
      <c r="B82" s="76">
        <v>43690</v>
      </c>
      <c r="C82" s="176">
        <v>1</v>
      </c>
      <c r="D82" s="60" t="s">
        <v>198</v>
      </c>
      <c r="E82" s="173">
        <v>1</v>
      </c>
      <c r="F82" s="69">
        <v>300</v>
      </c>
      <c r="G82" s="163">
        <f t="shared" ref="G82:G83" si="105">F82*E82</f>
        <v>300</v>
      </c>
      <c r="H82" s="61"/>
      <c r="I82" s="70"/>
      <c r="J82" s="71"/>
      <c r="K82" s="71"/>
      <c r="L82" s="72">
        <v>1</v>
      </c>
      <c r="M82" s="51">
        <f>SUM(I82:L82)</f>
        <v>1</v>
      </c>
      <c r="N82" s="73"/>
      <c r="O82" s="74"/>
      <c r="P82" s="74"/>
      <c r="Q82" s="75"/>
      <c r="R82" s="55">
        <f>SUM(N82:Q82)</f>
        <v>0</v>
      </c>
      <c r="S82" s="56">
        <f>I82+N82</f>
        <v>0</v>
      </c>
      <c r="T82" s="57">
        <f>J82+O82</f>
        <v>0</v>
      </c>
      <c r="U82" s="57">
        <f>K82+P82</f>
        <v>0</v>
      </c>
      <c r="V82" s="58">
        <f>L82+Q82</f>
        <v>1</v>
      </c>
      <c r="W82" s="59">
        <f>SUM(S82:V82)</f>
        <v>1</v>
      </c>
    </row>
    <row r="83" spans="2:23" x14ac:dyDescent="0.15">
      <c r="B83" s="76">
        <v>43693</v>
      </c>
      <c r="C83" s="176">
        <v>1</v>
      </c>
      <c r="D83" s="217" t="s">
        <v>199</v>
      </c>
      <c r="E83" s="173">
        <v>1</v>
      </c>
      <c r="F83" s="69">
        <v>300</v>
      </c>
      <c r="G83" s="163">
        <f t="shared" si="105"/>
        <v>300</v>
      </c>
      <c r="H83" s="61"/>
      <c r="I83" s="70"/>
      <c r="J83" s="71"/>
      <c r="K83" s="71"/>
      <c r="L83" s="72">
        <v>1</v>
      </c>
      <c r="M83" s="51">
        <f t="shared" ref="M83" si="106">SUM(I83:L83)</f>
        <v>1</v>
      </c>
      <c r="N83" s="73"/>
      <c r="O83" s="74"/>
      <c r="P83" s="74"/>
      <c r="Q83" s="75"/>
      <c r="R83" s="55">
        <f t="shared" ref="R83" si="107">SUM(N83:Q83)</f>
        <v>0</v>
      </c>
      <c r="S83" s="56">
        <f t="shared" ref="S83" si="108">I83+N83</f>
        <v>0</v>
      </c>
      <c r="T83" s="57">
        <f t="shared" ref="T83" si="109">J83+O83</f>
        <v>0</v>
      </c>
      <c r="U83" s="57">
        <f t="shared" ref="U83" si="110">K83+P83</f>
        <v>0</v>
      </c>
      <c r="V83" s="58">
        <f t="shared" ref="V83" si="111">L83+Q83</f>
        <v>1</v>
      </c>
      <c r="W83" s="59">
        <f t="shared" ref="W83" si="112">SUM(S83:V83)</f>
        <v>1</v>
      </c>
    </row>
    <row r="84" spans="2:23" x14ac:dyDescent="0.15">
      <c r="B84" s="76">
        <v>43695</v>
      </c>
      <c r="C84" s="176">
        <v>1</v>
      </c>
      <c r="D84" s="211" t="s">
        <v>200</v>
      </c>
      <c r="E84" s="173">
        <v>1</v>
      </c>
      <c r="F84" s="69">
        <v>300</v>
      </c>
      <c r="G84" s="163">
        <f t="shared" si="97"/>
        <v>300</v>
      </c>
      <c r="H84" s="61"/>
      <c r="I84" s="70"/>
      <c r="J84" s="71"/>
      <c r="K84" s="71"/>
      <c r="L84" s="72">
        <v>1</v>
      </c>
      <c r="M84" s="51">
        <f>SUM(I84:L84)</f>
        <v>1</v>
      </c>
      <c r="N84" s="73"/>
      <c r="O84" s="74"/>
      <c r="P84" s="74"/>
      <c r="Q84" s="75"/>
      <c r="R84" s="55">
        <f>SUM(N84:Q84)</f>
        <v>0</v>
      </c>
      <c r="S84" s="56">
        <f>I84+N84</f>
        <v>0</v>
      </c>
      <c r="T84" s="57">
        <f>J84+O84</f>
        <v>0</v>
      </c>
      <c r="U84" s="57">
        <f>K84+P84</f>
        <v>0</v>
      </c>
      <c r="V84" s="58">
        <f>L84+Q84</f>
        <v>1</v>
      </c>
      <c r="W84" s="59">
        <f>SUM(S84:V84)</f>
        <v>1</v>
      </c>
    </row>
    <row r="85" spans="2:23" x14ac:dyDescent="0.15">
      <c r="B85" s="76">
        <v>43699</v>
      </c>
      <c r="C85" s="176">
        <v>1</v>
      </c>
      <c r="D85" s="217" t="s">
        <v>201</v>
      </c>
      <c r="E85" s="173">
        <v>4</v>
      </c>
      <c r="F85" s="69">
        <v>300</v>
      </c>
      <c r="G85" s="163">
        <f t="shared" ref="G85:G86" si="113">F85*E85</f>
        <v>1200</v>
      </c>
      <c r="H85" s="61"/>
      <c r="I85" s="70"/>
      <c r="J85" s="71"/>
      <c r="K85" s="71"/>
      <c r="L85" s="72">
        <v>4</v>
      </c>
      <c r="M85" s="51">
        <f t="shared" ref="M85:M86" si="114">SUM(I85:L85)</f>
        <v>4</v>
      </c>
      <c r="N85" s="73"/>
      <c r="O85" s="74"/>
      <c r="P85" s="74"/>
      <c r="Q85" s="75"/>
      <c r="R85" s="55">
        <f t="shared" ref="R85:R86" si="115">SUM(N85:Q85)</f>
        <v>0</v>
      </c>
      <c r="S85" s="56">
        <f t="shared" ref="S85:S86" si="116">I85+N85</f>
        <v>0</v>
      </c>
      <c r="T85" s="57">
        <f t="shared" ref="T85:T86" si="117">J85+O85</f>
        <v>0</v>
      </c>
      <c r="U85" s="57">
        <f t="shared" ref="U85:U86" si="118">K85+P85</f>
        <v>0</v>
      </c>
      <c r="V85" s="58">
        <f t="shared" ref="V85:V86" si="119">L85+Q85</f>
        <v>4</v>
      </c>
      <c r="W85" s="59">
        <f t="shared" ref="W85:W86" si="120">SUM(S85:V85)</f>
        <v>4</v>
      </c>
    </row>
    <row r="86" spans="2:23" x14ac:dyDescent="0.15">
      <c r="B86" s="76">
        <v>43700</v>
      </c>
      <c r="C86" s="176">
        <v>1</v>
      </c>
      <c r="D86" s="217" t="s">
        <v>202</v>
      </c>
      <c r="E86" s="173">
        <v>3</v>
      </c>
      <c r="F86" s="69">
        <v>300</v>
      </c>
      <c r="G86" s="163">
        <f t="shared" si="113"/>
        <v>900</v>
      </c>
      <c r="H86" s="61"/>
      <c r="I86" s="70"/>
      <c r="J86" s="71"/>
      <c r="K86" s="71"/>
      <c r="L86" s="72">
        <v>3</v>
      </c>
      <c r="M86" s="51">
        <f t="shared" si="114"/>
        <v>3</v>
      </c>
      <c r="N86" s="73"/>
      <c r="O86" s="74"/>
      <c r="P86" s="74"/>
      <c r="Q86" s="75"/>
      <c r="R86" s="55">
        <f t="shared" si="115"/>
        <v>0</v>
      </c>
      <c r="S86" s="56">
        <f t="shared" si="116"/>
        <v>0</v>
      </c>
      <c r="T86" s="57">
        <f t="shared" si="117"/>
        <v>0</v>
      </c>
      <c r="U86" s="57">
        <f t="shared" si="118"/>
        <v>0</v>
      </c>
      <c r="V86" s="58">
        <f t="shared" si="119"/>
        <v>3</v>
      </c>
      <c r="W86" s="59">
        <f t="shared" si="120"/>
        <v>3</v>
      </c>
    </row>
    <row r="87" spans="2:23" x14ac:dyDescent="0.15">
      <c r="B87" s="76">
        <v>43702</v>
      </c>
      <c r="C87" s="176">
        <v>1</v>
      </c>
      <c r="D87" s="217" t="s">
        <v>176</v>
      </c>
      <c r="E87" s="173">
        <v>2</v>
      </c>
      <c r="F87" s="69">
        <v>300</v>
      </c>
      <c r="G87" s="163">
        <f t="shared" si="97"/>
        <v>600</v>
      </c>
      <c r="H87" s="61"/>
      <c r="I87" s="70"/>
      <c r="J87" s="71"/>
      <c r="K87" s="71"/>
      <c r="L87" s="72">
        <v>2</v>
      </c>
      <c r="M87" s="51">
        <f t="shared" si="98"/>
        <v>2</v>
      </c>
      <c r="N87" s="73"/>
      <c r="O87" s="74"/>
      <c r="P87" s="74"/>
      <c r="Q87" s="75"/>
      <c r="R87" s="55">
        <f t="shared" si="99"/>
        <v>0</v>
      </c>
      <c r="S87" s="56">
        <f t="shared" si="100"/>
        <v>0</v>
      </c>
      <c r="T87" s="57">
        <f t="shared" si="101"/>
        <v>0</v>
      </c>
      <c r="U87" s="57">
        <f t="shared" si="102"/>
        <v>0</v>
      </c>
      <c r="V87" s="58">
        <f t="shared" si="103"/>
        <v>2</v>
      </c>
      <c r="W87" s="59">
        <f t="shared" si="104"/>
        <v>2</v>
      </c>
    </row>
    <row r="88" spans="2:23" x14ac:dyDescent="0.15">
      <c r="B88" s="76"/>
      <c r="C88" s="176">
        <v>1</v>
      </c>
      <c r="D88" s="217" t="s">
        <v>203</v>
      </c>
      <c r="E88" s="173">
        <v>2</v>
      </c>
      <c r="F88" s="69">
        <v>300</v>
      </c>
      <c r="G88" s="163">
        <f t="shared" ref="G88" si="121">F88*E88</f>
        <v>600</v>
      </c>
      <c r="H88" s="61"/>
      <c r="I88" s="70"/>
      <c r="J88" s="71"/>
      <c r="K88" s="71"/>
      <c r="L88" s="72">
        <v>2</v>
      </c>
      <c r="M88" s="51">
        <f t="shared" ref="M88" si="122">SUM(I88:L88)</f>
        <v>2</v>
      </c>
      <c r="N88" s="73"/>
      <c r="O88" s="74"/>
      <c r="P88" s="74"/>
      <c r="Q88" s="75"/>
      <c r="R88" s="55">
        <f t="shared" ref="R88" si="123">SUM(N88:Q88)</f>
        <v>0</v>
      </c>
      <c r="S88" s="56">
        <f t="shared" ref="S88" si="124">I88+N88</f>
        <v>0</v>
      </c>
      <c r="T88" s="57">
        <f t="shared" ref="T88" si="125">J88+O88</f>
        <v>0</v>
      </c>
      <c r="U88" s="57">
        <f t="shared" ref="U88" si="126">K88+P88</f>
        <v>0</v>
      </c>
      <c r="V88" s="58">
        <f t="shared" ref="V88" si="127">L88+Q88</f>
        <v>2</v>
      </c>
      <c r="W88" s="59">
        <f t="shared" ref="W88" si="128">SUM(S88:V88)</f>
        <v>2</v>
      </c>
    </row>
    <row r="89" spans="2:23" x14ac:dyDescent="0.15">
      <c r="B89" s="76"/>
      <c r="C89" s="212"/>
      <c r="D89" s="217"/>
      <c r="E89" s="173"/>
      <c r="F89" s="69"/>
      <c r="G89" s="163">
        <f t="shared" ref="G89" si="129">F89*E89</f>
        <v>0</v>
      </c>
      <c r="H89" s="61"/>
      <c r="I89" s="70"/>
      <c r="J89" s="71"/>
      <c r="K89" s="71"/>
      <c r="L89" s="72"/>
      <c r="M89" s="51">
        <f t="shared" ref="M89:M94" si="130">SUM(I89:L89)</f>
        <v>0</v>
      </c>
      <c r="N89" s="73"/>
      <c r="O89" s="74"/>
      <c r="P89" s="74"/>
      <c r="Q89" s="75"/>
      <c r="R89" s="55">
        <f t="shared" ref="R89:R94" si="131">SUM(N89:Q89)</f>
        <v>0</v>
      </c>
      <c r="S89" s="56">
        <f t="shared" ref="S89:S94" si="132">I89+N89</f>
        <v>0</v>
      </c>
      <c r="T89" s="57">
        <f t="shared" ref="T89:T94" si="133">J89+O89</f>
        <v>0</v>
      </c>
      <c r="U89" s="57">
        <f t="shared" ref="U89:U94" si="134">K89+P89</f>
        <v>0</v>
      </c>
      <c r="V89" s="58">
        <f t="shared" ref="V89:V94" si="135">L89+Q89</f>
        <v>0</v>
      </c>
      <c r="W89" s="59">
        <f t="shared" ref="W89:W94" si="136">SUM(S89:V89)</f>
        <v>0</v>
      </c>
    </row>
    <row r="90" spans="2:23" x14ac:dyDescent="0.15">
      <c r="B90" s="76"/>
      <c r="C90" s="212"/>
      <c r="D90" s="217"/>
      <c r="E90" s="173"/>
      <c r="F90" s="69"/>
      <c r="G90" s="163">
        <f t="shared" ref="G90:G95" si="137">F90*E90</f>
        <v>0</v>
      </c>
      <c r="H90" s="61"/>
      <c r="I90" s="70"/>
      <c r="J90" s="71"/>
      <c r="K90" s="71"/>
      <c r="L90" s="72"/>
      <c r="M90" s="51">
        <f t="shared" si="130"/>
        <v>0</v>
      </c>
      <c r="N90" s="73"/>
      <c r="O90" s="74"/>
      <c r="P90" s="74"/>
      <c r="Q90" s="75"/>
      <c r="R90" s="55">
        <f t="shared" si="131"/>
        <v>0</v>
      </c>
      <c r="S90" s="56">
        <f t="shared" si="132"/>
        <v>0</v>
      </c>
      <c r="T90" s="57">
        <f t="shared" si="133"/>
        <v>0</v>
      </c>
      <c r="U90" s="57">
        <f t="shared" si="134"/>
        <v>0</v>
      </c>
      <c r="V90" s="58">
        <f t="shared" si="135"/>
        <v>0</v>
      </c>
      <c r="W90" s="59">
        <f t="shared" si="136"/>
        <v>0</v>
      </c>
    </row>
    <row r="91" spans="2:23" x14ac:dyDescent="0.15">
      <c r="B91" s="76"/>
      <c r="C91" s="212"/>
      <c r="D91" s="217"/>
      <c r="E91" s="173"/>
      <c r="F91" s="69"/>
      <c r="G91" s="163">
        <f t="shared" ref="G91:G93" si="138">F91*E91</f>
        <v>0</v>
      </c>
      <c r="H91" s="61"/>
      <c r="I91" s="70"/>
      <c r="J91" s="71"/>
      <c r="K91" s="71"/>
      <c r="L91" s="72"/>
      <c r="M91" s="51">
        <f t="shared" ref="M91:M93" si="139">SUM(I91:L91)</f>
        <v>0</v>
      </c>
      <c r="N91" s="73"/>
      <c r="O91" s="74"/>
      <c r="P91" s="74"/>
      <c r="Q91" s="75"/>
      <c r="R91" s="55">
        <f t="shared" ref="R91:R93" si="140">SUM(N91:Q91)</f>
        <v>0</v>
      </c>
      <c r="S91" s="56">
        <f t="shared" ref="S91:S93" si="141">I91+N91</f>
        <v>0</v>
      </c>
      <c r="T91" s="57">
        <f t="shared" ref="T91:T93" si="142">J91+O91</f>
        <v>0</v>
      </c>
      <c r="U91" s="57">
        <f t="shared" ref="U91:U93" si="143">K91+P91</f>
        <v>0</v>
      </c>
      <c r="V91" s="58">
        <f t="shared" ref="V91:V93" si="144">L91+Q91</f>
        <v>0</v>
      </c>
      <c r="W91" s="59">
        <f t="shared" ref="W91:W93" si="145">SUM(S91:V91)</f>
        <v>0</v>
      </c>
    </row>
    <row r="92" spans="2:23" x14ac:dyDescent="0.15">
      <c r="B92" s="76"/>
      <c r="C92" s="212"/>
      <c r="D92" s="217"/>
      <c r="E92" s="173"/>
      <c r="F92" s="69"/>
      <c r="G92" s="163">
        <f t="shared" ref="G92" si="146">F92*E92</f>
        <v>0</v>
      </c>
      <c r="H92" s="61"/>
      <c r="I92" s="70"/>
      <c r="J92" s="71"/>
      <c r="K92" s="71"/>
      <c r="L92" s="72"/>
      <c r="M92" s="51">
        <f t="shared" ref="M92" si="147">SUM(I92:L92)</f>
        <v>0</v>
      </c>
      <c r="N92" s="73"/>
      <c r="O92" s="74"/>
      <c r="P92" s="74"/>
      <c r="Q92" s="75"/>
      <c r="R92" s="55">
        <f t="shared" ref="R92" si="148">SUM(N92:Q92)</f>
        <v>0</v>
      </c>
      <c r="S92" s="56">
        <f t="shared" ref="S92" si="149">I92+N92</f>
        <v>0</v>
      </c>
      <c r="T92" s="57">
        <f t="shared" ref="T92" si="150">J92+O92</f>
        <v>0</v>
      </c>
      <c r="U92" s="57">
        <f t="shared" ref="U92" si="151">K92+P92</f>
        <v>0</v>
      </c>
      <c r="V92" s="58">
        <f t="shared" ref="V92" si="152">L92+Q92</f>
        <v>0</v>
      </c>
      <c r="W92" s="59">
        <f t="shared" ref="W92" si="153">SUM(S92:V92)</f>
        <v>0</v>
      </c>
    </row>
    <row r="93" spans="2:23" x14ac:dyDescent="0.15">
      <c r="B93" s="76"/>
      <c r="C93" s="212"/>
      <c r="D93" s="217"/>
      <c r="E93" s="173"/>
      <c r="F93" s="69"/>
      <c r="G93" s="163">
        <f t="shared" si="138"/>
        <v>0</v>
      </c>
      <c r="H93" s="61"/>
      <c r="I93" s="70"/>
      <c r="J93" s="71"/>
      <c r="K93" s="71"/>
      <c r="L93" s="72"/>
      <c r="M93" s="51">
        <f t="shared" si="139"/>
        <v>0</v>
      </c>
      <c r="N93" s="73"/>
      <c r="O93" s="74"/>
      <c r="P93" s="74"/>
      <c r="Q93" s="75"/>
      <c r="R93" s="55">
        <f t="shared" si="140"/>
        <v>0</v>
      </c>
      <c r="S93" s="56">
        <f t="shared" si="141"/>
        <v>0</v>
      </c>
      <c r="T93" s="57">
        <f t="shared" si="142"/>
        <v>0</v>
      </c>
      <c r="U93" s="57">
        <f t="shared" si="143"/>
        <v>0</v>
      </c>
      <c r="V93" s="58">
        <f t="shared" si="144"/>
        <v>0</v>
      </c>
      <c r="W93" s="59">
        <f t="shared" si="145"/>
        <v>0</v>
      </c>
    </row>
    <row r="94" spans="2:23" x14ac:dyDescent="0.15">
      <c r="B94" s="76"/>
      <c r="C94" s="212"/>
      <c r="D94" s="217"/>
      <c r="E94" s="173"/>
      <c r="F94" s="69"/>
      <c r="G94" s="163">
        <f t="shared" si="137"/>
        <v>0</v>
      </c>
      <c r="H94" s="61"/>
      <c r="I94" s="70"/>
      <c r="J94" s="71"/>
      <c r="K94" s="71"/>
      <c r="L94" s="72"/>
      <c r="M94" s="51">
        <f t="shared" si="130"/>
        <v>0</v>
      </c>
      <c r="N94" s="73"/>
      <c r="O94" s="74"/>
      <c r="P94" s="74"/>
      <c r="Q94" s="75"/>
      <c r="R94" s="55">
        <f t="shared" si="131"/>
        <v>0</v>
      </c>
      <c r="S94" s="56">
        <f t="shared" si="132"/>
        <v>0</v>
      </c>
      <c r="T94" s="57">
        <f t="shared" si="133"/>
        <v>0</v>
      </c>
      <c r="U94" s="57">
        <f t="shared" si="134"/>
        <v>0</v>
      </c>
      <c r="V94" s="58">
        <f t="shared" si="135"/>
        <v>0</v>
      </c>
      <c r="W94" s="59">
        <f t="shared" si="136"/>
        <v>0</v>
      </c>
    </row>
    <row r="95" spans="2:23" x14ac:dyDescent="0.15">
      <c r="B95" s="76"/>
      <c r="C95" s="212"/>
      <c r="D95" s="211"/>
      <c r="E95" s="173"/>
      <c r="F95" s="69"/>
      <c r="G95" s="163">
        <f t="shared" si="137"/>
        <v>0</v>
      </c>
      <c r="H95" s="61"/>
      <c r="I95" s="70"/>
      <c r="J95" s="71"/>
      <c r="K95" s="71"/>
      <c r="L95" s="72"/>
      <c r="M95" s="51">
        <f t="shared" si="98"/>
        <v>0</v>
      </c>
      <c r="N95" s="73"/>
      <c r="O95" s="74"/>
      <c r="P95" s="74"/>
      <c r="Q95" s="75"/>
      <c r="R95" s="55">
        <f t="shared" si="99"/>
        <v>0</v>
      </c>
      <c r="S95" s="56">
        <f t="shared" si="100"/>
        <v>0</v>
      </c>
      <c r="T95" s="57">
        <f t="shared" si="101"/>
        <v>0</v>
      </c>
      <c r="U95" s="57">
        <f t="shared" si="102"/>
        <v>0</v>
      </c>
      <c r="V95" s="58">
        <f t="shared" si="103"/>
        <v>0</v>
      </c>
      <c r="W95" s="59">
        <f t="shared" si="104"/>
        <v>0</v>
      </c>
    </row>
    <row r="96" spans="2:23" ht="12.75" thickBot="1" x14ac:dyDescent="0.2">
      <c r="B96" s="76"/>
      <c r="C96" s="212"/>
      <c r="D96" s="217"/>
      <c r="E96" s="173"/>
      <c r="F96" s="69"/>
      <c r="G96" s="163">
        <f t="shared" si="97"/>
        <v>0</v>
      </c>
      <c r="H96" s="61"/>
      <c r="I96" s="70"/>
      <c r="J96" s="71"/>
      <c r="K96" s="71"/>
      <c r="L96" s="72"/>
      <c r="M96" s="51">
        <f t="shared" si="98"/>
        <v>0</v>
      </c>
      <c r="N96" s="73"/>
      <c r="O96" s="74"/>
      <c r="P96" s="74"/>
      <c r="Q96" s="75"/>
      <c r="R96" s="55">
        <f t="shared" si="99"/>
        <v>0</v>
      </c>
      <c r="S96" s="56">
        <f t="shared" si="100"/>
        <v>0</v>
      </c>
      <c r="T96" s="57">
        <f t="shared" si="101"/>
        <v>0</v>
      </c>
      <c r="U96" s="57">
        <f t="shared" si="102"/>
        <v>0</v>
      </c>
      <c r="V96" s="58">
        <f t="shared" si="103"/>
        <v>0</v>
      </c>
      <c r="W96" s="59">
        <f t="shared" si="104"/>
        <v>0</v>
      </c>
    </row>
    <row r="97" spans="2:23" ht="26.25" customHeight="1" thickBot="1" x14ac:dyDescent="0.2">
      <c r="B97" s="77">
        <f>COUNTA(B80:B96)</f>
        <v>8</v>
      </c>
      <c r="C97" s="77">
        <f>COUNTA(C80:C96)</f>
        <v>9</v>
      </c>
      <c r="D97" s="111" t="s">
        <v>24</v>
      </c>
      <c r="E97" s="79">
        <f>SUM(E80:E96)</f>
        <v>18</v>
      </c>
      <c r="F97" s="80">
        <f>COUNT(F80:F96)</f>
        <v>9</v>
      </c>
      <c r="G97" s="81">
        <f t="shared" ref="G97:W97" si="154">SUM(G80:G96)</f>
        <v>5400</v>
      </c>
      <c r="H97" s="100">
        <f t="shared" si="154"/>
        <v>0</v>
      </c>
      <c r="I97" s="101">
        <f t="shared" si="154"/>
        <v>0</v>
      </c>
      <c r="J97" s="102">
        <f t="shared" si="154"/>
        <v>0</v>
      </c>
      <c r="K97" s="102">
        <f t="shared" si="154"/>
        <v>0</v>
      </c>
      <c r="L97" s="81">
        <f t="shared" si="154"/>
        <v>18</v>
      </c>
      <c r="M97" s="112">
        <f t="shared" si="154"/>
        <v>18</v>
      </c>
      <c r="N97" s="84">
        <f t="shared" si="154"/>
        <v>0</v>
      </c>
      <c r="O97" s="85">
        <f t="shared" si="154"/>
        <v>0</v>
      </c>
      <c r="P97" s="85">
        <f t="shared" si="154"/>
        <v>0</v>
      </c>
      <c r="Q97" s="86">
        <f t="shared" si="154"/>
        <v>0</v>
      </c>
      <c r="R97" s="105">
        <f t="shared" si="154"/>
        <v>0</v>
      </c>
      <c r="S97" s="106">
        <f t="shared" si="154"/>
        <v>0</v>
      </c>
      <c r="T97" s="89">
        <f t="shared" si="154"/>
        <v>0</v>
      </c>
      <c r="U97" s="89">
        <f t="shared" si="154"/>
        <v>0</v>
      </c>
      <c r="V97" s="107">
        <f t="shared" si="154"/>
        <v>18</v>
      </c>
      <c r="W97" s="91">
        <f t="shared" si="154"/>
        <v>18</v>
      </c>
    </row>
    <row r="98" spans="2:23" ht="33" customHeight="1" thickBot="1" x14ac:dyDescent="0.2">
      <c r="B98" s="115" t="s">
        <v>29</v>
      </c>
      <c r="C98" s="3"/>
      <c r="D98" s="3"/>
      <c r="G98" s="96"/>
      <c r="H98" s="96"/>
    </row>
    <row r="99" spans="2:23" ht="13.5" customHeight="1" x14ac:dyDescent="0.15">
      <c r="B99" s="273" t="s">
        <v>18</v>
      </c>
      <c r="C99" s="265" t="s">
        <v>19</v>
      </c>
      <c r="D99" s="268" t="s">
        <v>20</v>
      </c>
      <c r="E99" s="271" t="s">
        <v>21</v>
      </c>
      <c r="F99" s="251"/>
      <c r="G99" s="251"/>
      <c r="H99" s="251"/>
      <c r="I99" s="251"/>
      <c r="J99" s="251"/>
      <c r="K99" s="251"/>
      <c r="L99" s="251"/>
      <c r="M99" s="251"/>
      <c r="N99" s="259" t="s">
        <v>4</v>
      </c>
      <c r="O99" s="260"/>
      <c r="P99" s="260"/>
      <c r="Q99" s="260"/>
      <c r="R99" s="261"/>
      <c r="S99" s="229" t="s">
        <v>5</v>
      </c>
      <c r="T99" s="230"/>
      <c r="U99" s="230"/>
      <c r="V99" s="230"/>
      <c r="W99" s="231"/>
    </row>
    <row r="100" spans="2:23" ht="13.5" customHeight="1" x14ac:dyDescent="0.15">
      <c r="B100" s="274"/>
      <c r="C100" s="266"/>
      <c r="D100" s="269"/>
      <c r="E100" s="272" t="s">
        <v>6</v>
      </c>
      <c r="F100" s="257"/>
      <c r="G100" s="257"/>
      <c r="H100" s="258"/>
      <c r="I100" s="262" t="s">
        <v>7</v>
      </c>
      <c r="J100" s="263"/>
      <c r="K100" s="263"/>
      <c r="L100" s="263"/>
      <c r="M100" s="264"/>
      <c r="N100" s="239" t="s">
        <v>7</v>
      </c>
      <c r="O100" s="239"/>
      <c r="P100" s="239"/>
      <c r="Q100" s="239"/>
      <c r="R100" s="240"/>
      <c r="S100" s="232"/>
      <c r="T100" s="233"/>
      <c r="U100" s="233"/>
      <c r="V100" s="233"/>
      <c r="W100" s="234"/>
    </row>
    <row r="101" spans="2:23" ht="12.75" thickBot="1" x14ac:dyDescent="0.2">
      <c r="B101" s="275"/>
      <c r="C101" s="267"/>
      <c r="D101" s="270"/>
      <c r="E101" s="40" t="s">
        <v>8</v>
      </c>
      <c r="F101" s="41" t="s">
        <v>22</v>
      </c>
      <c r="G101" s="42" t="s">
        <v>9</v>
      </c>
      <c r="H101" s="40" t="s">
        <v>23</v>
      </c>
      <c r="I101" s="5" t="s">
        <v>11</v>
      </c>
      <c r="J101" s="6" t="s">
        <v>12</v>
      </c>
      <c r="K101" s="6" t="s">
        <v>13</v>
      </c>
      <c r="L101" s="7" t="s">
        <v>14</v>
      </c>
      <c r="M101" s="8" t="s">
        <v>15</v>
      </c>
      <c r="N101" s="9" t="s">
        <v>11</v>
      </c>
      <c r="O101" s="10" t="s">
        <v>12</v>
      </c>
      <c r="P101" s="10" t="s">
        <v>13</v>
      </c>
      <c r="Q101" s="11" t="s">
        <v>14</v>
      </c>
      <c r="R101" s="12" t="s">
        <v>15</v>
      </c>
      <c r="S101" s="13" t="s">
        <v>11</v>
      </c>
      <c r="T101" s="14" t="s">
        <v>12</v>
      </c>
      <c r="U101" s="14" t="s">
        <v>13</v>
      </c>
      <c r="V101" s="15" t="s">
        <v>14</v>
      </c>
      <c r="W101" s="16" t="s">
        <v>15</v>
      </c>
    </row>
    <row r="102" spans="2:23" x14ac:dyDescent="0.15">
      <c r="B102" s="213">
        <v>43709</v>
      </c>
      <c r="C102" s="212">
        <v>1</v>
      </c>
      <c r="D102" s="60" t="s">
        <v>176</v>
      </c>
      <c r="E102" s="173">
        <v>3</v>
      </c>
      <c r="F102" s="69">
        <v>300</v>
      </c>
      <c r="G102" s="163">
        <f t="shared" ref="G102:G115" si="155">F102*E102</f>
        <v>900</v>
      </c>
      <c r="H102" s="61"/>
      <c r="I102" s="70"/>
      <c r="J102" s="71"/>
      <c r="K102" s="71"/>
      <c r="L102" s="72">
        <v>3</v>
      </c>
      <c r="M102" s="51">
        <f t="shared" ref="M102:M115" si="156">SUM(I102:L102)</f>
        <v>3</v>
      </c>
      <c r="N102" s="73"/>
      <c r="O102" s="74"/>
      <c r="P102" s="74"/>
      <c r="Q102" s="75"/>
      <c r="R102" s="55">
        <f>SUM(N102:Q102)</f>
        <v>0</v>
      </c>
      <c r="S102" s="56">
        <f>I102+N102</f>
        <v>0</v>
      </c>
      <c r="T102" s="57">
        <f>J102+O102</f>
        <v>0</v>
      </c>
      <c r="U102" s="57">
        <f>K102+P102</f>
        <v>0</v>
      </c>
      <c r="V102" s="58">
        <f>L102+Q102</f>
        <v>3</v>
      </c>
      <c r="W102" s="59">
        <f>SUM(S102:V102)</f>
        <v>3</v>
      </c>
    </row>
    <row r="103" spans="2:23" x14ac:dyDescent="0.15">
      <c r="B103" s="76">
        <v>43712</v>
      </c>
      <c r="C103" s="212">
        <v>1</v>
      </c>
      <c r="D103" s="217" t="s">
        <v>196</v>
      </c>
      <c r="E103" s="173">
        <v>1</v>
      </c>
      <c r="F103" s="69">
        <v>300</v>
      </c>
      <c r="G103" s="163">
        <f t="shared" si="155"/>
        <v>300</v>
      </c>
      <c r="H103" s="61"/>
      <c r="I103" s="70"/>
      <c r="J103" s="71"/>
      <c r="K103" s="71"/>
      <c r="L103" s="72">
        <v>1</v>
      </c>
      <c r="M103" s="51">
        <f t="shared" si="156"/>
        <v>1</v>
      </c>
      <c r="N103" s="73"/>
      <c r="O103" s="74"/>
      <c r="P103" s="74"/>
      <c r="Q103" s="75"/>
      <c r="R103" s="55">
        <f t="shared" ref="R103:R115" si="157">SUM(N103:Q103)</f>
        <v>0</v>
      </c>
      <c r="S103" s="56">
        <f t="shared" ref="S103:S115" si="158">I103+N103</f>
        <v>0</v>
      </c>
      <c r="T103" s="57">
        <f t="shared" ref="T103:T115" si="159">J103+O103</f>
        <v>0</v>
      </c>
      <c r="U103" s="57">
        <f t="shared" ref="U103:U115" si="160">K103+P103</f>
        <v>0</v>
      </c>
      <c r="V103" s="58">
        <f t="shared" ref="V103:V115" si="161">L103+Q103</f>
        <v>1</v>
      </c>
      <c r="W103" s="59">
        <f t="shared" ref="W103:W115" si="162">SUM(S103:V103)</f>
        <v>1</v>
      </c>
    </row>
    <row r="104" spans="2:23" x14ac:dyDescent="0.15">
      <c r="B104" s="76">
        <v>43715</v>
      </c>
      <c r="C104" s="212">
        <v>1</v>
      </c>
      <c r="D104" s="217" t="s">
        <v>176</v>
      </c>
      <c r="E104" s="173">
        <v>3</v>
      </c>
      <c r="F104" s="69">
        <v>300</v>
      </c>
      <c r="G104" s="163">
        <f t="shared" si="155"/>
        <v>900</v>
      </c>
      <c r="H104" s="61"/>
      <c r="I104" s="70"/>
      <c r="J104" s="71"/>
      <c r="K104" s="71"/>
      <c r="L104" s="72">
        <v>3</v>
      </c>
      <c r="M104" s="51">
        <f t="shared" si="156"/>
        <v>3</v>
      </c>
      <c r="N104" s="73"/>
      <c r="O104" s="74"/>
      <c r="P104" s="74"/>
      <c r="Q104" s="75"/>
      <c r="R104" s="55">
        <f t="shared" si="157"/>
        <v>0</v>
      </c>
      <c r="S104" s="56">
        <f t="shared" si="158"/>
        <v>0</v>
      </c>
      <c r="T104" s="57">
        <f t="shared" si="159"/>
        <v>0</v>
      </c>
      <c r="U104" s="57">
        <f t="shared" si="160"/>
        <v>0</v>
      </c>
      <c r="V104" s="58">
        <f t="shared" si="161"/>
        <v>3</v>
      </c>
      <c r="W104" s="59">
        <f t="shared" si="162"/>
        <v>3</v>
      </c>
    </row>
    <row r="105" spans="2:23" x14ac:dyDescent="0.15">
      <c r="B105" s="76">
        <v>43719</v>
      </c>
      <c r="C105" s="212">
        <v>1</v>
      </c>
      <c r="D105" s="217" t="s">
        <v>176</v>
      </c>
      <c r="E105" s="173">
        <v>4</v>
      </c>
      <c r="F105" s="69">
        <v>300</v>
      </c>
      <c r="G105" s="163">
        <f t="shared" si="155"/>
        <v>1200</v>
      </c>
      <c r="H105" s="61"/>
      <c r="I105" s="70"/>
      <c r="J105" s="71"/>
      <c r="K105" s="71"/>
      <c r="L105" s="72">
        <v>4</v>
      </c>
      <c r="M105" s="51">
        <f t="shared" si="156"/>
        <v>4</v>
      </c>
      <c r="N105" s="73"/>
      <c r="O105" s="74"/>
      <c r="P105" s="74"/>
      <c r="Q105" s="75"/>
      <c r="R105" s="55">
        <f t="shared" si="157"/>
        <v>0</v>
      </c>
      <c r="S105" s="56">
        <f t="shared" si="158"/>
        <v>0</v>
      </c>
      <c r="T105" s="57">
        <f t="shared" si="159"/>
        <v>0</v>
      </c>
      <c r="U105" s="57">
        <f t="shared" si="160"/>
        <v>0</v>
      </c>
      <c r="V105" s="58">
        <f t="shared" si="161"/>
        <v>4</v>
      </c>
      <c r="W105" s="59">
        <f t="shared" si="162"/>
        <v>4</v>
      </c>
    </row>
    <row r="106" spans="2:23" x14ac:dyDescent="0.15">
      <c r="B106" s="76">
        <v>43720</v>
      </c>
      <c r="C106" s="212">
        <v>1</v>
      </c>
      <c r="D106" s="211" t="s">
        <v>204</v>
      </c>
      <c r="E106" s="173">
        <v>1</v>
      </c>
      <c r="F106" s="69">
        <v>300</v>
      </c>
      <c r="G106" s="163">
        <f t="shared" ref="G106" si="163">F106*E106</f>
        <v>300</v>
      </c>
      <c r="H106" s="61"/>
      <c r="I106" s="70"/>
      <c r="J106" s="71"/>
      <c r="K106" s="71"/>
      <c r="L106" s="72">
        <v>1</v>
      </c>
      <c r="M106" s="51">
        <f t="shared" ref="M106:M107" si="164">SUM(I106:L106)</f>
        <v>1</v>
      </c>
      <c r="N106" s="73"/>
      <c r="O106" s="74"/>
      <c r="P106" s="74"/>
      <c r="Q106" s="75"/>
      <c r="R106" s="55">
        <f t="shared" ref="R106:R107" si="165">SUM(N106:Q106)</f>
        <v>0</v>
      </c>
      <c r="S106" s="56">
        <f t="shared" ref="S106:S107" si="166">I106+N106</f>
        <v>0</v>
      </c>
      <c r="T106" s="57">
        <f t="shared" ref="T106:T107" si="167">J106+O106</f>
        <v>0</v>
      </c>
      <c r="U106" s="57">
        <f t="shared" ref="U106:U107" si="168">K106+P106</f>
        <v>0</v>
      </c>
      <c r="V106" s="58">
        <f t="shared" ref="V106:V107" si="169">L106+Q106</f>
        <v>1</v>
      </c>
      <c r="W106" s="59">
        <f t="shared" ref="W106:W107" si="170">SUM(S106:V106)</f>
        <v>1</v>
      </c>
    </row>
    <row r="107" spans="2:23" x14ac:dyDescent="0.15">
      <c r="B107" s="76"/>
      <c r="C107" s="212">
        <v>1</v>
      </c>
      <c r="D107" s="217" t="s">
        <v>205</v>
      </c>
      <c r="E107" s="173">
        <v>1</v>
      </c>
      <c r="F107" s="69">
        <v>300</v>
      </c>
      <c r="G107" s="163">
        <f t="shared" ref="G107" si="171">F107*E107</f>
        <v>300</v>
      </c>
      <c r="H107" s="61"/>
      <c r="I107" s="70"/>
      <c r="J107" s="71"/>
      <c r="K107" s="71"/>
      <c r="L107" s="72">
        <v>1</v>
      </c>
      <c r="M107" s="51">
        <f t="shared" si="164"/>
        <v>1</v>
      </c>
      <c r="N107" s="73"/>
      <c r="O107" s="74"/>
      <c r="P107" s="74"/>
      <c r="Q107" s="75"/>
      <c r="R107" s="55">
        <f t="shared" si="165"/>
        <v>0</v>
      </c>
      <c r="S107" s="56">
        <f t="shared" si="166"/>
        <v>0</v>
      </c>
      <c r="T107" s="57">
        <f t="shared" si="167"/>
        <v>0</v>
      </c>
      <c r="U107" s="57">
        <f t="shared" si="168"/>
        <v>0</v>
      </c>
      <c r="V107" s="58">
        <f t="shared" si="169"/>
        <v>1</v>
      </c>
      <c r="W107" s="59">
        <f t="shared" si="170"/>
        <v>1</v>
      </c>
    </row>
    <row r="108" spans="2:23" x14ac:dyDescent="0.15">
      <c r="B108" s="76">
        <v>43726</v>
      </c>
      <c r="C108" s="212">
        <v>1</v>
      </c>
      <c r="D108" s="211" t="s">
        <v>176</v>
      </c>
      <c r="E108" s="173">
        <v>4</v>
      </c>
      <c r="F108" s="69">
        <v>300</v>
      </c>
      <c r="G108" s="163">
        <f t="shared" si="155"/>
        <v>1200</v>
      </c>
      <c r="H108" s="61"/>
      <c r="I108" s="70"/>
      <c r="J108" s="71"/>
      <c r="K108" s="71"/>
      <c r="L108" s="72">
        <v>4</v>
      </c>
      <c r="M108" s="51">
        <f t="shared" si="156"/>
        <v>4</v>
      </c>
      <c r="N108" s="73"/>
      <c r="O108" s="74"/>
      <c r="P108" s="74"/>
      <c r="Q108" s="75"/>
      <c r="R108" s="55">
        <f t="shared" si="157"/>
        <v>0</v>
      </c>
      <c r="S108" s="56">
        <f t="shared" si="158"/>
        <v>0</v>
      </c>
      <c r="T108" s="57">
        <f t="shared" si="159"/>
        <v>0</v>
      </c>
      <c r="U108" s="57">
        <f t="shared" si="160"/>
        <v>0</v>
      </c>
      <c r="V108" s="58">
        <f t="shared" si="161"/>
        <v>4</v>
      </c>
      <c r="W108" s="59">
        <f t="shared" si="162"/>
        <v>4</v>
      </c>
    </row>
    <row r="109" spans="2:23" x14ac:dyDescent="0.15">
      <c r="B109" s="76">
        <v>43727</v>
      </c>
      <c r="C109" s="212">
        <v>1</v>
      </c>
      <c r="D109" s="60" t="s">
        <v>206</v>
      </c>
      <c r="E109" s="173">
        <v>3</v>
      </c>
      <c r="F109" s="69">
        <v>300</v>
      </c>
      <c r="G109" s="163">
        <f t="shared" ref="G109:G110" si="172">F109*E109</f>
        <v>900</v>
      </c>
      <c r="H109" s="61"/>
      <c r="I109" s="70"/>
      <c r="J109" s="71"/>
      <c r="K109" s="71"/>
      <c r="L109" s="72">
        <v>3</v>
      </c>
      <c r="M109" s="51">
        <f t="shared" ref="M109:M110" si="173">SUM(I109:L109)</f>
        <v>3</v>
      </c>
      <c r="N109" s="73"/>
      <c r="O109" s="74"/>
      <c r="P109" s="74"/>
      <c r="Q109" s="75"/>
      <c r="R109" s="55">
        <f t="shared" ref="R109:R110" si="174">SUM(N109:Q109)</f>
        <v>0</v>
      </c>
      <c r="S109" s="56">
        <f t="shared" ref="S109:S110" si="175">I109+N109</f>
        <v>0</v>
      </c>
      <c r="T109" s="57">
        <f t="shared" ref="T109:T110" si="176">J109+O109</f>
        <v>0</v>
      </c>
      <c r="U109" s="57">
        <f t="shared" ref="U109:U110" si="177">K109+P109</f>
        <v>0</v>
      </c>
      <c r="V109" s="58">
        <f t="shared" ref="V109:V110" si="178">L109+Q109</f>
        <v>3</v>
      </c>
      <c r="W109" s="59">
        <f t="shared" ref="W109:W110" si="179">SUM(S109:V109)</f>
        <v>3</v>
      </c>
    </row>
    <row r="110" spans="2:23" x14ac:dyDescent="0.15">
      <c r="B110" s="76">
        <v>43733</v>
      </c>
      <c r="C110" s="212">
        <v>1</v>
      </c>
      <c r="D110" s="60" t="s">
        <v>207</v>
      </c>
      <c r="E110" s="173">
        <v>1</v>
      </c>
      <c r="F110" s="69">
        <v>300</v>
      </c>
      <c r="G110" s="163">
        <f t="shared" si="172"/>
        <v>300</v>
      </c>
      <c r="H110" s="61"/>
      <c r="I110" s="70"/>
      <c r="J110" s="71"/>
      <c r="K110" s="71"/>
      <c r="L110" s="72">
        <v>1</v>
      </c>
      <c r="M110" s="51">
        <f t="shared" si="173"/>
        <v>1</v>
      </c>
      <c r="N110" s="73"/>
      <c r="O110" s="74"/>
      <c r="P110" s="74"/>
      <c r="Q110" s="75"/>
      <c r="R110" s="55">
        <f t="shared" si="174"/>
        <v>0</v>
      </c>
      <c r="S110" s="56">
        <f t="shared" si="175"/>
        <v>0</v>
      </c>
      <c r="T110" s="57">
        <f t="shared" si="176"/>
        <v>0</v>
      </c>
      <c r="U110" s="57">
        <f t="shared" si="177"/>
        <v>0</v>
      </c>
      <c r="V110" s="58">
        <f t="shared" si="178"/>
        <v>1</v>
      </c>
      <c r="W110" s="59">
        <f t="shared" si="179"/>
        <v>1</v>
      </c>
    </row>
    <row r="111" spans="2:23" x14ac:dyDescent="0.15">
      <c r="B111" s="76">
        <v>43734</v>
      </c>
      <c r="C111" s="212">
        <v>1</v>
      </c>
      <c r="D111" s="60" t="s">
        <v>176</v>
      </c>
      <c r="E111" s="173">
        <v>2</v>
      </c>
      <c r="F111" s="69">
        <v>300</v>
      </c>
      <c r="G111" s="163">
        <f t="shared" si="155"/>
        <v>600</v>
      </c>
      <c r="H111" s="61"/>
      <c r="I111" s="70"/>
      <c r="J111" s="71"/>
      <c r="K111" s="71"/>
      <c r="L111" s="72">
        <v>2</v>
      </c>
      <c r="M111" s="51">
        <f t="shared" si="156"/>
        <v>2</v>
      </c>
      <c r="N111" s="73"/>
      <c r="O111" s="74"/>
      <c r="P111" s="74"/>
      <c r="Q111" s="75"/>
      <c r="R111" s="55">
        <f t="shared" si="157"/>
        <v>0</v>
      </c>
      <c r="S111" s="56">
        <f t="shared" si="158"/>
        <v>0</v>
      </c>
      <c r="T111" s="57">
        <f t="shared" si="159"/>
        <v>0</v>
      </c>
      <c r="U111" s="57">
        <f t="shared" si="160"/>
        <v>0</v>
      </c>
      <c r="V111" s="58">
        <f t="shared" si="161"/>
        <v>2</v>
      </c>
      <c r="W111" s="59">
        <f t="shared" si="162"/>
        <v>2</v>
      </c>
    </row>
    <row r="112" spans="2:23" x14ac:dyDescent="0.15">
      <c r="B112" s="76"/>
      <c r="C112" s="212">
        <v>1</v>
      </c>
      <c r="D112" s="217" t="s">
        <v>194</v>
      </c>
      <c r="E112" s="173">
        <v>1</v>
      </c>
      <c r="F112" s="69">
        <v>300</v>
      </c>
      <c r="G112" s="163">
        <f t="shared" ref="G112:G114" si="180">F112*E112</f>
        <v>300</v>
      </c>
      <c r="H112" s="61"/>
      <c r="I112" s="70"/>
      <c r="J112" s="71"/>
      <c r="K112" s="71"/>
      <c r="L112" s="72">
        <v>1</v>
      </c>
      <c r="M112" s="51">
        <f t="shared" ref="M112:M114" si="181">SUM(I112:L112)</f>
        <v>1</v>
      </c>
      <c r="N112" s="73"/>
      <c r="O112" s="74"/>
      <c r="P112" s="74"/>
      <c r="Q112" s="75"/>
      <c r="R112" s="55">
        <f t="shared" ref="R112:R114" si="182">SUM(N112:Q112)</f>
        <v>0</v>
      </c>
      <c r="S112" s="56">
        <f t="shared" ref="S112:S114" si="183">I112+N112</f>
        <v>0</v>
      </c>
      <c r="T112" s="57">
        <f t="shared" ref="T112:T114" si="184">J112+O112</f>
        <v>0</v>
      </c>
      <c r="U112" s="57">
        <f t="shared" ref="U112:U114" si="185">K112+P112</f>
        <v>0</v>
      </c>
      <c r="V112" s="58">
        <f t="shared" ref="V112:V114" si="186">L112+Q112</f>
        <v>1</v>
      </c>
      <c r="W112" s="59">
        <f t="shared" ref="W112:W114" si="187">SUM(S112:V112)</f>
        <v>1</v>
      </c>
    </row>
    <row r="113" spans="2:23" x14ac:dyDescent="0.15">
      <c r="B113" s="76">
        <v>43735</v>
      </c>
      <c r="C113" s="212">
        <v>1</v>
      </c>
      <c r="D113" s="217" t="s">
        <v>176</v>
      </c>
      <c r="E113" s="173">
        <v>2</v>
      </c>
      <c r="F113" s="69">
        <v>300</v>
      </c>
      <c r="G113" s="163">
        <f t="shared" si="180"/>
        <v>600</v>
      </c>
      <c r="H113" s="61"/>
      <c r="I113" s="70"/>
      <c r="J113" s="71"/>
      <c r="K113" s="71"/>
      <c r="L113" s="72">
        <v>2</v>
      </c>
      <c r="M113" s="51">
        <f t="shared" si="181"/>
        <v>2</v>
      </c>
      <c r="N113" s="73"/>
      <c r="O113" s="74"/>
      <c r="P113" s="74"/>
      <c r="Q113" s="75"/>
      <c r="R113" s="55">
        <f t="shared" si="182"/>
        <v>0</v>
      </c>
      <c r="S113" s="56">
        <f t="shared" si="183"/>
        <v>0</v>
      </c>
      <c r="T113" s="57">
        <f t="shared" si="184"/>
        <v>0</v>
      </c>
      <c r="U113" s="57">
        <f t="shared" si="185"/>
        <v>0</v>
      </c>
      <c r="V113" s="58">
        <f t="shared" si="186"/>
        <v>2</v>
      </c>
      <c r="W113" s="59">
        <f t="shared" si="187"/>
        <v>2</v>
      </c>
    </row>
    <row r="114" spans="2:23" x14ac:dyDescent="0.15">
      <c r="B114" s="76">
        <v>43736</v>
      </c>
      <c r="C114" s="212">
        <v>1</v>
      </c>
      <c r="D114" s="217" t="s">
        <v>176</v>
      </c>
      <c r="E114" s="173">
        <v>4</v>
      </c>
      <c r="F114" s="69">
        <v>300</v>
      </c>
      <c r="G114" s="163">
        <f t="shared" si="180"/>
        <v>1200</v>
      </c>
      <c r="H114" s="61"/>
      <c r="I114" s="70"/>
      <c r="J114" s="71"/>
      <c r="K114" s="71"/>
      <c r="L114" s="72">
        <v>4</v>
      </c>
      <c r="M114" s="51">
        <f t="shared" si="181"/>
        <v>4</v>
      </c>
      <c r="N114" s="73"/>
      <c r="O114" s="74"/>
      <c r="P114" s="74"/>
      <c r="Q114" s="75"/>
      <c r="R114" s="55">
        <f t="shared" si="182"/>
        <v>0</v>
      </c>
      <c r="S114" s="56">
        <f t="shared" si="183"/>
        <v>0</v>
      </c>
      <c r="T114" s="57">
        <f t="shared" si="184"/>
        <v>0</v>
      </c>
      <c r="U114" s="57">
        <f t="shared" si="185"/>
        <v>0</v>
      </c>
      <c r="V114" s="58">
        <f t="shared" si="186"/>
        <v>4</v>
      </c>
      <c r="W114" s="59">
        <f t="shared" si="187"/>
        <v>4</v>
      </c>
    </row>
    <row r="115" spans="2:23" ht="12.75" thickBot="1" x14ac:dyDescent="0.2">
      <c r="B115" s="76">
        <v>43737</v>
      </c>
      <c r="C115" s="212">
        <v>1</v>
      </c>
      <c r="D115" s="217" t="s">
        <v>176</v>
      </c>
      <c r="E115" s="173">
        <v>4</v>
      </c>
      <c r="F115" s="69">
        <v>300</v>
      </c>
      <c r="G115" s="163">
        <f t="shared" si="155"/>
        <v>1200</v>
      </c>
      <c r="H115" s="61"/>
      <c r="I115" s="70"/>
      <c r="J115" s="71"/>
      <c r="K115" s="71"/>
      <c r="L115" s="72">
        <v>4</v>
      </c>
      <c r="M115" s="51">
        <f t="shared" si="156"/>
        <v>4</v>
      </c>
      <c r="N115" s="73"/>
      <c r="O115" s="74"/>
      <c r="P115" s="74"/>
      <c r="Q115" s="75"/>
      <c r="R115" s="55">
        <f t="shared" si="157"/>
        <v>0</v>
      </c>
      <c r="S115" s="56">
        <f t="shared" si="158"/>
        <v>0</v>
      </c>
      <c r="T115" s="57">
        <f t="shared" si="159"/>
        <v>0</v>
      </c>
      <c r="U115" s="57">
        <f t="shared" si="160"/>
        <v>0</v>
      </c>
      <c r="V115" s="58">
        <f t="shared" si="161"/>
        <v>4</v>
      </c>
      <c r="W115" s="59">
        <f t="shared" si="162"/>
        <v>4</v>
      </c>
    </row>
    <row r="116" spans="2:23" ht="26.25" customHeight="1" thickBot="1" x14ac:dyDescent="0.2">
      <c r="B116" s="77">
        <f>COUNTA(B102:B115)</f>
        <v>12</v>
      </c>
      <c r="C116" s="77">
        <f>COUNTA(C102:C115)</f>
        <v>14</v>
      </c>
      <c r="D116" s="111" t="s">
        <v>24</v>
      </c>
      <c r="E116" s="79">
        <f>SUM(E102:E115)</f>
        <v>34</v>
      </c>
      <c r="F116" s="80">
        <f>COUNT(F102:F115)</f>
        <v>14</v>
      </c>
      <c r="G116" s="81">
        <f t="shared" ref="G116:W116" si="188">SUM(G102:G115)</f>
        <v>10200</v>
      </c>
      <c r="H116" s="100">
        <f t="shared" si="188"/>
        <v>0</v>
      </c>
      <c r="I116" s="119">
        <f t="shared" si="188"/>
        <v>0</v>
      </c>
      <c r="J116" s="102">
        <f t="shared" si="188"/>
        <v>0</v>
      </c>
      <c r="K116" s="102">
        <f t="shared" si="188"/>
        <v>0</v>
      </c>
      <c r="L116" s="103">
        <f t="shared" si="188"/>
        <v>34</v>
      </c>
      <c r="M116" s="101">
        <f t="shared" si="188"/>
        <v>34</v>
      </c>
      <c r="N116" s="84">
        <f t="shared" si="188"/>
        <v>0</v>
      </c>
      <c r="O116" s="85">
        <f t="shared" si="188"/>
        <v>0</v>
      </c>
      <c r="P116" s="85">
        <f t="shared" si="188"/>
        <v>0</v>
      </c>
      <c r="Q116" s="86">
        <f t="shared" si="188"/>
        <v>0</v>
      </c>
      <c r="R116" s="125">
        <f t="shared" si="188"/>
        <v>0</v>
      </c>
      <c r="S116" s="88">
        <f t="shared" si="188"/>
        <v>0</v>
      </c>
      <c r="T116" s="89">
        <f t="shared" si="188"/>
        <v>0</v>
      </c>
      <c r="U116" s="89">
        <f t="shared" si="188"/>
        <v>0</v>
      </c>
      <c r="V116" s="90">
        <f t="shared" si="188"/>
        <v>34</v>
      </c>
      <c r="W116" s="91">
        <f t="shared" si="188"/>
        <v>34</v>
      </c>
    </row>
    <row r="117" spans="2:23" ht="33" customHeight="1" thickBot="1" x14ac:dyDescent="0.2">
      <c r="B117" s="115" t="s">
        <v>30</v>
      </c>
      <c r="C117" s="3"/>
      <c r="D117" s="3"/>
      <c r="G117" s="96"/>
      <c r="H117" s="96"/>
      <c r="R117" s="126"/>
      <c r="S117" s="127"/>
      <c r="T117" s="92"/>
      <c r="V117" s="3"/>
      <c r="W117" s="3"/>
    </row>
    <row r="118" spans="2:23" ht="13.5" customHeight="1" x14ac:dyDescent="0.15">
      <c r="B118" s="273" t="s">
        <v>18</v>
      </c>
      <c r="C118" s="265" t="s">
        <v>19</v>
      </c>
      <c r="D118" s="268" t="s">
        <v>20</v>
      </c>
      <c r="E118" s="271" t="s">
        <v>21</v>
      </c>
      <c r="F118" s="251"/>
      <c r="G118" s="251"/>
      <c r="H118" s="251"/>
      <c r="I118" s="251"/>
      <c r="J118" s="251"/>
      <c r="K118" s="251"/>
      <c r="L118" s="251"/>
      <c r="M118" s="251"/>
      <c r="N118" s="259" t="s">
        <v>4</v>
      </c>
      <c r="O118" s="260"/>
      <c r="P118" s="260"/>
      <c r="Q118" s="260"/>
      <c r="R118" s="261"/>
      <c r="S118" s="229" t="s">
        <v>5</v>
      </c>
      <c r="T118" s="230"/>
      <c r="U118" s="230"/>
      <c r="V118" s="230"/>
      <c r="W118" s="231"/>
    </row>
    <row r="119" spans="2:23" ht="13.5" customHeight="1" x14ac:dyDescent="0.15">
      <c r="B119" s="274"/>
      <c r="C119" s="266"/>
      <c r="D119" s="269"/>
      <c r="E119" s="272" t="s">
        <v>6</v>
      </c>
      <c r="F119" s="257"/>
      <c r="G119" s="257"/>
      <c r="H119" s="258"/>
      <c r="I119" s="262" t="s">
        <v>7</v>
      </c>
      <c r="J119" s="263"/>
      <c r="K119" s="263"/>
      <c r="L119" s="263"/>
      <c r="M119" s="264"/>
      <c r="N119" s="239" t="s">
        <v>7</v>
      </c>
      <c r="O119" s="239"/>
      <c r="P119" s="239"/>
      <c r="Q119" s="239"/>
      <c r="R119" s="240"/>
      <c r="S119" s="232"/>
      <c r="T119" s="233"/>
      <c r="U119" s="233"/>
      <c r="V119" s="233"/>
      <c r="W119" s="234"/>
    </row>
    <row r="120" spans="2:23" ht="12.75" thickBot="1" x14ac:dyDescent="0.2">
      <c r="B120" s="275"/>
      <c r="C120" s="267"/>
      <c r="D120" s="270"/>
      <c r="E120" s="40" t="s">
        <v>8</v>
      </c>
      <c r="F120" s="41" t="s">
        <v>22</v>
      </c>
      <c r="G120" s="42" t="s">
        <v>9</v>
      </c>
      <c r="H120" s="40" t="s">
        <v>23</v>
      </c>
      <c r="I120" s="5" t="s">
        <v>11</v>
      </c>
      <c r="J120" s="6" t="s">
        <v>12</v>
      </c>
      <c r="K120" s="6" t="s">
        <v>13</v>
      </c>
      <c r="L120" s="7" t="s">
        <v>14</v>
      </c>
      <c r="M120" s="8" t="s">
        <v>15</v>
      </c>
      <c r="N120" s="9" t="s">
        <v>11</v>
      </c>
      <c r="O120" s="10" t="s">
        <v>12</v>
      </c>
      <c r="P120" s="10" t="s">
        <v>13</v>
      </c>
      <c r="Q120" s="11" t="s">
        <v>14</v>
      </c>
      <c r="R120" s="12" t="s">
        <v>15</v>
      </c>
      <c r="S120" s="13" t="s">
        <v>11</v>
      </c>
      <c r="T120" s="14" t="s">
        <v>12</v>
      </c>
      <c r="U120" s="14" t="s">
        <v>13</v>
      </c>
      <c r="V120" s="15" t="s">
        <v>14</v>
      </c>
      <c r="W120" s="16" t="s">
        <v>15</v>
      </c>
    </row>
    <row r="121" spans="2:23" x14ac:dyDescent="0.15">
      <c r="B121" s="213">
        <v>43741</v>
      </c>
      <c r="C121" s="176">
        <v>1</v>
      </c>
      <c r="D121" s="60" t="s">
        <v>208</v>
      </c>
      <c r="E121" s="173">
        <v>1</v>
      </c>
      <c r="F121" s="69">
        <v>300</v>
      </c>
      <c r="G121" s="163">
        <f t="shared" ref="G121:G138" si="189">F121*E121</f>
        <v>300</v>
      </c>
      <c r="H121" s="61"/>
      <c r="I121" s="70"/>
      <c r="J121" s="71"/>
      <c r="K121" s="71"/>
      <c r="L121" s="72">
        <v>1</v>
      </c>
      <c r="M121" s="51">
        <f t="shared" ref="M121:M126" si="190">SUM(I121:L121)</f>
        <v>1</v>
      </c>
      <c r="N121" s="73"/>
      <c r="O121" s="74"/>
      <c r="P121" s="74"/>
      <c r="Q121" s="75"/>
      <c r="R121" s="55">
        <f t="shared" ref="R121:R128" si="191">SUM(N121:Q121)</f>
        <v>0</v>
      </c>
      <c r="S121" s="56">
        <f t="shared" ref="S121:S133" si="192">I121+N121</f>
        <v>0</v>
      </c>
      <c r="T121" s="57">
        <f t="shared" ref="T121:T133" si="193">J121+O121</f>
        <v>0</v>
      </c>
      <c r="U121" s="57">
        <f t="shared" ref="U121:U133" si="194">K121+P121</f>
        <v>0</v>
      </c>
      <c r="V121" s="58">
        <f t="shared" ref="V121:V128" si="195">L121+Q121</f>
        <v>1</v>
      </c>
      <c r="W121" s="59">
        <f t="shared" ref="W121:W133" si="196">SUM(S121:V121)</f>
        <v>1</v>
      </c>
    </row>
    <row r="122" spans="2:23" x14ac:dyDescent="0.15">
      <c r="B122" s="76"/>
      <c r="C122" s="176">
        <v>1</v>
      </c>
      <c r="D122" s="217" t="s">
        <v>207</v>
      </c>
      <c r="E122" s="173">
        <v>1</v>
      </c>
      <c r="F122" s="69">
        <v>300</v>
      </c>
      <c r="G122" s="163">
        <f t="shared" si="189"/>
        <v>300</v>
      </c>
      <c r="H122" s="61"/>
      <c r="I122" s="70"/>
      <c r="J122" s="71"/>
      <c r="K122" s="71"/>
      <c r="L122" s="72">
        <v>1</v>
      </c>
      <c r="M122" s="51">
        <f t="shared" si="190"/>
        <v>1</v>
      </c>
      <c r="N122" s="73"/>
      <c r="O122" s="74"/>
      <c r="P122" s="74"/>
      <c r="Q122" s="75"/>
      <c r="R122" s="55">
        <f t="shared" si="191"/>
        <v>0</v>
      </c>
      <c r="S122" s="56">
        <f t="shared" si="192"/>
        <v>0</v>
      </c>
      <c r="T122" s="57">
        <f t="shared" si="193"/>
        <v>0</v>
      </c>
      <c r="U122" s="57">
        <f t="shared" si="194"/>
        <v>0</v>
      </c>
      <c r="V122" s="58">
        <f t="shared" si="195"/>
        <v>1</v>
      </c>
      <c r="W122" s="59">
        <f t="shared" si="196"/>
        <v>1</v>
      </c>
    </row>
    <row r="123" spans="2:23" x14ac:dyDescent="0.15">
      <c r="B123" s="76">
        <v>43743</v>
      </c>
      <c r="C123" s="176">
        <v>1</v>
      </c>
      <c r="D123" s="217" t="s">
        <v>176</v>
      </c>
      <c r="E123" s="173">
        <v>2</v>
      </c>
      <c r="F123" s="69">
        <v>300</v>
      </c>
      <c r="G123" s="163">
        <f t="shared" si="189"/>
        <v>600</v>
      </c>
      <c r="H123" s="61"/>
      <c r="I123" s="70"/>
      <c r="J123" s="71"/>
      <c r="K123" s="71"/>
      <c r="L123" s="72">
        <v>2</v>
      </c>
      <c r="M123" s="51">
        <f t="shared" si="190"/>
        <v>2</v>
      </c>
      <c r="N123" s="73"/>
      <c r="O123" s="74"/>
      <c r="P123" s="74"/>
      <c r="Q123" s="75"/>
      <c r="R123" s="55">
        <f t="shared" si="191"/>
        <v>0</v>
      </c>
      <c r="S123" s="56">
        <f t="shared" si="192"/>
        <v>0</v>
      </c>
      <c r="T123" s="57">
        <f t="shared" si="193"/>
        <v>0</v>
      </c>
      <c r="U123" s="57">
        <f t="shared" si="194"/>
        <v>0</v>
      </c>
      <c r="V123" s="58">
        <f t="shared" si="195"/>
        <v>2</v>
      </c>
      <c r="W123" s="59">
        <f t="shared" si="196"/>
        <v>2</v>
      </c>
    </row>
    <row r="124" spans="2:23" x14ac:dyDescent="0.15">
      <c r="B124" s="76"/>
      <c r="C124" s="176">
        <v>1</v>
      </c>
      <c r="D124" s="217" t="s">
        <v>176</v>
      </c>
      <c r="E124" s="173">
        <v>5</v>
      </c>
      <c r="F124" s="69">
        <v>300</v>
      </c>
      <c r="G124" s="163">
        <f t="shared" si="189"/>
        <v>1500</v>
      </c>
      <c r="H124" s="61"/>
      <c r="I124" s="70"/>
      <c r="J124" s="71"/>
      <c r="K124" s="71"/>
      <c r="L124" s="72">
        <v>5</v>
      </c>
      <c r="M124" s="51">
        <f t="shared" si="190"/>
        <v>5</v>
      </c>
      <c r="N124" s="73"/>
      <c r="O124" s="74"/>
      <c r="P124" s="74"/>
      <c r="Q124" s="75"/>
      <c r="R124" s="55">
        <f t="shared" si="191"/>
        <v>0</v>
      </c>
      <c r="S124" s="56">
        <f t="shared" si="192"/>
        <v>0</v>
      </c>
      <c r="T124" s="57">
        <f t="shared" si="193"/>
        <v>0</v>
      </c>
      <c r="U124" s="57">
        <f t="shared" si="194"/>
        <v>0</v>
      </c>
      <c r="V124" s="58">
        <f t="shared" si="195"/>
        <v>5</v>
      </c>
      <c r="W124" s="59">
        <f t="shared" si="196"/>
        <v>5</v>
      </c>
    </row>
    <row r="125" spans="2:23" x14ac:dyDescent="0.15">
      <c r="B125" s="76">
        <v>43744</v>
      </c>
      <c r="C125" s="176">
        <v>1</v>
      </c>
      <c r="D125" s="217" t="s">
        <v>196</v>
      </c>
      <c r="E125" s="173">
        <v>5</v>
      </c>
      <c r="F125" s="69">
        <v>300</v>
      </c>
      <c r="G125" s="163">
        <f t="shared" si="189"/>
        <v>1500</v>
      </c>
      <c r="H125" s="61"/>
      <c r="I125" s="70"/>
      <c r="J125" s="71"/>
      <c r="K125" s="71"/>
      <c r="L125" s="72">
        <v>5</v>
      </c>
      <c r="M125" s="51">
        <f t="shared" si="190"/>
        <v>5</v>
      </c>
      <c r="N125" s="73"/>
      <c r="O125" s="74"/>
      <c r="P125" s="74"/>
      <c r="Q125" s="75"/>
      <c r="R125" s="55">
        <f t="shared" si="191"/>
        <v>0</v>
      </c>
      <c r="S125" s="56">
        <f t="shared" si="192"/>
        <v>0</v>
      </c>
      <c r="T125" s="57">
        <f t="shared" si="193"/>
        <v>0</v>
      </c>
      <c r="U125" s="57">
        <f t="shared" si="194"/>
        <v>0</v>
      </c>
      <c r="V125" s="58">
        <f t="shared" si="195"/>
        <v>5</v>
      </c>
      <c r="W125" s="59">
        <f t="shared" si="196"/>
        <v>5</v>
      </c>
    </row>
    <row r="126" spans="2:23" x14ac:dyDescent="0.15">
      <c r="B126" s="76">
        <v>43746</v>
      </c>
      <c r="C126" s="176">
        <v>1</v>
      </c>
      <c r="D126" s="217" t="s">
        <v>209</v>
      </c>
      <c r="E126" s="173">
        <v>1</v>
      </c>
      <c r="F126" s="69">
        <v>300</v>
      </c>
      <c r="G126" s="163">
        <f t="shared" si="189"/>
        <v>300</v>
      </c>
      <c r="H126" s="61"/>
      <c r="I126" s="70"/>
      <c r="J126" s="71"/>
      <c r="K126" s="71"/>
      <c r="L126" s="72">
        <v>1</v>
      </c>
      <c r="M126" s="51">
        <f t="shared" si="190"/>
        <v>1</v>
      </c>
      <c r="N126" s="73"/>
      <c r="O126" s="74"/>
      <c r="P126" s="74"/>
      <c r="Q126" s="75"/>
      <c r="R126" s="55">
        <f t="shared" si="191"/>
        <v>0</v>
      </c>
      <c r="S126" s="56">
        <f t="shared" si="192"/>
        <v>0</v>
      </c>
      <c r="T126" s="57">
        <f t="shared" si="193"/>
        <v>0</v>
      </c>
      <c r="U126" s="57">
        <f t="shared" si="194"/>
        <v>0</v>
      </c>
      <c r="V126" s="58">
        <f t="shared" si="195"/>
        <v>1</v>
      </c>
      <c r="W126" s="59">
        <f t="shared" si="196"/>
        <v>1</v>
      </c>
    </row>
    <row r="127" spans="2:23" x14ac:dyDescent="0.15">
      <c r="B127" s="76">
        <v>43754</v>
      </c>
      <c r="C127" s="176">
        <v>1</v>
      </c>
      <c r="D127" s="217" t="s">
        <v>176</v>
      </c>
      <c r="E127" s="173">
        <v>6</v>
      </c>
      <c r="F127" s="69">
        <v>300</v>
      </c>
      <c r="G127" s="163">
        <f t="shared" si="189"/>
        <v>1800</v>
      </c>
      <c r="H127" s="61"/>
      <c r="I127" s="70"/>
      <c r="J127" s="71"/>
      <c r="K127" s="71"/>
      <c r="L127" s="72">
        <v>6</v>
      </c>
      <c r="M127" s="51">
        <f t="shared" ref="M127:M132" si="197">SUM(I127:L127)</f>
        <v>6</v>
      </c>
      <c r="N127" s="73"/>
      <c r="O127" s="74"/>
      <c r="P127" s="74"/>
      <c r="Q127" s="75"/>
      <c r="R127" s="55">
        <f t="shared" si="191"/>
        <v>0</v>
      </c>
      <c r="S127" s="56">
        <f t="shared" si="192"/>
        <v>0</v>
      </c>
      <c r="T127" s="57">
        <f t="shared" si="193"/>
        <v>0</v>
      </c>
      <c r="U127" s="57">
        <f t="shared" si="194"/>
        <v>0</v>
      </c>
      <c r="V127" s="58">
        <f t="shared" si="195"/>
        <v>6</v>
      </c>
      <c r="W127" s="59">
        <f t="shared" si="196"/>
        <v>6</v>
      </c>
    </row>
    <row r="128" spans="2:23" x14ac:dyDescent="0.15">
      <c r="B128" s="76">
        <v>43755</v>
      </c>
      <c r="C128" s="176">
        <v>1</v>
      </c>
      <c r="D128" s="217" t="s">
        <v>176</v>
      </c>
      <c r="E128" s="173">
        <v>2</v>
      </c>
      <c r="F128" s="69">
        <v>300</v>
      </c>
      <c r="G128" s="163">
        <f t="shared" si="189"/>
        <v>600</v>
      </c>
      <c r="H128" s="61"/>
      <c r="I128" s="70"/>
      <c r="J128" s="71"/>
      <c r="K128" s="71"/>
      <c r="L128" s="72">
        <v>2</v>
      </c>
      <c r="M128" s="51">
        <f t="shared" si="197"/>
        <v>2</v>
      </c>
      <c r="N128" s="73"/>
      <c r="O128" s="74"/>
      <c r="P128" s="74"/>
      <c r="Q128" s="75"/>
      <c r="R128" s="55">
        <f t="shared" si="191"/>
        <v>0</v>
      </c>
      <c r="S128" s="56">
        <f t="shared" si="192"/>
        <v>0</v>
      </c>
      <c r="T128" s="57">
        <f t="shared" si="193"/>
        <v>0</v>
      </c>
      <c r="U128" s="57">
        <f t="shared" si="194"/>
        <v>0</v>
      </c>
      <c r="V128" s="58">
        <f t="shared" si="195"/>
        <v>2</v>
      </c>
      <c r="W128" s="59">
        <f t="shared" si="196"/>
        <v>2</v>
      </c>
    </row>
    <row r="129" spans="2:23" x14ac:dyDescent="0.15">
      <c r="B129" s="76">
        <v>43760</v>
      </c>
      <c r="C129" s="176">
        <v>1</v>
      </c>
      <c r="D129" s="217" t="s">
        <v>210</v>
      </c>
      <c r="E129" s="173">
        <v>3</v>
      </c>
      <c r="F129" s="69">
        <v>300</v>
      </c>
      <c r="G129" s="163">
        <f t="shared" si="189"/>
        <v>900</v>
      </c>
      <c r="H129" s="61"/>
      <c r="I129" s="70"/>
      <c r="J129" s="71"/>
      <c r="K129" s="71"/>
      <c r="L129" s="72">
        <v>3</v>
      </c>
      <c r="M129" s="51">
        <f t="shared" si="197"/>
        <v>3</v>
      </c>
      <c r="N129" s="73"/>
      <c r="O129" s="74"/>
      <c r="P129" s="74"/>
      <c r="Q129" s="75"/>
      <c r="R129" s="55">
        <f t="shared" ref="R129:R138" si="198">SUM(N129:Q129)</f>
        <v>0</v>
      </c>
      <c r="S129" s="56">
        <f t="shared" si="192"/>
        <v>0</v>
      </c>
      <c r="T129" s="57">
        <f t="shared" si="193"/>
        <v>0</v>
      </c>
      <c r="U129" s="57">
        <f t="shared" si="194"/>
        <v>0</v>
      </c>
      <c r="V129" s="58">
        <f t="shared" ref="V129:V138" si="199">L129+Q129</f>
        <v>3</v>
      </c>
      <c r="W129" s="59">
        <f t="shared" si="196"/>
        <v>3</v>
      </c>
    </row>
    <row r="130" spans="2:23" x14ac:dyDescent="0.15">
      <c r="B130" s="76">
        <v>43762</v>
      </c>
      <c r="C130" s="176">
        <v>1</v>
      </c>
      <c r="D130" s="217" t="s">
        <v>211</v>
      </c>
      <c r="E130" s="173">
        <v>3</v>
      </c>
      <c r="F130" s="69">
        <v>300</v>
      </c>
      <c r="G130" s="163">
        <f t="shared" si="189"/>
        <v>900</v>
      </c>
      <c r="H130" s="61"/>
      <c r="I130" s="70"/>
      <c r="J130" s="71"/>
      <c r="K130" s="71"/>
      <c r="L130" s="72">
        <v>3</v>
      </c>
      <c r="M130" s="51">
        <f t="shared" si="197"/>
        <v>3</v>
      </c>
      <c r="N130" s="73"/>
      <c r="O130" s="74"/>
      <c r="P130" s="74"/>
      <c r="Q130" s="75"/>
      <c r="R130" s="55">
        <f t="shared" si="198"/>
        <v>0</v>
      </c>
      <c r="S130" s="56">
        <f t="shared" si="192"/>
        <v>0</v>
      </c>
      <c r="T130" s="57">
        <f t="shared" si="193"/>
        <v>0</v>
      </c>
      <c r="U130" s="57">
        <f t="shared" si="194"/>
        <v>0</v>
      </c>
      <c r="V130" s="58">
        <f t="shared" si="199"/>
        <v>3</v>
      </c>
      <c r="W130" s="59">
        <f t="shared" si="196"/>
        <v>3</v>
      </c>
    </row>
    <row r="131" spans="2:23" x14ac:dyDescent="0.15">
      <c r="B131" s="76">
        <v>43763</v>
      </c>
      <c r="C131" s="176">
        <v>1</v>
      </c>
      <c r="D131" s="217" t="s">
        <v>212</v>
      </c>
      <c r="E131" s="173">
        <v>4</v>
      </c>
      <c r="F131" s="69">
        <v>300</v>
      </c>
      <c r="G131" s="163">
        <f t="shared" si="189"/>
        <v>1200</v>
      </c>
      <c r="H131" s="61"/>
      <c r="I131" s="70"/>
      <c r="J131" s="71"/>
      <c r="K131" s="71"/>
      <c r="L131" s="72">
        <v>4</v>
      </c>
      <c r="M131" s="51">
        <f t="shared" si="197"/>
        <v>4</v>
      </c>
      <c r="N131" s="73"/>
      <c r="O131" s="74"/>
      <c r="P131" s="74"/>
      <c r="Q131" s="75"/>
      <c r="R131" s="55">
        <f t="shared" si="198"/>
        <v>0</v>
      </c>
      <c r="S131" s="56">
        <f t="shared" si="192"/>
        <v>0</v>
      </c>
      <c r="T131" s="57">
        <f t="shared" si="193"/>
        <v>0</v>
      </c>
      <c r="U131" s="57">
        <f t="shared" si="194"/>
        <v>0</v>
      </c>
      <c r="V131" s="58">
        <f t="shared" si="199"/>
        <v>4</v>
      </c>
      <c r="W131" s="59">
        <f t="shared" si="196"/>
        <v>4</v>
      </c>
    </row>
    <row r="132" spans="2:23" x14ac:dyDescent="0.15">
      <c r="B132" s="76"/>
      <c r="C132" s="176">
        <v>1</v>
      </c>
      <c r="D132" s="217" t="s">
        <v>211</v>
      </c>
      <c r="E132" s="173">
        <v>1</v>
      </c>
      <c r="F132" s="69">
        <v>300</v>
      </c>
      <c r="G132" s="163">
        <f t="shared" si="189"/>
        <v>300</v>
      </c>
      <c r="H132" s="61"/>
      <c r="I132" s="70"/>
      <c r="J132" s="71"/>
      <c r="K132" s="71"/>
      <c r="L132" s="72">
        <v>1</v>
      </c>
      <c r="M132" s="51">
        <f t="shared" si="197"/>
        <v>1</v>
      </c>
      <c r="N132" s="73"/>
      <c r="O132" s="74"/>
      <c r="P132" s="74"/>
      <c r="Q132" s="75"/>
      <c r="R132" s="55">
        <f t="shared" si="198"/>
        <v>0</v>
      </c>
      <c r="S132" s="56">
        <f t="shared" si="192"/>
        <v>0</v>
      </c>
      <c r="T132" s="57">
        <f t="shared" si="193"/>
        <v>0</v>
      </c>
      <c r="U132" s="57">
        <f t="shared" si="194"/>
        <v>0</v>
      </c>
      <c r="V132" s="58">
        <f t="shared" si="199"/>
        <v>1</v>
      </c>
      <c r="W132" s="59">
        <f t="shared" si="196"/>
        <v>1</v>
      </c>
    </row>
    <row r="133" spans="2:23" x14ac:dyDescent="0.15">
      <c r="B133" s="76">
        <v>43764</v>
      </c>
      <c r="C133" s="176">
        <v>1</v>
      </c>
      <c r="D133" s="217" t="s">
        <v>196</v>
      </c>
      <c r="E133" s="173">
        <v>5</v>
      </c>
      <c r="F133" s="69">
        <v>300</v>
      </c>
      <c r="G133" s="163">
        <f t="shared" si="189"/>
        <v>1500</v>
      </c>
      <c r="H133" s="61"/>
      <c r="I133" s="70"/>
      <c r="J133" s="71"/>
      <c r="K133" s="71"/>
      <c r="L133" s="72">
        <v>5</v>
      </c>
      <c r="M133" s="51">
        <f t="shared" ref="M133:M138" si="200">SUM(I133:L133)</f>
        <v>5</v>
      </c>
      <c r="N133" s="73"/>
      <c r="O133" s="74"/>
      <c r="P133" s="74"/>
      <c r="Q133" s="75"/>
      <c r="R133" s="55">
        <f t="shared" si="198"/>
        <v>0</v>
      </c>
      <c r="S133" s="56">
        <f t="shared" si="192"/>
        <v>0</v>
      </c>
      <c r="T133" s="57">
        <f t="shared" si="193"/>
        <v>0</v>
      </c>
      <c r="U133" s="57">
        <f t="shared" si="194"/>
        <v>0</v>
      </c>
      <c r="V133" s="58">
        <f t="shared" si="199"/>
        <v>5</v>
      </c>
      <c r="W133" s="59">
        <f t="shared" si="196"/>
        <v>5</v>
      </c>
    </row>
    <row r="134" spans="2:23" x14ac:dyDescent="0.15">
      <c r="B134" s="76"/>
      <c r="C134" s="176">
        <v>1</v>
      </c>
      <c r="D134" s="217" t="s">
        <v>213</v>
      </c>
      <c r="E134" s="173">
        <v>2</v>
      </c>
      <c r="F134" s="69">
        <v>300</v>
      </c>
      <c r="G134" s="163">
        <f t="shared" si="189"/>
        <v>600</v>
      </c>
      <c r="H134" s="61"/>
      <c r="I134" s="70"/>
      <c r="J134" s="71"/>
      <c r="K134" s="71"/>
      <c r="L134" s="72">
        <v>2</v>
      </c>
      <c r="M134" s="51">
        <f t="shared" si="200"/>
        <v>2</v>
      </c>
      <c r="N134" s="73"/>
      <c r="O134" s="74"/>
      <c r="P134" s="74"/>
      <c r="Q134" s="75"/>
      <c r="R134" s="55">
        <f t="shared" si="198"/>
        <v>0</v>
      </c>
      <c r="S134" s="56">
        <f t="shared" ref="S134:U138" si="201">I134+N134</f>
        <v>0</v>
      </c>
      <c r="T134" s="57">
        <f t="shared" si="201"/>
        <v>0</v>
      </c>
      <c r="U134" s="57">
        <f t="shared" si="201"/>
        <v>0</v>
      </c>
      <c r="V134" s="58">
        <f t="shared" si="199"/>
        <v>2</v>
      </c>
      <c r="W134" s="59">
        <f>SUM(S134:V134)</f>
        <v>2</v>
      </c>
    </row>
    <row r="135" spans="2:23" x14ac:dyDescent="0.15">
      <c r="B135" s="76">
        <v>43767</v>
      </c>
      <c r="C135" s="176">
        <v>1</v>
      </c>
      <c r="D135" s="217" t="s">
        <v>214</v>
      </c>
      <c r="E135" s="173"/>
      <c r="F135" s="69"/>
      <c r="G135" s="163">
        <f t="shared" ref="G135" si="202">F135*E135</f>
        <v>0</v>
      </c>
      <c r="H135" s="61"/>
      <c r="I135" s="70"/>
      <c r="J135" s="71"/>
      <c r="K135" s="71"/>
      <c r="L135" s="72"/>
      <c r="M135" s="51">
        <f t="shared" si="200"/>
        <v>0</v>
      </c>
      <c r="N135" s="73"/>
      <c r="O135" s="74"/>
      <c r="P135" s="74">
        <v>10</v>
      </c>
      <c r="Q135" s="75">
        <v>1</v>
      </c>
      <c r="R135" s="55">
        <f t="shared" ref="R135" si="203">SUM(N135:Q135)</f>
        <v>11</v>
      </c>
      <c r="S135" s="56">
        <f t="shared" ref="S135" si="204">I135+N135</f>
        <v>0</v>
      </c>
      <c r="T135" s="57">
        <f t="shared" ref="T135" si="205">J135+O135</f>
        <v>0</v>
      </c>
      <c r="U135" s="57">
        <f t="shared" ref="U135" si="206">K135+P135</f>
        <v>10</v>
      </c>
      <c r="V135" s="58">
        <f t="shared" ref="V135" si="207">L135+Q135</f>
        <v>1</v>
      </c>
      <c r="W135" s="59">
        <f>SUM(S135:V135)</f>
        <v>11</v>
      </c>
    </row>
    <row r="136" spans="2:23" x14ac:dyDescent="0.15">
      <c r="B136" s="76">
        <v>43768</v>
      </c>
      <c r="C136" s="176">
        <v>1</v>
      </c>
      <c r="D136" s="217" t="s">
        <v>215</v>
      </c>
      <c r="E136" s="173">
        <v>2</v>
      </c>
      <c r="F136" s="69">
        <v>300</v>
      </c>
      <c r="G136" s="163">
        <f t="shared" ref="G136:G137" si="208">F136*E136</f>
        <v>600</v>
      </c>
      <c r="H136" s="61"/>
      <c r="I136" s="70"/>
      <c r="J136" s="71"/>
      <c r="K136" s="71"/>
      <c r="L136" s="72">
        <v>2</v>
      </c>
      <c r="M136" s="51">
        <f t="shared" si="200"/>
        <v>2</v>
      </c>
      <c r="N136" s="73"/>
      <c r="O136" s="74"/>
      <c r="P136" s="74"/>
      <c r="Q136" s="75"/>
      <c r="R136" s="55">
        <f t="shared" ref="R136:R137" si="209">SUM(N136:Q136)</f>
        <v>0</v>
      </c>
      <c r="S136" s="56">
        <f t="shared" ref="S136:S137" si="210">I136+N136</f>
        <v>0</v>
      </c>
      <c r="T136" s="57">
        <f t="shared" ref="T136:T137" si="211">J136+O136</f>
        <v>0</v>
      </c>
      <c r="U136" s="57">
        <f t="shared" ref="U136:U137" si="212">K136+P136</f>
        <v>0</v>
      </c>
      <c r="V136" s="58">
        <f t="shared" ref="V136:V137" si="213">L136+Q136</f>
        <v>2</v>
      </c>
      <c r="W136" s="59">
        <f>SUM(S136:V136)</f>
        <v>2</v>
      </c>
    </row>
    <row r="137" spans="2:23" x14ac:dyDescent="0.15">
      <c r="B137" s="76"/>
      <c r="C137" s="176">
        <v>1</v>
      </c>
      <c r="D137" s="217" t="s">
        <v>196</v>
      </c>
      <c r="E137" s="173"/>
      <c r="F137" s="69"/>
      <c r="G137" s="163">
        <f t="shared" si="208"/>
        <v>0</v>
      </c>
      <c r="H137" s="61">
        <v>6</v>
      </c>
      <c r="I137" s="70"/>
      <c r="J137" s="71"/>
      <c r="K137" s="71"/>
      <c r="L137" s="72">
        <v>2</v>
      </c>
      <c r="M137" s="51">
        <f t="shared" si="200"/>
        <v>2</v>
      </c>
      <c r="N137" s="73"/>
      <c r="O137" s="74"/>
      <c r="P137" s="74"/>
      <c r="Q137" s="75"/>
      <c r="R137" s="55">
        <f t="shared" si="209"/>
        <v>0</v>
      </c>
      <c r="S137" s="56">
        <f t="shared" si="210"/>
        <v>0</v>
      </c>
      <c r="T137" s="57">
        <f t="shared" si="211"/>
        <v>0</v>
      </c>
      <c r="U137" s="57">
        <f t="shared" si="212"/>
        <v>0</v>
      </c>
      <c r="V137" s="58">
        <f t="shared" si="213"/>
        <v>2</v>
      </c>
      <c r="W137" s="59">
        <f>SUM(S137:V137)</f>
        <v>2</v>
      </c>
    </row>
    <row r="138" spans="2:23" ht="12.75" thickBot="1" x14ac:dyDescent="0.2">
      <c r="B138" s="76">
        <v>43769</v>
      </c>
      <c r="C138" s="176">
        <v>1</v>
      </c>
      <c r="D138" s="217" t="s">
        <v>216</v>
      </c>
      <c r="E138" s="173">
        <v>1</v>
      </c>
      <c r="F138" s="69">
        <v>300</v>
      </c>
      <c r="G138" s="163">
        <f t="shared" si="189"/>
        <v>300</v>
      </c>
      <c r="H138" s="61"/>
      <c r="I138" s="70"/>
      <c r="J138" s="71"/>
      <c r="K138" s="71"/>
      <c r="L138" s="72">
        <v>1</v>
      </c>
      <c r="M138" s="51">
        <f t="shared" si="200"/>
        <v>1</v>
      </c>
      <c r="N138" s="73"/>
      <c r="O138" s="74"/>
      <c r="P138" s="74"/>
      <c r="Q138" s="75"/>
      <c r="R138" s="55">
        <f t="shared" si="198"/>
        <v>0</v>
      </c>
      <c r="S138" s="56">
        <f t="shared" si="201"/>
        <v>0</v>
      </c>
      <c r="T138" s="57">
        <f t="shared" si="201"/>
        <v>0</v>
      </c>
      <c r="U138" s="57">
        <f t="shared" si="201"/>
        <v>0</v>
      </c>
      <c r="V138" s="58">
        <f t="shared" si="199"/>
        <v>1</v>
      </c>
      <c r="W138" s="59">
        <f>SUM(S138:V138)</f>
        <v>1</v>
      </c>
    </row>
    <row r="139" spans="2:23" ht="26.25" customHeight="1" thickBot="1" x14ac:dyDescent="0.2">
      <c r="B139" s="77">
        <f>COUNTA(B121:B138)</f>
        <v>13</v>
      </c>
      <c r="C139" s="77">
        <f>COUNTA(C121:C138)</f>
        <v>18</v>
      </c>
      <c r="D139" s="111" t="s">
        <v>24</v>
      </c>
      <c r="E139" s="79">
        <f>SUM(E121:E138)</f>
        <v>44</v>
      </c>
      <c r="F139" s="80">
        <f>COUNT(F121:F138)</f>
        <v>16</v>
      </c>
      <c r="G139" s="81">
        <f t="shared" ref="G139:W139" si="214">SUM(G121:G138)</f>
        <v>13200</v>
      </c>
      <c r="H139" s="79">
        <f t="shared" si="214"/>
        <v>6</v>
      </c>
      <c r="I139" s="82">
        <f t="shared" si="214"/>
        <v>0</v>
      </c>
      <c r="J139" s="83">
        <f t="shared" si="214"/>
        <v>0</v>
      </c>
      <c r="K139" s="83">
        <f t="shared" si="214"/>
        <v>0</v>
      </c>
      <c r="L139" s="81">
        <f t="shared" si="214"/>
        <v>46</v>
      </c>
      <c r="M139" s="79">
        <f t="shared" si="214"/>
        <v>46</v>
      </c>
      <c r="N139" s="84">
        <f t="shared" si="214"/>
        <v>0</v>
      </c>
      <c r="O139" s="85">
        <f t="shared" si="214"/>
        <v>0</v>
      </c>
      <c r="P139" s="85">
        <f t="shared" si="214"/>
        <v>10</v>
      </c>
      <c r="Q139" s="86">
        <f t="shared" si="214"/>
        <v>1</v>
      </c>
      <c r="R139" s="125">
        <f t="shared" si="214"/>
        <v>11</v>
      </c>
      <c r="S139" s="88">
        <f t="shared" si="214"/>
        <v>0</v>
      </c>
      <c r="T139" s="89">
        <f t="shared" si="214"/>
        <v>0</v>
      </c>
      <c r="U139" s="89">
        <f t="shared" si="214"/>
        <v>10</v>
      </c>
      <c r="V139" s="90">
        <f t="shared" si="214"/>
        <v>47</v>
      </c>
      <c r="W139" s="91">
        <f t="shared" si="214"/>
        <v>57</v>
      </c>
    </row>
    <row r="140" spans="2:23" ht="33" customHeight="1" thickBot="1" x14ac:dyDescent="0.2">
      <c r="B140" s="115" t="s">
        <v>31</v>
      </c>
      <c r="C140" s="3"/>
      <c r="D140" s="3"/>
      <c r="G140" s="96"/>
      <c r="H140" s="96"/>
      <c r="R140" s="126"/>
      <c r="S140" s="127"/>
      <c r="T140" s="92"/>
      <c r="V140" s="3"/>
      <c r="W140" s="3"/>
    </row>
    <row r="141" spans="2:23" ht="13.5" customHeight="1" x14ac:dyDescent="0.15">
      <c r="B141" s="273" t="s">
        <v>18</v>
      </c>
      <c r="C141" s="265" t="s">
        <v>19</v>
      </c>
      <c r="D141" s="268" t="s">
        <v>20</v>
      </c>
      <c r="E141" s="271" t="s">
        <v>21</v>
      </c>
      <c r="F141" s="251"/>
      <c r="G141" s="251"/>
      <c r="H141" s="251"/>
      <c r="I141" s="251"/>
      <c r="J141" s="251"/>
      <c r="K141" s="251"/>
      <c r="L141" s="251"/>
      <c r="M141" s="251"/>
      <c r="N141" s="259" t="s">
        <v>4</v>
      </c>
      <c r="O141" s="260"/>
      <c r="P141" s="260"/>
      <c r="Q141" s="260"/>
      <c r="R141" s="261"/>
      <c r="S141" s="229" t="s">
        <v>5</v>
      </c>
      <c r="T141" s="230"/>
      <c r="U141" s="230"/>
      <c r="V141" s="230"/>
      <c r="W141" s="231"/>
    </row>
    <row r="142" spans="2:23" ht="13.5" customHeight="1" x14ac:dyDescent="0.15">
      <c r="B142" s="274"/>
      <c r="C142" s="266"/>
      <c r="D142" s="269"/>
      <c r="E142" s="272" t="s">
        <v>6</v>
      </c>
      <c r="F142" s="257"/>
      <c r="G142" s="257"/>
      <c r="H142" s="258"/>
      <c r="I142" s="262" t="s">
        <v>7</v>
      </c>
      <c r="J142" s="263"/>
      <c r="K142" s="263"/>
      <c r="L142" s="263"/>
      <c r="M142" s="264"/>
      <c r="N142" s="239" t="s">
        <v>7</v>
      </c>
      <c r="O142" s="239"/>
      <c r="P142" s="239"/>
      <c r="Q142" s="239"/>
      <c r="R142" s="240"/>
      <c r="S142" s="232"/>
      <c r="T142" s="233"/>
      <c r="U142" s="233"/>
      <c r="V142" s="233"/>
      <c r="W142" s="234"/>
    </row>
    <row r="143" spans="2:23" ht="12.75" thickBot="1" x14ac:dyDescent="0.2">
      <c r="B143" s="275"/>
      <c r="C143" s="267"/>
      <c r="D143" s="270"/>
      <c r="E143" s="40" t="s">
        <v>8</v>
      </c>
      <c r="F143" s="41" t="s">
        <v>22</v>
      </c>
      <c r="G143" s="42" t="s">
        <v>9</v>
      </c>
      <c r="H143" s="40" t="s">
        <v>23</v>
      </c>
      <c r="I143" s="5" t="s">
        <v>11</v>
      </c>
      <c r="J143" s="6" t="s">
        <v>12</v>
      </c>
      <c r="K143" s="6" t="s">
        <v>13</v>
      </c>
      <c r="L143" s="7" t="s">
        <v>14</v>
      </c>
      <c r="M143" s="8" t="s">
        <v>15</v>
      </c>
      <c r="N143" s="9" t="s">
        <v>11</v>
      </c>
      <c r="O143" s="10" t="s">
        <v>12</v>
      </c>
      <c r="P143" s="10" t="s">
        <v>13</v>
      </c>
      <c r="Q143" s="11" t="s">
        <v>14</v>
      </c>
      <c r="R143" s="12" t="s">
        <v>15</v>
      </c>
      <c r="S143" s="13" t="s">
        <v>11</v>
      </c>
      <c r="T143" s="14" t="s">
        <v>12</v>
      </c>
      <c r="U143" s="14" t="s">
        <v>13</v>
      </c>
      <c r="V143" s="15" t="s">
        <v>14</v>
      </c>
      <c r="W143" s="16" t="s">
        <v>15</v>
      </c>
    </row>
    <row r="144" spans="2:23" x14ac:dyDescent="0.15">
      <c r="B144" s="213">
        <v>43770</v>
      </c>
      <c r="C144" s="176">
        <v>1</v>
      </c>
      <c r="D144" s="60" t="s">
        <v>216</v>
      </c>
      <c r="E144" s="173">
        <v>1</v>
      </c>
      <c r="F144" s="69">
        <v>300</v>
      </c>
      <c r="G144" s="163">
        <f t="shared" ref="G144:G149" si="215">F144*E144</f>
        <v>300</v>
      </c>
      <c r="H144" s="61"/>
      <c r="I144" s="70"/>
      <c r="J144" s="71"/>
      <c r="K144" s="71"/>
      <c r="L144" s="72">
        <v>1</v>
      </c>
      <c r="M144" s="51">
        <f>SUM(I144:L144)</f>
        <v>1</v>
      </c>
      <c r="N144" s="73"/>
      <c r="O144" s="74"/>
      <c r="P144" s="74"/>
      <c r="Q144" s="75"/>
      <c r="R144" s="55">
        <f>SUM(N144:Q144)</f>
        <v>0</v>
      </c>
      <c r="S144" s="56">
        <f>I144+N144</f>
        <v>0</v>
      </c>
      <c r="T144" s="57">
        <f>J144+O144</f>
        <v>0</v>
      </c>
      <c r="U144" s="57">
        <f>K144+P144</f>
        <v>0</v>
      </c>
      <c r="V144" s="58">
        <f>L144+Q144</f>
        <v>1</v>
      </c>
      <c r="W144" s="59">
        <f>SUM(S144:V144)</f>
        <v>1</v>
      </c>
    </row>
    <row r="145" spans="2:23" x14ac:dyDescent="0.15">
      <c r="B145" s="76">
        <v>43771</v>
      </c>
      <c r="C145" s="176">
        <v>1</v>
      </c>
      <c r="D145" s="217" t="s">
        <v>217</v>
      </c>
      <c r="E145" s="173">
        <v>1</v>
      </c>
      <c r="F145" s="69">
        <v>300</v>
      </c>
      <c r="G145" s="163">
        <f t="shared" si="215"/>
        <v>300</v>
      </c>
      <c r="H145" s="61"/>
      <c r="I145" s="70"/>
      <c r="J145" s="71"/>
      <c r="K145" s="71"/>
      <c r="L145" s="72">
        <v>1</v>
      </c>
      <c r="M145" s="51">
        <f t="shared" ref="M145:M158" si="216">SUM(I145:L145)</f>
        <v>1</v>
      </c>
      <c r="N145" s="73"/>
      <c r="O145" s="74"/>
      <c r="P145" s="74"/>
      <c r="Q145" s="75"/>
      <c r="R145" s="55">
        <f t="shared" ref="R145:R158" si="217">SUM(N145:Q145)</f>
        <v>0</v>
      </c>
      <c r="S145" s="56">
        <f t="shared" ref="S145:S164" si="218">I145+N145</f>
        <v>0</v>
      </c>
      <c r="T145" s="57">
        <f t="shared" ref="T145:T164" si="219">J145+O145</f>
        <v>0</v>
      </c>
      <c r="U145" s="57">
        <f t="shared" ref="U145:U164" si="220">K145+P145</f>
        <v>0</v>
      </c>
      <c r="V145" s="58">
        <f t="shared" ref="V145:V164" si="221">L145+Q145</f>
        <v>1</v>
      </c>
      <c r="W145" s="59">
        <f t="shared" ref="W145:W158" si="222">SUM(S145:V145)</f>
        <v>1</v>
      </c>
    </row>
    <row r="146" spans="2:23" x14ac:dyDescent="0.15">
      <c r="B146" s="76">
        <v>43777</v>
      </c>
      <c r="C146" s="176">
        <v>1</v>
      </c>
      <c r="D146" s="217" t="s">
        <v>211</v>
      </c>
      <c r="E146" s="173">
        <v>1</v>
      </c>
      <c r="F146" s="69">
        <v>300</v>
      </c>
      <c r="G146" s="163">
        <f t="shared" si="215"/>
        <v>300</v>
      </c>
      <c r="H146" s="61"/>
      <c r="I146" s="70"/>
      <c r="J146" s="71"/>
      <c r="K146" s="71"/>
      <c r="L146" s="72">
        <v>1</v>
      </c>
      <c r="M146" s="51">
        <f t="shared" si="216"/>
        <v>1</v>
      </c>
      <c r="N146" s="73"/>
      <c r="O146" s="74"/>
      <c r="P146" s="74"/>
      <c r="Q146" s="75"/>
      <c r="R146" s="55">
        <f t="shared" si="217"/>
        <v>0</v>
      </c>
      <c r="S146" s="56">
        <f t="shared" si="218"/>
        <v>0</v>
      </c>
      <c r="T146" s="57">
        <f t="shared" si="219"/>
        <v>0</v>
      </c>
      <c r="U146" s="57">
        <f t="shared" si="220"/>
        <v>0</v>
      </c>
      <c r="V146" s="58">
        <f t="shared" si="221"/>
        <v>1</v>
      </c>
      <c r="W146" s="59">
        <f t="shared" si="222"/>
        <v>1</v>
      </c>
    </row>
    <row r="147" spans="2:23" x14ac:dyDescent="0.15">
      <c r="B147" s="76">
        <v>43778</v>
      </c>
      <c r="C147" s="176">
        <v>1</v>
      </c>
      <c r="D147" s="217" t="s">
        <v>211</v>
      </c>
      <c r="E147" s="173">
        <v>1</v>
      </c>
      <c r="F147" s="69">
        <v>300</v>
      </c>
      <c r="G147" s="163">
        <f t="shared" si="215"/>
        <v>300</v>
      </c>
      <c r="H147" s="61"/>
      <c r="I147" s="70"/>
      <c r="J147" s="71"/>
      <c r="K147" s="71"/>
      <c r="L147" s="72">
        <v>1</v>
      </c>
      <c r="M147" s="51">
        <f t="shared" si="216"/>
        <v>1</v>
      </c>
      <c r="N147" s="73"/>
      <c r="O147" s="74"/>
      <c r="P147" s="74"/>
      <c r="Q147" s="75"/>
      <c r="R147" s="55">
        <f t="shared" si="217"/>
        <v>0</v>
      </c>
      <c r="S147" s="56">
        <f t="shared" si="218"/>
        <v>0</v>
      </c>
      <c r="T147" s="57">
        <f t="shared" si="219"/>
        <v>0</v>
      </c>
      <c r="U147" s="57">
        <f t="shared" si="220"/>
        <v>0</v>
      </c>
      <c r="V147" s="58">
        <f t="shared" si="221"/>
        <v>1</v>
      </c>
      <c r="W147" s="59">
        <f t="shared" si="222"/>
        <v>1</v>
      </c>
    </row>
    <row r="148" spans="2:23" x14ac:dyDescent="0.15">
      <c r="B148" s="76">
        <v>43779</v>
      </c>
      <c r="C148" s="176">
        <v>1</v>
      </c>
      <c r="D148" s="217" t="s">
        <v>211</v>
      </c>
      <c r="E148" s="173">
        <v>1</v>
      </c>
      <c r="F148" s="69">
        <v>300</v>
      </c>
      <c r="G148" s="163">
        <f t="shared" si="215"/>
        <v>300</v>
      </c>
      <c r="H148" s="61"/>
      <c r="I148" s="70"/>
      <c r="J148" s="71"/>
      <c r="K148" s="71"/>
      <c r="L148" s="72">
        <v>1</v>
      </c>
      <c r="M148" s="51">
        <f t="shared" si="216"/>
        <v>1</v>
      </c>
      <c r="N148" s="73"/>
      <c r="O148" s="74"/>
      <c r="P148" s="74"/>
      <c r="Q148" s="75"/>
      <c r="R148" s="55">
        <f t="shared" si="217"/>
        <v>0</v>
      </c>
      <c r="S148" s="56">
        <f t="shared" si="218"/>
        <v>0</v>
      </c>
      <c r="T148" s="57">
        <f t="shared" si="219"/>
        <v>0</v>
      </c>
      <c r="U148" s="57">
        <f t="shared" si="220"/>
        <v>0</v>
      </c>
      <c r="V148" s="58">
        <f t="shared" si="221"/>
        <v>1</v>
      </c>
      <c r="W148" s="59">
        <f t="shared" si="222"/>
        <v>1</v>
      </c>
    </row>
    <row r="149" spans="2:23" x14ac:dyDescent="0.15">
      <c r="B149" s="76">
        <v>43781</v>
      </c>
      <c r="C149" s="176">
        <v>1</v>
      </c>
      <c r="D149" s="217" t="s">
        <v>218</v>
      </c>
      <c r="E149" s="173">
        <v>2</v>
      </c>
      <c r="F149" s="69">
        <v>300</v>
      </c>
      <c r="G149" s="163">
        <f t="shared" si="215"/>
        <v>600</v>
      </c>
      <c r="H149" s="61"/>
      <c r="I149" s="70"/>
      <c r="J149" s="71"/>
      <c r="K149" s="71"/>
      <c r="L149" s="72">
        <v>2</v>
      </c>
      <c r="M149" s="51">
        <f t="shared" si="216"/>
        <v>2</v>
      </c>
      <c r="N149" s="73"/>
      <c r="O149" s="74"/>
      <c r="P149" s="74"/>
      <c r="Q149" s="75"/>
      <c r="R149" s="55">
        <f t="shared" si="217"/>
        <v>0</v>
      </c>
      <c r="S149" s="56">
        <f t="shared" si="218"/>
        <v>0</v>
      </c>
      <c r="T149" s="57">
        <f t="shared" si="219"/>
        <v>0</v>
      </c>
      <c r="U149" s="57">
        <f t="shared" si="220"/>
        <v>0</v>
      </c>
      <c r="V149" s="58">
        <f t="shared" si="221"/>
        <v>2</v>
      </c>
      <c r="W149" s="59">
        <f t="shared" si="222"/>
        <v>2</v>
      </c>
    </row>
    <row r="150" spans="2:23" x14ac:dyDescent="0.15">
      <c r="B150" s="76">
        <v>43782</v>
      </c>
      <c r="C150" s="176">
        <v>1</v>
      </c>
      <c r="D150" s="217" t="s">
        <v>176</v>
      </c>
      <c r="E150" s="173">
        <v>3</v>
      </c>
      <c r="F150" s="69">
        <v>300</v>
      </c>
      <c r="G150" s="163">
        <f t="shared" ref="G150:G171" si="223">F150*E150</f>
        <v>900</v>
      </c>
      <c r="H150" s="61"/>
      <c r="I150" s="70"/>
      <c r="J150" s="71"/>
      <c r="K150" s="71"/>
      <c r="L150" s="72">
        <v>3</v>
      </c>
      <c r="M150" s="51">
        <f t="shared" si="216"/>
        <v>3</v>
      </c>
      <c r="N150" s="73"/>
      <c r="O150" s="74"/>
      <c r="P150" s="74"/>
      <c r="Q150" s="75"/>
      <c r="R150" s="55">
        <f t="shared" si="217"/>
        <v>0</v>
      </c>
      <c r="S150" s="56">
        <f t="shared" si="218"/>
        <v>0</v>
      </c>
      <c r="T150" s="57">
        <f t="shared" si="219"/>
        <v>0</v>
      </c>
      <c r="U150" s="57">
        <f t="shared" si="220"/>
        <v>0</v>
      </c>
      <c r="V150" s="58">
        <f t="shared" si="221"/>
        <v>3</v>
      </c>
      <c r="W150" s="59">
        <f t="shared" si="222"/>
        <v>3</v>
      </c>
    </row>
    <row r="151" spans="2:23" x14ac:dyDescent="0.15">
      <c r="B151" s="76">
        <v>43783</v>
      </c>
      <c r="C151" s="176">
        <v>1</v>
      </c>
      <c r="D151" s="217" t="s">
        <v>219</v>
      </c>
      <c r="E151" s="173">
        <v>2</v>
      </c>
      <c r="F151" s="69">
        <v>300</v>
      </c>
      <c r="G151" s="163">
        <f t="shared" si="223"/>
        <v>600</v>
      </c>
      <c r="H151" s="61"/>
      <c r="I151" s="70"/>
      <c r="J151" s="71"/>
      <c r="K151" s="71"/>
      <c r="L151" s="72">
        <v>2</v>
      </c>
      <c r="M151" s="51">
        <f t="shared" si="216"/>
        <v>2</v>
      </c>
      <c r="N151" s="73"/>
      <c r="O151" s="74"/>
      <c r="P151" s="74"/>
      <c r="Q151" s="75"/>
      <c r="R151" s="55">
        <f t="shared" si="217"/>
        <v>0</v>
      </c>
      <c r="S151" s="56">
        <f t="shared" si="218"/>
        <v>0</v>
      </c>
      <c r="T151" s="57">
        <f t="shared" si="219"/>
        <v>0</v>
      </c>
      <c r="U151" s="57">
        <f t="shared" si="220"/>
        <v>0</v>
      </c>
      <c r="V151" s="58">
        <f t="shared" si="221"/>
        <v>2</v>
      </c>
      <c r="W151" s="59">
        <f t="shared" si="222"/>
        <v>2</v>
      </c>
    </row>
    <row r="152" spans="2:23" x14ac:dyDescent="0.15">
      <c r="B152" s="76">
        <v>43784</v>
      </c>
      <c r="C152" s="176">
        <v>1</v>
      </c>
      <c r="D152" s="217" t="s">
        <v>220</v>
      </c>
      <c r="E152" s="173">
        <v>4</v>
      </c>
      <c r="F152" s="69">
        <v>300</v>
      </c>
      <c r="G152" s="163">
        <f t="shared" si="223"/>
        <v>1200</v>
      </c>
      <c r="H152" s="61"/>
      <c r="I152" s="70"/>
      <c r="J152" s="71"/>
      <c r="K152" s="71"/>
      <c r="L152" s="72">
        <v>4</v>
      </c>
      <c r="M152" s="51">
        <f t="shared" si="216"/>
        <v>4</v>
      </c>
      <c r="N152" s="73"/>
      <c r="O152" s="74"/>
      <c r="P152" s="74"/>
      <c r="Q152" s="75"/>
      <c r="R152" s="55">
        <f t="shared" si="217"/>
        <v>0</v>
      </c>
      <c r="S152" s="56">
        <f t="shared" si="218"/>
        <v>0</v>
      </c>
      <c r="T152" s="57">
        <f t="shared" si="219"/>
        <v>0</v>
      </c>
      <c r="U152" s="57">
        <f t="shared" si="220"/>
        <v>0</v>
      </c>
      <c r="V152" s="58">
        <f t="shared" si="221"/>
        <v>4</v>
      </c>
      <c r="W152" s="59">
        <f t="shared" si="222"/>
        <v>4</v>
      </c>
    </row>
    <row r="153" spans="2:23" x14ac:dyDescent="0.15">
      <c r="B153" s="76">
        <v>43785</v>
      </c>
      <c r="C153" s="176">
        <v>1</v>
      </c>
      <c r="D153" s="217" t="s">
        <v>221</v>
      </c>
      <c r="E153" s="173">
        <v>2</v>
      </c>
      <c r="F153" s="69">
        <v>300</v>
      </c>
      <c r="G153" s="163">
        <f t="shared" si="223"/>
        <v>600</v>
      </c>
      <c r="H153" s="61"/>
      <c r="I153" s="70"/>
      <c r="J153" s="71"/>
      <c r="K153" s="71"/>
      <c r="L153" s="72">
        <v>2</v>
      </c>
      <c r="M153" s="51">
        <f t="shared" si="216"/>
        <v>2</v>
      </c>
      <c r="N153" s="73"/>
      <c r="O153" s="74"/>
      <c r="P153" s="74"/>
      <c r="Q153" s="75"/>
      <c r="R153" s="55">
        <f t="shared" si="217"/>
        <v>0</v>
      </c>
      <c r="S153" s="56">
        <f t="shared" si="218"/>
        <v>0</v>
      </c>
      <c r="T153" s="57">
        <f t="shared" si="219"/>
        <v>0</v>
      </c>
      <c r="U153" s="57">
        <f t="shared" si="220"/>
        <v>0</v>
      </c>
      <c r="V153" s="58">
        <f t="shared" si="221"/>
        <v>2</v>
      </c>
      <c r="W153" s="59">
        <f t="shared" si="222"/>
        <v>2</v>
      </c>
    </row>
    <row r="154" spans="2:23" x14ac:dyDescent="0.15">
      <c r="B154" s="76"/>
      <c r="C154" s="176">
        <v>1</v>
      </c>
      <c r="D154" s="217" t="s">
        <v>222</v>
      </c>
      <c r="E154" s="173">
        <v>1</v>
      </c>
      <c r="F154" s="69">
        <v>300</v>
      </c>
      <c r="G154" s="163">
        <f t="shared" si="223"/>
        <v>300</v>
      </c>
      <c r="H154" s="61"/>
      <c r="I154" s="70"/>
      <c r="J154" s="71"/>
      <c r="K154" s="71"/>
      <c r="L154" s="72">
        <v>1</v>
      </c>
      <c r="M154" s="51">
        <f t="shared" si="216"/>
        <v>1</v>
      </c>
      <c r="N154" s="73"/>
      <c r="O154" s="74"/>
      <c r="P154" s="74"/>
      <c r="Q154" s="75"/>
      <c r="R154" s="55">
        <f t="shared" si="217"/>
        <v>0</v>
      </c>
      <c r="S154" s="56">
        <f t="shared" si="218"/>
        <v>0</v>
      </c>
      <c r="T154" s="57">
        <f t="shared" si="219"/>
        <v>0</v>
      </c>
      <c r="U154" s="57">
        <f t="shared" si="220"/>
        <v>0</v>
      </c>
      <c r="V154" s="58">
        <f t="shared" si="221"/>
        <v>1</v>
      </c>
      <c r="W154" s="59">
        <f t="shared" si="222"/>
        <v>1</v>
      </c>
    </row>
    <row r="155" spans="2:23" x14ac:dyDescent="0.15">
      <c r="B155" s="76">
        <v>43786</v>
      </c>
      <c r="C155" s="176">
        <v>1</v>
      </c>
      <c r="D155" s="217" t="s">
        <v>176</v>
      </c>
      <c r="E155" s="173">
        <v>5</v>
      </c>
      <c r="F155" s="69">
        <v>300</v>
      </c>
      <c r="G155" s="163">
        <f t="shared" si="223"/>
        <v>1500</v>
      </c>
      <c r="H155" s="61"/>
      <c r="I155" s="70"/>
      <c r="J155" s="71"/>
      <c r="K155" s="71"/>
      <c r="L155" s="72">
        <v>5</v>
      </c>
      <c r="M155" s="51">
        <f t="shared" si="216"/>
        <v>5</v>
      </c>
      <c r="N155" s="73"/>
      <c r="O155" s="74"/>
      <c r="P155" s="74"/>
      <c r="Q155" s="75"/>
      <c r="R155" s="55">
        <f t="shared" si="217"/>
        <v>0</v>
      </c>
      <c r="S155" s="56">
        <f t="shared" si="218"/>
        <v>0</v>
      </c>
      <c r="T155" s="57">
        <f t="shared" si="219"/>
        <v>0</v>
      </c>
      <c r="U155" s="57">
        <f t="shared" si="220"/>
        <v>0</v>
      </c>
      <c r="V155" s="58">
        <f t="shared" si="221"/>
        <v>5</v>
      </c>
      <c r="W155" s="59">
        <f t="shared" si="222"/>
        <v>5</v>
      </c>
    </row>
    <row r="156" spans="2:23" x14ac:dyDescent="0.15">
      <c r="B156" s="76"/>
      <c r="C156" s="176">
        <v>1</v>
      </c>
      <c r="D156" s="217" t="s">
        <v>222</v>
      </c>
      <c r="E156" s="173">
        <v>1</v>
      </c>
      <c r="F156" s="69">
        <v>300</v>
      </c>
      <c r="G156" s="163">
        <f t="shared" si="223"/>
        <v>300</v>
      </c>
      <c r="H156" s="61"/>
      <c r="I156" s="70"/>
      <c r="J156" s="71"/>
      <c r="K156" s="71"/>
      <c r="L156" s="72">
        <v>1</v>
      </c>
      <c r="M156" s="51">
        <f t="shared" si="216"/>
        <v>1</v>
      </c>
      <c r="N156" s="73"/>
      <c r="O156" s="74"/>
      <c r="P156" s="74"/>
      <c r="Q156" s="75"/>
      <c r="R156" s="55">
        <f t="shared" si="217"/>
        <v>0</v>
      </c>
      <c r="S156" s="56">
        <f t="shared" si="218"/>
        <v>0</v>
      </c>
      <c r="T156" s="57">
        <f t="shared" si="219"/>
        <v>0</v>
      </c>
      <c r="U156" s="57">
        <f t="shared" si="220"/>
        <v>0</v>
      </c>
      <c r="V156" s="58">
        <f t="shared" si="221"/>
        <v>1</v>
      </c>
      <c r="W156" s="59">
        <f t="shared" si="222"/>
        <v>1</v>
      </c>
    </row>
    <row r="157" spans="2:23" x14ac:dyDescent="0.15">
      <c r="B157" s="76">
        <v>43788</v>
      </c>
      <c r="C157" s="176">
        <v>1</v>
      </c>
      <c r="D157" s="217" t="s">
        <v>226</v>
      </c>
      <c r="E157" s="173">
        <v>6</v>
      </c>
      <c r="F157" s="69">
        <v>300</v>
      </c>
      <c r="G157" s="163">
        <f t="shared" si="223"/>
        <v>1800</v>
      </c>
      <c r="H157" s="61"/>
      <c r="I157" s="70"/>
      <c r="J157" s="71"/>
      <c r="K157" s="71"/>
      <c r="L157" s="72">
        <v>6</v>
      </c>
      <c r="M157" s="51">
        <f t="shared" si="216"/>
        <v>6</v>
      </c>
      <c r="N157" s="73"/>
      <c r="O157" s="74"/>
      <c r="P157" s="74"/>
      <c r="Q157" s="75"/>
      <c r="R157" s="55">
        <f t="shared" si="217"/>
        <v>0</v>
      </c>
      <c r="S157" s="56">
        <f t="shared" si="218"/>
        <v>0</v>
      </c>
      <c r="T157" s="57">
        <f t="shared" si="219"/>
        <v>0</v>
      </c>
      <c r="U157" s="57">
        <f t="shared" si="220"/>
        <v>0</v>
      </c>
      <c r="V157" s="58">
        <f t="shared" si="221"/>
        <v>6</v>
      </c>
      <c r="W157" s="59">
        <f t="shared" si="222"/>
        <v>6</v>
      </c>
    </row>
    <row r="158" spans="2:23" x14ac:dyDescent="0.15">
      <c r="B158" s="76"/>
      <c r="C158" s="176">
        <v>1</v>
      </c>
      <c r="D158" s="217" t="s">
        <v>223</v>
      </c>
      <c r="E158" s="173">
        <v>3</v>
      </c>
      <c r="F158" s="69">
        <v>300</v>
      </c>
      <c r="G158" s="163">
        <f t="shared" si="223"/>
        <v>900</v>
      </c>
      <c r="H158" s="61"/>
      <c r="I158" s="70"/>
      <c r="J158" s="71"/>
      <c r="K158" s="71"/>
      <c r="L158" s="72">
        <v>3</v>
      </c>
      <c r="M158" s="51">
        <f t="shared" si="216"/>
        <v>3</v>
      </c>
      <c r="N158" s="73"/>
      <c r="O158" s="74"/>
      <c r="P158" s="74"/>
      <c r="Q158" s="75"/>
      <c r="R158" s="55">
        <f t="shared" si="217"/>
        <v>0</v>
      </c>
      <c r="S158" s="56">
        <f t="shared" si="218"/>
        <v>0</v>
      </c>
      <c r="T158" s="57">
        <f t="shared" si="219"/>
        <v>0</v>
      </c>
      <c r="U158" s="57">
        <f t="shared" si="220"/>
        <v>0</v>
      </c>
      <c r="V158" s="58">
        <f t="shared" si="221"/>
        <v>3</v>
      </c>
      <c r="W158" s="59">
        <f t="shared" si="222"/>
        <v>3</v>
      </c>
    </row>
    <row r="159" spans="2:23" x14ac:dyDescent="0.15">
      <c r="B159" s="76">
        <v>43789</v>
      </c>
      <c r="C159" s="176">
        <v>1</v>
      </c>
      <c r="D159" s="60" t="s">
        <v>223</v>
      </c>
      <c r="E159" s="173">
        <v>3</v>
      </c>
      <c r="F159" s="69">
        <v>300</v>
      </c>
      <c r="G159" s="163">
        <f t="shared" si="223"/>
        <v>900</v>
      </c>
      <c r="H159" s="61"/>
      <c r="I159" s="70"/>
      <c r="J159" s="71"/>
      <c r="K159" s="71"/>
      <c r="L159" s="72">
        <v>3</v>
      </c>
      <c r="M159" s="51">
        <f t="shared" ref="M159:M171" si="224">SUM(I159:L159)</f>
        <v>3</v>
      </c>
      <c r="N159" s="73"/>
      <c r="O159" s="74"/>
      <c r="P159" s="74"/>
      <c r="Q159" s="75"/>
      <c r="R159" s="55">
        <f t="shared" ref="R159:R171" si="225">SUM(N159:Q159)</f>
        <v>0</v>
      </c>
      <c r="S159" s="56">
        <f t="shared" ref="S159:V162" si="226">I159+N159</f>
        <v>0</v>
      </c>
      <c r="T159" s="57">
        <f t="shared" si="226"/>
        <v>0</v>
      </c>
      <c r="U159" s="57">
        <f t="shared" si="226"/>
        <v>0</v>
      </c>
      <c r="V159" s="58">
        <f t="shared" si="226"/>
        <v>3</v>
      </c>
      <c r="W159" s="59">
        <f t="shared" ref="W159:W171" si="227">SUM(S159:V159)</f>
        <v>3</v>
      </c>
    </row>
    <row r="160" spans="2:23" x14ac:dyDescent="0.15">
      <c r="B160" s="76">
        <v>43790</v>
      </c>
      <c r="C160" s="176">
        <v>1</v>
      </c>
      <c r="D160" s="217" t="s">
        <v>224</v>
      </c>
      <c r="E160" s="173">
        <v>2</v>
      </c>
      <c r="F160" s="69">
        <v>300</v>
      </c>
      <c r="G160" s="163">
        <f t="shared" si="223"/>
        <v>600</v>
      </c>
      <c r="H160" s="61" t="s">
        <v>170</v>
      </c>
      <c r="I160" s="70"/>
      <c r="J160" s="71"/>
      <c r="K160" s="71"/>
      <c r="L160" s="72">
        <v>2</v>
      </c>
      <c r="M160" s="51">
        <f t="shared" si="224"/>
        <v>2</v>
      </c>
      <c r="N160" s="73"/>
      <c r="O160" s="74"/>
      <c r="P160" s="74"/>
      <c r="Q160" s="75"/>
      <c r="R160" s="55">
        <f t="shared" si="225"/>
        <v>0</v>
      </c>
      <c r="S160" s="56">
        <f t="shared" si="226"/>
        <v>0</v>
      </c>
      <c r="T160" s="57">
        <f t="shared" si="226"/>
        <v>0</v>
      </c>
      <c r="U160" s="57">
        <f t="shared" si="226"/>
        <v>0</v>
      </c>
      <c r="V160" s="58">
        <f t="shared" si="226"/>
        <v>2</v>
      </c>
      <c r="W160" s="59">
        <f t="shared" si="227"/>
        <v>2</v>
      </c>
    </row>
    <row r="161" spans="2:23" x14ac:dyDescent="0.15">
      <c r="B161" s="76">
        <v>43791</v>
      </c>
      <c r="C161" s="176">
        <v>1</v>
      </c>
      <c r="D161" s="60" t="s">
        <v>225</v>
      </c>
      <c r="E161" s="173">
        <v>7</v>
      </c>
      <c r="F161" s="69">
        <v>300</v>
      </c>
      <c r="G161" s="163">
        <f>F161*E161</f>
        <v>2100</v>
      </c>
      <c r="H161" s="61"/>
      <c r="I161" s="70"/>
      <c r="J161" s="71"/>
      <c r="K161" s="71"/>
      <c r="L161" s="72">
        <v>7</v>
      </c>
      <c r="M161" s="51">
        <f t="shared" si="224"/>
        <v>7</v>
      </c>
      <c r="N161" s="73"/>
      <c r="O161" s="74"/>
      <c r="P161" s="74"/>
      <c r="Q161" s="75"/>
      <c r="R161" s="55">
        <f t="shared" si="225"/>
        <v>0</v>
      </c>
      <c r="S161" s="56">
        <f t="shared" si="226"/>
        <v>0</v>
      </c>
      <c r="T161" s="57">
        <f t="shared" si="226"/>
        <v>0</v>
      </c>
      <c r="U161" s="57">
        <f t="shared" si="226"/>
        <v>0</v>
      </c>
      <c r="V161" s="58">
        <f t="shared" si="226"/>
        <v>7</v>
      </c>
      <c r="W161" s="59">
        <f t="shared" si="227"/>
        <v>7</v>
      </c>
    </row>
    <row r="162" spans="2:23" x14ac:dyDescent="0.15">
      <c r="B162" s="76">
        <v>43792</v>
      </c>
      <c r="C162" s="176">
        <v>1</v>
      </c>
      <c r="D162" s="217" t="s">
        <v>227</v>
      </c>
      <c r="E162" s="173">
        <v>4</v>
      </c>
      <c r="F162" s="69">
        <v>300</v>
      </c>
      <c r="G162" s="163">
        <f>F162*E162</f>
        <v>1200</v>
      </c>
      <c r="H162" s="61"/>
      <c r="I162" s="70"/>
      <c r="J162" s="71"/>
      <c r="K162" s="71"/>
      <c r="L162" s="72">
        <v>4</v>
      </c>
      <c r="M162" s="51">
        <f t="shared" si="224"/>
        <v>4</v>
      </c>
      <c r="N162" s="73"/>
      <c r="O162" s="74"/>
      <c r="P162" s="74"/>
      <c r="Q162" s="75"/>
      <c r="R162" s="55">
        <f t="shared" si="225"/>
        <v>0</v>
      </c>
      <c r="S162" s="56">
        <f t="shared" si="226"/>
        <v>0</v>
      </c>
      <c r="T162" s="57">
        <f t="shared" si="226"/>
        <v>0</v>
      </c>
      <c r="U162" s="57">
        <f t="shared" si="226"/>
        <v>0</v>
      </c>
      <c r="V162" s="58">
        <f t="shared" si="226"/>
        <v>4</v>
      </c>
      <c r="W162" s="59">
        <f t="shared" si="227"/>
        <v>4</v>
      </c>
    </row>
    <row r="163" spans="2:23" x14ac:dyDescent="0.15">
      <c r="B163" s="76"/>
      <c r="C163" s="176">
        <v>1</v>
      </c>
      <c r="D163" s="60" t="s">
        <v>228</v>
      </c>
      <c r="E163" s="173">
        <v>1</v>
      </c>
      <c r="F163" s="69">
        <v>300</v>
      </c>
      <c r="G163" s="163">
        <f>F163*E163</f>
        <v>300</v>
      </c>
      <c r="H163" s="61"/>
      <c r="I163" s="70"/>
      <c r="J163" s="71"/>
      <c r="K163" s="71"/>
      <c r="L163" s="72">
        <v>1</v>
      </c>
      <c r="M163" s="51">
        <f t="shared" si="224"/>
        <v>1</v>
      </c>
      <c r="N163" s="73"/>
      <c r="O163" s="74"/>
      <c r="P163" s="74"/>
      <c r="Q163" s="75"/>
      <c r="R163" s="55">
        <f t="shared" si="225"/>
        <v>0</v>
      </c>
      <c r="S163" s="56">
        <f t="shared" si="218"/>
        <v>0</v>
      </c>
      <c r="T163" s="57">
        <f t="shared" si="219"/>
        <v>0</v>
      </c>
      <c r="U163" s="57">
        <f t="shared" si="220"/>
        <v>0</v>
      </c>
      <c r="V163" s="58">
        <f t="shared" si="221"/>
        <v>1</v>
      </c>
      <c r="W163" s="59">
        <f t="shared" si="227"/>
        <v>1</v>
      </c>
    </row>
    <row r="164" spans="2:23" x14ac:dyDescent="0.15">
      <c r="B164" s="76">
        <v>43793</v>
      </c>
      <c r="C164" s="176">
        <v>1</v>
      </c>
      <c r="D164" s="217" t="s">
        <v>229</v>
      </c>
      <c r="E164" s="173">
        <v>3</v>
      </c>
      <c r="F164" s="69">
        <v>300</v>
      </c>
      <c r="G164" s="163">
        <f>F164*E164</f>
        <v>900</v>
      </c>
      <c r="H164" s="61"/>
      <c r="I164" s="70"/>
      <c r="J164" s="71"/>
      <c r="K164" s="71"/>
      <c r="L164" s="72">
        <v>3</v>
      </c>
      <c r="M164" s="51">
        <f t="shared" si="224"/>
        <v>3</v>
      </c>
      <c r="N164" s="73"/>
      <c r="O164" s="74"/>
      <c r="P164" s="74"/>
      <c r="Q164" s="75"/>
      <c r="R164" s="55">
        <f t="shared" si="225"/>
        <v>0</v>
      </c>
      <c r="S164" s="56">
        <f t="shared" si="218"/>
        <v>0</v>
      </c>
      <c r="T164" s="57">
        <f t="shared" si="219"/>
        <v>0</v>
      </c>
      <c r="U164" s="57">
        <f t="shared" si="220"/>
        <v>0</v>
      </c>
      <c r="V164" s="58">
        <f t="shared" si="221"/>
        <v>3</v>
      </c>
      <c r="W164" s="59">
        <f t="shared" si="227"/>
        <v>3</v>
      </c>
    </row>
    <row r="165" spans="2:23" x14ac:dyDescent="0.15">
      <c r="B165" s="76"/>
      <c r="C165" s="176">
        <v>1</v>
      </c>
      <c r="D165" s="60" t="s">
        <v>230</v>
      </c>
      <c r="E165" s="173">
        <v>1</v>
      </c>
      <c r="F165" s="69">
        <v>300</v>
      </c>
      <c r="G165" s="163">
        <f t="shared" si="223"/>
        <v>300</v>
      </c>
      <c r="H165" s="61"/>
      <c r="I165" s="70"/>
      <c r="J165" s="71"/>
      <c r="K165" s="71"/>
      <c r="L165" s="72">
        <v>1</v>
      </c>
      <c r="M165" s="51">
        <f t="shared" si="224"/>
        <v>1</v>
      </c>
      <c r="N165" s="73"/>
      <c r="O165" s="74"/>
      <c r="P165" s="74"/>
      <c r="Q165" s="75"/>
      <c r="R165" s="55">
        <f t="shared" si="225"/>
        <v>0</v>
      </c>
      <c r="S165" s="56">
        <f t="shared" ref="S165:V171" si="228">I165+N165</f>
        <v>0</v>
      </c>
      <c r="T165" s="57">
        <f t="shared" si="228"/>
        <v>0</v>
      </c>
      <c r="U165" s="57">
        <f t="shared" si="228"/>
        <v>0</v>
      </c>
      <c r="V165" s="58">
        <f t="shared" si="228"/>
        <v>1</v>
      </c>
      <c r="W165" s="59">
        <f t="shared" si="227"/>
        <v>1</v>
      </c>
    </row>
    <row r="166" spans="2:23" x14ac:dyDescent="0.15">
      <c r="B166" s="76"/>
      <c r="C166" s="176">
        <v>1</v>
      </c>
      <c r="D166" s="60" t="s">
        <v>228</v>
      </c>
      <c r="E166" s="173">
        <v>1</v>
      </c>
      <c r="F166" s="69">
        <v>300</v>
      </c>
      <c r="G166" s="163">
        <f t="shared" ref="G166" si="229">F166*E166</f>
        <v>300</v>
      </c>
      <c r="H166" s="61"/>
      <c r="I166" s="70"/>
      <c r="J166" s="71"/>
      <c r="K166" s="71"/>
      <c r="L166" s="72">
        <v>1</v>
      </c>
      <c r="M166" s="51">
        <f t="shared" ref="M166" si="230">SUM(I166:L166)</f>
        <v>1</v>
      </c>
      <c r="N166" s="73"/>
      <c r="O166" s="74"/>
      <c r="P166" s="74"/>
      <c r="Q166" s="75"/>
      <c r="R166" s="55">
        <f t="shared" ref="R166" si="231">SUM(N166:Q166)</f>
        <v>0</v>
      </c>
      <c r="S166" s="56">
        <f t="shared" ref="S166:V170" si="232">I166+N166</f>
        <v>0</v>
      </c>
      <c r="T166" s="57">
        <f t="shared" si="232"/>
        <v>0</v>
      </c>
      <c r="U166" s="57">
        <f t="shared" si="232"/>
        <v>0</v>
      </c>
      <c r="V166" s="58">
        <f t="shared" si="232"/>
        <v>1</v>
      </c>
      <c r="W166" s="59">
        <f>SUM(S166:V166)</f>
        <v>1</v>
      </c>
    </row>
    <row r="167" spans="2:23" x14ac:dyDescent="0.15">
      <c r="B167" s="76">
        <v>43795</v>
      </c>
      <c r="C167" s="176">
        <v>1</v>
      </c>
      <c r="D167" s="211" t="s">
        <v>231</v>
      </c>
      <c r="E167" s="173">
        <v>6</v>
      </c>
      <c r="F167" s="69">
        <v>300</v>
      </c>
      <c r="G167" s="163">
        <f t="shared" si="223"/>
        <v>1800</v>
      </c>
      <c r="H167" s="61"/>
      <c r="I167" s="70"/>
      <c r="J167" s="71"/>
      <c r="K167" s="71"/>
      <c r="L167" s="72">
        <v>6</v>
      </c>
      <c r="M167" s="51">
        <f t="shared" si="224"/>
        <v>6</v>
      </c>
      <c r="N167" s="73"/>
      <c r="O167" s="74"/>
      <c r="P167" s="74"/>
      <c r="Q167" s="75"/>
      <c r="R167" s="55">
        <f t="shared" si="225"/>
        <v>0</v>
      </c>
      <c r="S167" s="56">
        <f t="shared" si="232"/>
        <v>0</v>
      </c>
      <c r="T167" s="57">
        <f t="shared" si="232"/>
        <v>0</v>
      </c>
      <c r="U167" s="57">
        <f t="shared" si="232"/>
        <v>0</v>
      </c>
      <c r="V167" s="58">
        <f t="shared" si="232"/>
        <v>6</v>
      </c>
      <c r="W167" s="59">
        <f>SUM(S167:V167)</f>
        <v>6</v>
      </c>
    </row>
    <row r="168" spans="2:23" x14ac:dyDescent="0.15">
      <c r="B168" s="76">
        <v>43796</v>
      </c>
      <c r="C168" s="176">
        <v>1</v>
      </c>
      <c r="D168" s="217" t="s">
        <v>176</v>
      </c>
      <c r="E168" s="173">
        <v>2</v>
      </c>
      <c r="F168" s="69">
        <v>300</v>
      </c>
      <c r="G168" s="163">
        <f t="shared" ref="G168:G170" si="233">F168*E168</f>
        <v>600</v>
      </c>
      <c r="H168" s="61"/>
      <c r="I168" s="70"/>
      <c r="J168" s="71"/>
      <c r="K168" s="71"/>
      <c r="L168" s="72">
        <v>2</v>
      </c>
      <c r="M168" s="51">
        <f t="shared" ref="M168:M170" si="234">SUM(I168:L168)</f>
        <v>2</v>
      </c>
      <c r="N168" s="73"/>
      <c r="O168" s="74"/>
      <c r="P168" s="74"/>
      <c r="Q168" s="75"/>
      <c r="R168" s="55">
        <f t="shared" ref="R168:R170" si="235">SUM(N168:Q168)</f>
        <v>0</v>
      </c>
      <c r="S168" s="56">
        <f t="shared" si="232"/>
        <v>0</v>
      </c>
      <c r="T168" s="57">
        <f t="shared" si="232"/>
        <v>0</v>
      </c>
      <c r="U168" s="57">
        <f t="shared" si="232"/>
        <v>0</v>
      </c>
      <c r="V168" s="58">
        <f t="shared" si="232"/>
        <v>2</v>
      </c>
      <c r="W168" s="59">
        <f t="shared" ref="W168:W170" si="236">SUM(S168:V168)</f>
        <v>2</v>
      </c>
    </row>
    <row r="169" spans="2:23" x14ac:dyDescent="0.15">
      <c r="B169" s="76"/>
      <c r="C169" s="176">
        <v>1</v>
      </c>
      <c r="D169" s="217" t="s">
        <v>232</v>
      </c>
      <c r="E169" s="173">
        <v>3</v>
      </c>
      <c r="F169" s="69">
        <v>300</v>
      </c>
      <c r="G169" s="163">
        <f t="shared" si="233"/>
        <v>900</v>
      </c>
      <c r="H169" s="61"/>
      <c r="I169" s="70"/>
      <c r="J169" s="71"/>
      <c r="K169" s="71"/>
      <c r="L169" s="72">
        <v>3</v>
      </c>
      <c r="M169" s="51">
        <f t="shared" si="234"/>
        <v>3</v>
      </c>
      <c r="N169" s="73"/>
      <c r="O169" s="74"/>
      <c r="P169" s="74"/>
      <c r="Q169" s="75"/>
      <c r="R169" s="55">
        <f t="shared" si="235"/>
        <v>0</v>
      </c>
      <c r="S169" s="56">
        <f t="shared" si="232"/>
        <v>0</v>
      </c>
      <c r="T169" s="57">
        <f t="shared" si="232"/>
        <v>0</v>
      </c>
      <c r="U169" s="57">
        <f t="shared" si="232"/>
        <v>0</v>
      </c>
      <c r="V169" s="58">
        <f t="shared" si="232"/>
        <v>3</v>
      </c>
      <c r="W169" s="59">
        <f t="shared" si="236"/>
        <v>3</v>
      </c>
    </row>
    <row r="170" spans="2:23" x14ac:dyDescent="0.15">
      <c r="B170" s="76">
        <v>43798</v>
      </c>
      <c r="C170" s="176">
        <v>1</v>
      </c>
      <c r="D170" s="217" t="s">
        <v>196</v>
      </c>
      <c r="E170" s="173">
        <v>1</v>
      </c>
      <c r="F170" s="69">
        <v>300</v>
      </c>
      <c r="G170" s="163">
        <f t="shared" si="233"/>
        <v>300</v>
      </c>
      <c r="H170" s="61"/>
      <c r="I170" s="70"/>
      <c r="J170" s="71"/>
      <c r="K170" s="71"/>
      <c r="L170" s="72">
        <v>1</v>
      </c>
      <c r="M170" s="51">
        <f t="shared" si="234"/>
        <v>1</v>
      </c>
      <c r="N170" s="73"/>
      <c r="O170" s="74"/>
      <c r="P170" s="74"/>
      <c r="Q170" s="75"/>
      <c r="R170" s="55">
        <f t="shared" si="235"/>
        <v>0</v>
      </c>
      <c r="S170" s="56">
        <f t="shared" si="232"/>
        <v>0</v>
      </c>
      <c r="T170" s="57">
        <f t="shared" si="232"/>
        <v>0</v>
      </c>
      <c r="U170" s="57">
        <f t="shared" si="232"/>
        <v>0</v>
      </c>
      <c r="V170" s="58">
        <f t="shared" si="232"/>
        <v>1</v>
      </c>
      <c r="W170" s="59">
        <f t="shared" si="236"/>
        <v>1</v>
      </c>
    </row>
    <row r="171" spans="2:23" ht="12.75" thickBot="1" x14ac:dyDescent="0.2">
      <c r="B171" s="76">
        <v>43799</v>
      </c>
      <c r="C171" s="176">
        <v>1</v>
      </c>
      <c r="D171" s="217" t="s">
        <v>233</v>
      </c>
      <c r="E171" s="173">
        <v>4</v>
      </c>
      <c r="F171" s="69">
        <v>300</v>
      </c>
      <c r="G171" s="163">
        <f t="shared" si="223"/>
        <v>1200</v>
      </c>
      <c r="H171" s="61"/>
      <c r="I171" s="70"/>
      <c r="J171" s="71"/>
      <c r="K171" s="71"/>
      <c r="L171" s="72">
        <v>4</v>
      </c>
      <c r="M171" s="51">
        <f t="shared" si="224"/>
        <v>4</v>
      </c>
      <c r="N171" s="73"/>
      <c r="O171" s="74"/>
      <c r="P171" s="74"/>
      <c r="Q171" s="75"/>
      <c r="R171" s="55">
        <f t="shared" si="225"/>
        <v>0</v>
      </c>
      <c r="S171" s="56">
        <f t="shared" si="228"/>
        <v>0</v>
      </c>
      <c r="T171" s="57">
        <f t="shared" si="228"/>
        <v>0</v>
      </c>
      <c r="U171" s="57">
        <f t="shared" si="228"/>
        <v>0</v>
      </c>
      <c r="V171" s="58">
        <f t="shared" si="228"/>
        <v>4</v>
      </c>
      <c r="W171" s="59">
        <f t="shared" si="227"/>
        <v>4</v>
      </c>
    </row>
    <row r="172" spans="2:23" ht="26.25" customHeight="1" thickBot="1" x14ac:dyDescent="0.2">
      <c r="B172" s="77">
        <f>COUNTA(B145:B171)</f>
        <v>20</v>
      </c>
      <c r="C172" s="77">
        <f>COUNTA(C145:C171)</f>
        <v>27</v>
      </c>
      <c r="D172" s="111" t="s">
        <v>24</v>
      </c>
      <c r="E172" s="79">
        <f>SUM(E145:E171)</f>
        <v>71</v>
      </c>
      <c r="F172" s="80">
        <f>COUNT(F145:F171)</f>
        <v>27</v>
      </c>
      <c r="G172" s="81">
        <f>SUM(G144:G171)</f>
        <v>21600</v>
      </c>
      <c r="H172" s="79">
        <f t="shared" ref="H172:W172" si="237">SUM(H145:H171)</f>
        <v>0</v>
      </c>
      <c r="I172" s="82">
        <f t="shared" si="237"/>
        <v>0</v>
      </c>
      <c r="J172" s="83">
        <f t="shared" si="237"/>
        <v>0</v>
      </c>
      <c r="K172" s="83">
        <f t="shared" si="237"/>
        <v>0</v>
      </c>
      <c r="L172" s="81">
        <f t="shared" si="237"/>
        <v>71</v>
      </c>
      <c r="M172" s="79">
        <f t="shared" si="237"/>
        <v>71</v>
      </c>
      <c r="N172" s="84">
        <f t="shared" si="237"/>
        <v>0</v>
      </c>
      <c r="O172" s="85">
        <f t="shared" si="237"/>
        <v>0</v>
      </c>
      <c r="P172" s="85">
        <f t="shared" si="237"/>
        <v>0</v>
      </c>
      <c r="Q172" s="86">
        <f t="shared" si="237"/>
        <v>0</v>
      </c>
      <c r="R172" s="125">
        <f t="shared" si="237"/>
        <v>0</v>
      </c>
      <c r="S172" s="88">
        <f t="shared" si="237"/>
        <v>0</v>
      </c>
      <c r="T172" s="89">
        <f t="shared" si="237"/>
        <v>0</v>
      </c>
      <c r="U172" s="89">
        <f t="shared" si="237"/>
        <v>0</v>
      </c>
      <c r="V172" s="90">
        <f t="shared" si="237"/>
        <v>71</v>
      </c>
      <c r="W172" s="91">
        <f t="shared" si="237"/>
        <v>71</v>
      </c>
    </row>
    <row r="173" spans="2:23" ht="33" customHeight="1" thickBot="1" x14ac:dyDescent="0.2">
      <c r="B173" s="115" t="s">
        <v>32</v>
      </c>
      <c r="C173" s="3"/>
      <c r="D173" s="3"/>
      <c r="G173" s="96"/>
      <c r="H173" s="96"/>
      <c r="N173" s="128"/>
      <c r="O173" s="128"/>
      <c r="P173" s="128"/>
      <c r="Q173" s="128"/>
      <c r="R173" s="128"/>
      <c r="S173" s="127"/>
      <c r="T173" s="92"/>
      <c r="V173" s="3"/>
      <c r="W173" s="3"/>
    </row>
    <row r="174" spans="2:23" ht="13.5" customHeight="1" x14ac:dyDescent="0.15">
      <c r="B174" s="273" t="s">
        <v>18</v>
      </c>
      <c r="C174" s="265" t="s">
        <v>19</v>
      </c>
      <c r="D174" s="268" t="s">
        <v>20</v>
      </c>
      <c r="E174" s="271" t="s">
        <v>21</v>
      </c>
      <c r="F174" s="251"/>
      <c r="G174" s="251"/>
      <c r="H174" s="251"/>
      <c r="I174" s="251"/>
      <c r="J174" s="251"/>
      <c r="K174" s="251"/>
      <c r="L174" s="251"/>
      <c r="M174" s="251"/>
      <c r="N174" s="259" t="s">
        <v>4</v>
      </c>
      <c r="O174" s="260"/>
      <c r="P174" s="260"/>
      <c r="Q174" s="260"/>
      <c r="R174" s="261"/>
      <c r="S174" s="229" t="s">
        <v>5</v>
      </c>
      <c r="T174" s="230"/>
      <c r="U174" s="230"/>
      <c r="V174" s="230"/>
      <c r="W174" s="231"/>
    </row>
    <row r="175" spans="2:23" ht="13.5" customHeight="1" x14ac:dyDescent="0.15">
      <c r="B175" s="274"/>
      <c r="C175" s="266"/>
      <c r="D175" s="269"/>
      <c r="E175" s="272" t="s">
        <v>6</v>
      </c>
      <c r="F175" s="257"/>
      <c r="G175" s="257"/>
      <c r="H175" s="258"/>
      <c r="I175" s="262" t="s">
        <v>7</v>
      </c>
      <c r="J175" s="263"/>
      <c r="K175" s="263"/>
      <c r="L175" s="263"/>
      <c r="M175" s="264"/>
      <c r="N175" s="239" t="s">
        <v>7</v>
      </c>
      <c r="O175" s="239"/>
      <c r="P175" s="239"/>
      <c r="Q175" s="239"/>
      <c r="R175" s="240"/>
      <c r="S175" s="232"/>
      <c r="T175" s="233"/>
      <c r="U175" s="233"/>
      <c r="V175" s="233"/>
      <c r="W175" s="234"/>
    </row>
    <row r="176" spans="2:23" ht="12.75" thickBot="1" x14ac:dyDescent="0.2">
      <c r="B176" s="275"/>
      <c r="C176" s="267"/>
      <c r="D176" s="270"/>
      <c r="E176" s="40" t="s">
        <v>8</v>
      </c>
      <c r="F176" s="41" t="s">
        <v>22</v>
      </c>
      <c r="G176" s="42" t="s">
        <v>9</v>
      </c>
      <c r="H176" s="40" t="s">
        <v>23</v>
      </c>
      <c r="I176" s="5" t="s">
        <v>11</v>
      </c>
      <c r="J176" s="6" t="s">
        <v>12</v>
      </c>
      <c r="K176" s="6" t="s">
        <v>13</v>
      </c>
      <c r="L176" s="7" t="s">
        <v>14</v>
      </c>
      <c r="M176" s="8" t="s">
        <v>15</v>
      </c>
      <c r="N176" s="9" t="s">
        <v>11</v>
      </c>
      <c r="O176" s="10" t="s">
        <v>12</v>
      </c>
      <c r="P176" s="10" t="s">
        <v>13</v>
      </c>
      <c r="Q176" s="11" t="s">
        <v>14</v>
      </c>
      <c r="R176" s="12" t="s">
        <v>15</v>
      </c>
      <c r="S176" s="13" t="s">
        <v>11</v>
      </c>
      <c r="T176" s="14" t="s">
        <v>12</v>
      </c>
      <c r="U176" s="14" t="s">
        <v>13</v>
      </c>
      <c r="V176" s="15" t="s">
        <v>14</v>
      </c>
      <c r="W176" s="16" t="s">
        <v>15</v>
      </c>
    </row>
    <row r="177" spans="2:23" x14ac:dyDescent="0.15">
      <c r="B177" s="213">
        <v>43800</v>
      </c>
      <c r="C177" s="176">
        <v>1</v>
      </c>
      <c r="D177" s="60" t="s">
        <v>234</v>
      </c>
      <c r="E177" s="173">
        <v>4</v>
      </c>
      <c r="F177" s="69">
        <v>300</v>
      </c>
      <c r="G177" s="163">
        <f>F177*E177</f>
        <v>1200</v>
      </c>
      <c r="H177" s="61"/>
      <c r="I177" s="70"/>
      <c r="J177" s="71"/>
      <c r="K177" s="71"/>
      <c r="L177" s="72">
        <v>4</v>
      </c>
      <c r="M177" s="51">
        <f>SUM(I177:L177)</f>
        <v>4</v>
      </c>
      <c r="N177" s="73"/>
      <c r="O177" s="74"/>
      <c r="P177" s="74"/>
      <c r="Q177" s="75"/>
      <c r="R177" s="55">
        <f t="shared" ref="R177:R202" si="238">SUM(N177:Q177)</f>
        <v>0</v>
      </c>
      <c r="S177" s="56">
        <f t="shared" ref="S177:S202" si="239">I177+N177</f>
        <v>0</v>
      </c>
      <c r="T177" s="57">
        <f t="shared" ref="T177:T202" si="240">J177+O177</f>
        <v>0</v>
      </c>
      <c r="U177" s="57">
        <f t="shared" ref="U177:U202" si="241">K177+P177</f>
        <v>0</v>
      </c>
      <c r="V177" s="58">
        <f t="shared" ref="V177:V202" si="242">L177+Q177</f>
        <v>4</v>
      </c>
      <c r="W177" s="59">
        <f t="shared" ref="W177:W202" si="243">SUM(S177:V177)</f>
        <v>4</v>
      </c>
    </row>
    <row r="178" spans="2:23" x14ac:dyDescent="0.15">
      <c r="B178" s="213">
        <v>43802</v>
      </c>
      <c r="C178" s="176">
        <v>1</v>
      </c>
      <c r="D178" s="60" t="s">
        <v>235</v>
      </c>
      <c r="E178" s="173">
        <v>7</v>
      </c>
      <c r="F178" s="69">
        <v>300</v>
      </c>
      <c r="G178" s="163">
        <f>F178*E178</f>
        <v>2100</v>
      </c>
      <c r="H178" s="61"/>
      <c r="I178" s="70"/>
      <c r="J178" s="71"/>
      <c r="K178" s="71"/>
      <c r="L178" s="72">
        <v>7</v>
      </c>
      <c r="M178" s="51">
        <f>SUM(I178:L178)</f>
        <v>7</v>
      </c>
      <c r="N178" s="73"/>
      <c r="O178" s="74"/>
      <c r="P178" s="74"/>
      <c r="Q178" s="75"/>
      <c r="R178" s="55">
        <f t="shared" si="238"/>
        <v>0</v>
      </c>
      <c r="S178" s="56">
        <f t="shared" si="239"/>
        <v>0</v>
      </c>
      <c r="T178" s="57">
        <f t="shared" si="240"/>
        <v>0</v>
      </c>
      <c r="U178" s="57">
        <f t="shared" si="241"/>
        <v>0</v>
      </c>
      <c r="V178" s="58">
        <f t="shared" si="242"/>
        <v>7</v>
      </c>
      <c r="W178" s="59">
        <f t="shared" si="243"/>
        <v>7</v>
      </c>
    </row>
    <row r="179" spans="2:23" x14ac:dyDescent="0.15">
      <c r="B179" s="213">
        <v>43803</v>
      </c>
      <c r="C179" s="176">
        <v>1</v>
      </c>
      <c r="D179" s="217" t="s">
        <v>236</v>
      </c>
      <c r="E179" s="173">
        <v>7</v>
      </c>
      <c r="F179" s="69">
        <v>300</v>
      </c>
      <c r="G179" s="163">
        <f>F179*E179</f>
        <v>2100</v>
      </c>
      <c r="H179" s="61"/>
      <c r="I179" s="70"/>
      <c r="J179" s="71"/>
      <c r="K179" s="71"/>
      <c r="L179" s="72">
        <v>7</v>
      </c>
      <c r="M179" s="51">
        <f>SUM(I179:L179)</f>
        <v>7</v>
      </c>
      <c r="N179" s="73"/>
      <c r="O179" s="74"/>
      <c r="P179" s="74"/>
      <c r="Q179" s="75"/>
      <c r="R179" s="55">
        <f t="shared" si="238"/>
        <v>0</v>
      </c>
      <c r="S179" s="56">
        <f t="shared" si="239"/>
        <v>0</v>
      </c>
      <c r="T179" s="57">
        <f t="shared" si="240"/>
        <v>0</v>
      </c>
      <c r="U179" s="57">
        <f t="shared" si="241"/>
        <v>0</v>
      </c>
      <c r="V179" s="58">
        <f t="shared" si="242"/>
        <v>7</v>
      </c>
      <c r="W179" s="59">
        <f t="shared" si="243"/>
        <v>7</v>
      </c>
    </row>
    <row r="180" spans="2:23" x14ac:dyDescent="0.15">
      <c r="B180" s="76">
        <v>43804</v>
      </c>
      <c r="C180" s="176">
        <v>1</v>
      </c>
      <c r="D180" s="217" t="s">
        <v>224</v>
      </c>
      <c r="E180" s="173">
        <v>2</v>
      </c>
      <c r="F180" s="69">
        <v>300</v>
      </c>
      <c r="G180" s="163">
        <f>F180*E180</f>
        <v>600</v>
      </c>
      <c r="H180" s="61"/>
      <c r="I180" s="70"/>
      <c r="J180" s="71"/>
      <c r="K180" s="71"/>
      <c r="L180" s="72">
        <v>2</v>
      </c>
      <c r="M180" s="51">
        <f>SUM(I180:L180)</f>
        <v>2</v>
      </c>
      <c r="N180" s="73"/>
      <c r="O180" s="74"/>
      <c r="P180" s="74"/>
      <c r="Q180" s="75"/>
      <c r="R180" s="55">
        <f t="shared" si="238"/>
        <v>0</v>
      </c>
      <c r="S180" s="56">
        <f t="shared" si="239"/>
        <v>0</v>
      </c>
      <c r="T180" s="57">
        <f t="shared" si="240"/>
        <v>0</v>
      </c>
      <c r="U180" s="57">
        <f t="shared" si="241"/>
        <v>0</v>
      </c>
      <c r="V180" s="58">
        <f t="shared" si="242"/>
        <v>2</v>
      </c>
      <c r="W180" s="59">
        <f t="shared" si="243"/>
        <v>2</v>
      </c>
    </row>
    <row r="181" spans="2:23" x14ac:dyDescent="0.15">
      <c r="B181" s="76">
        <v>43805</v>
      </c>
      <c r="C181" s="176">
        <v>1</v>
      </c>
      <c r="D181" s="217" t="s">
        <v>225</v>
      </c>
      <c r="E181" s="173">
        <v>8</v>
      </c>
      <c r="F181" s="69">
        <v>300</v>
      </c>
      <c r="G181" s="163">
        <f>F181*E181</f>
        <v>2400</v>
      </c>
      <c r="H181" s="61"/>
      <c r="I181" s="70"/>
      <c r="J181" s="71"/>
      <c r="K181" s="71"/>
      <c r="L181" s="72">
        <v>8</v>
      </c>
      <c r="M181" s="51">
        <f>SUM(I181:L181)</f>
        <v>8</v>
      </c>
      <c r="N181" s="73"/>
      <c r="O181" s="74"/>
      <c r="P181" s="74"/>
      <c r="Q181" s="75"/>
      <c r="R181" s="55">
        <f t="shared" si="238"/>
        <v>0</v>
      </c>
      <c r="S181" s="56">
        <f t="shared" si="239"/>
        <v>0</v>
      </c>
      <c r="T181" s="57">
        <f t="shared" si="240"/>
        <v>0</v>
      </c>
      <c r="U181" s="57">
        <f t="shared" si="241"/>
        <v>0</v>
      </c>
      <c r="V181" s="58">
        <f t="shared" si="242"/>
        <v>8</v>
      </c>
      <c r="W181" s="59">
        <f t="shared" si="243"/>
        <v>8</v>
      </c>
    </row>
    <row r="182" spans="2:23" x14ac:dyDescent="0.15">
      <c r="B182" s="76">
        <v>43806</v>
      </c>
      <c r="C182" s="176">
        <v>1</v>
      </c>
      <c r="D182" s="214" t="s">
        <v>196</v>
      </c>
      <c r="E182" s="173"/>
      <c r="F182" s="69"/>
      <c r="G182" s="163">
        <f t="shared" ref="G182:G192" si="244">F182*E182</f>
        <v>0</v>
      </c>
      <c r="H182" s="61">
        <v>12</v>
      </c>
      <c r="I182" s="70"/>
      <c r="J182" s="71"/>
      <c r="K182" s="71"/>
      <c r="L182" s="72">
        <v>4</v>
      </c>
      <c r="M182" s="51">
        <f t="shared" ref="M182:M202" si="245">SUM(I182:L182)</f>
        <v>4</v>
      </c>
      <c r="N182" s="73"/>
      <c r="O182" s="74"/>
      <c r="P182" s="74"/>
      <c r="Q182" s="75"/>
      <c r="R182" s="55">
        <f t="shared" si="238"/>
        <v>0</v>
      </c>
      <c r="S182" s="56">
        <f t="shared" si="239"/>
        <v>0</v>
      </c>
      <c r="T182" s="57">
        <f t="shared" si="240"/>
        <v>0</v>
      </c>
      <c r="U182" s="57">
        <f t="shared" si="241"/>
        <v>0</v>
      </c>
      <c r="V182" s="58">
        <f t="shared" si="242"/>
        <v>4</v>
      </c>
      <c r="W182" s="59">
        <f t="shared" si="243"/>
        <v>4</v>
      </c>
    </row>
    <row r="183" spans="2:23" x14ac:dyDescent="0.15">
      <c r="B183" s="76"/>
      <c r="C183" s="176">
        <v>1</v>
      </c>
      <c r="D183" s="217" t="s">
        <v>237</v>
      </c>
      <c r="E183" s="173">
        <v>1</v>
      </c>
      <c r="F183" s="69">
        <v>300</v>
      </c>
      <c r="G183" s="163">
        <f t="shared" si="244"/>
        <v>300</v>
      </c>
      <c r="H183" s="61"/>
      <c r="I183" s="70"/>
      <c r="J183" s="71"/>
      <c r="K183" s="71"/>
      <c r="L183" s="72">
        <v>1</v>
      </c>
      <c r="M183" s="51">
        <f t="shared" si="245"/>
        <v>1</v>
      </c>
      <c r="N183" s="73"/>
      <c r="O183" s="74"/>
      <c r="P183" s="74"/>
      <c r="Q183" s="75"/>
      <c r="R183" s="55">
        <f t="shared" si="238"/>
        <v>0</v>
      </c>
      <c r="S183" s="56">
        <f t="shared" si="239"/>
        <v>0</v>
      </c>
      <c r="T183" s="57">
        <f t="shared" si="240"/>
        <v>0</v>
      </c>
      <c r="U183" s="57">
        <f t="shared" si="241"/>
        <v>0</v>
      </c>
      <c r="V183" s="58">
        <f t="shared" si="242"/>
        <v>1</v>
      </c>
      <c r="W183" s="59">
        <f t="shared" si="243"/>
        <v>1</v>
      </c>
    </row>
    <row r="184" spans="2:23" x14ac:dyDescent="0.15">
      <c r="B184" s="76">
        <v>43807</v>
      </c>
      <c r="C184" s="176">
        <v>1</v>
      </c>
      <c r="D184" s="217" t="s">
        <v>238</v>
      </c>
      <c r="E184" s="173">
        <v>5</v>
      </c>
      <c r="F184" s="69">
        <v>300</v>
      </c>
      <c r="G184" s="163">
        <f t="shared" si="244"/>
        <v>1500</v>
      </c>
      <c r="H184" s="61"/>
      <c r="I184" s="70"/>
      <c r="J184" s="71"/>
      <c r="K184" s="71"/>
      <c r="L184" s="72">
        <v>5</v>
      </c>
      <c r="M184" s="51">
        <f t="shared" si="245"/>
        <v>5</v>
      </c>
      <c r="N184" s="73"/>
      <c r="O184" s="74"/>
      <c r="P184" s="74"/>
      <c r="Q184" s="75"/>
      <c r="R184" s="55">
        <f t="shared" si="238"/>
        <v>0</v>
      </c>
      <c r="S184" s="56">
        <f t="shared" si="239"/>
        <v>0</v>
      </c>
      <c r="T184" s="57">
        <f t="shared" si="240"/>
        <v>0</v>
      </c>
      <c r="U184" s="57">
        <f t="shared" si="241"/>
        <v>0</v>
      </c>
      <c r="V184" s="58">
        <f t="shared" si="242"/>
        <v>5</v>
      </c>
      <c r="W184" s="59">
        <f t="shared" si="243"/>
        <v>5</v>
      </c>
    </row>
    <row r="185" spans="2:23" x14ac:dyDescent="0.15">
      <c r="B185" s="76"/>
      <c r="C185" s="176">
        <v>1</v>
      </c>
      <c r="D185" s="217" t="s">
        <v>103</v>
      </c>
      <c r="E185" s="173">
        <v>2</v>
      </c>
      <c r="F185" s="69">
        <v>300</v>
      </c>
      <c r="G185" s="163">
        <f t="shared" si="244"/>
        <v>600</v>
      </c>
      <c r="H185" s="61"/>
      <c r="I185" s="70"/>
      <c r="J185" s="71"/>
      <c r="K185" s="71"/>
      <c r="L185" s="72">
        <v>2</v>
      </c>
      <c r="M185" s="51">
        <f t="shared" si="245"/>
        <v>2</v>
      </c>
      <c r="N185" s="73"/>
      <c r="O185" s="74"/>
      <c r="P185" s="74"/>
      <c r="Q185" s="75"/>
      <c r="R185" s="55">
        <f t="shared" si="238"/>
        <v>0</v>
      </c>
      <c r="S185" s="56">
        <f t="shared" si="239"/>
        <v>0</v>
      </c>
      <c r="T185" s="57">
        <f t="shared" si="240"/>
        <v>0</v>
      </c>
      <c r="U185" s="57">
        <f t="shared" si="241"/>
        <v>0</v>
      </c>
      <c r="V185" s="58">
        <f t="shared" si="242"/>
        <v>2</v>
      </c>
      <c r="W185" s="59">
        <f t="shared" si="243"/>
        <v>2</v>
      </c>
    </row>
    <row r="186" spans="2:23" x14ac:dyDescent="0.15">
      <c r="B186" s="76">
        <v>43808</v>
      </c>
      <c r="C186" s="176">
        <v>1</v>
      </c>
      <c r="D186" s="217" t="s">
        <v>239</v>
      </c>
      <c r="E186" s="173">
        <v>10</v>
      </c>
      <c r="F186" s="69">
        <v>300</v>
      </c>
      <c r="G186" s="163">
        <f t="shared" si="244"/>
        <v>3000</v>
      </c>
      <c r="H186" s="61"/>
      <c r="I186" s="70"/>
      <c r="J186" s="71"/>
      <c r="K186" s="71"/>
      <c r="L186" s="72">
        <v>10</v>
      </c>
      <c r="M186" s="51">
        <f t="shared" si="245"/>
        <v>10</v>
      </c>
      <c r="N186" s="73"/>
      <c r="O186" s="74"/>
      <c r="P186" s="74"/>
      <c r="Q186" s="75"/>
      <c r="R186" s="55">
        <f t="shared" si="238"/>
        <v>0</v>
      </c>
      <c r="S186" s="56">
        <f t="shared" si="239"/>
        <v>0</v>
      </c>
      <c r="T186" s="57">
        <f t="shared" si="240"/>
        <v>0</v>
      </c>
      <c r="U186" s="57">
        <f t="shared" si="241"/>
        <v>0</v>
      </c>
      <c r="V186" s="58">
        <f t="shared" si="242"/>
        <v>10</v>
      </c>
      <c r="W186" s="59">
        <f t="shared" si="243"/>
        <v>10</v>
      </c>
    </row>
    <row r="187" spans="2:23" x14ac:dyDescent="0.15">
      <c r="B187" s="76">
        <v>43810</v>
      </c>
      <c r="C187" s="176">
        <v>1</v>
      </c>
      <c r="D187" s="217" t="s">
        <v>240</v>
      </c>
      <c r="E187" s="173">
        <v>6</v>
      </c>
      <c r="F187" s="69">
        <v>300</v>
      </c>
      <c r="G187" s="163">
        <f t="shared" si="244"/>
        <v>1800</v>
      </c>
      <c r="H187" s="61"/>
      <c r="I187" s="70"/>
      <c r="J187" s="71"/>
      <c r="K187" s="71"/>
      <c r="L187" s="72">
        <v>6</v>
      </c>
      <c r="M187" s="51">
        <f t="shared" si="245"/>
        <v>6</v>
      </c>
      <c r="N187" s="73"/>
      <c r="O187" s="74"/>
      <c r="P187" s="74"/>
      <c r="Q187" s="75"/>
      <c r="R187" s="55">
        <f t="shared" si="238"/>
        <v>0</v>
      </c>
      <c r="S187" s="56">
        <f t="shared" si="239"/>
        <v>0</v>
      </c>
      <c r="T187" s="57">
        <f t="shared" si="240"/>
        <v>0</v>
      </c>
      <c r="U187" s="57">
        <f t="shared" si="241"/>
        <v>0</v>
      </c>
      <c r="V187" s="58">
        <f t="shared" si="242"/>
        <v>6</v>
      </c>
      <c r="W187" s="59">
        <f t="shared" si="243"/>
        <v>6</v>
      </c>
    </row>
    <row r="188" spans="2:23" x14ac:dyDescent="0.15">
      <c r="B188" s="76">
        <v>43812</v>
      </c>
      <c r="C188" s="176">
        <v>1</v>
      </c>
      <c r="D188" s="217" t="s">
        <v>241</v>
      </c>
      <c r="E188" s="173">
        <v>3</v>
      </c>
      <c r="F188" s="69">
        <v>300</v>
      </c>
      <c r="G188" s="163">
        <f t="shared" si="244"/>
        <v>900</v>
      </c>
      <c r="H188" s="61"/>
      <c r="I188" s="70"/>
      <c r="J188" s="71"/>
      <c r="K188" s="71"/>
      <c r="L188" s="72">
        <v>3</v>
      </c>
      <c r="M188" s="51">
        <f t="shared" si="245"/>
        <v>3</v>
      </c>
      <c r="N188" s="73"/>
      <c r="O188" s="74"/>
      <c r="P188" s="74"/>
      <c r="Q188" s="75"/>
      <c r="R188" s="55">
        <f t="shared" si="238"/>
        <v>0</v>
      </c>
      <c r="S188" s="56">
        <f t="shared" si="239"/>
        <v>0</v>
      </c>
      <c r="T188" s="57">
        <f t="shared" si="240"/>
        <v>0</v>
      </c>
      <c r="U188" s="57">
        <f t="shared" si="241"/>
        <v>0</v>
      </c>
      <c r="V188" s="58">
        <f t="shared" si="242"/>
        <v>3</v>
      </c>
      <c r="W188" s="59">
        <f t="shared" si="243"/>
        <v>3</v>
      </c>
    </row>
    <row r="189" spans="2:23" x14ac:dyDescent="0.15">
      <c r="B189" s="76">
        <v>43813</v>
      </c>
      <c r="C189" s="176">
        <v>1</v>
      </c>
      <c r="D189" s="217" t="s">
        <v>242</v>
      </c>
      <c r="E189" s="173">
        <v>2</v>
      </c>
      <c r="F189" s="69">
        <v>300</v>
      </c>
      <c r="G189" s="163">
        <f t="shared" si="244"/>
        <v>600</v>
      </c>
      <c r="H189" s="61"/>
      <c r="I189" s="70"/>
      <c r="J189" s="71"/>
      <c r="K189" s="71"/>
      <c r="L189" s="72">
        <v>2</v>
      </c>
      <c r="M189" s="51">
        <f t="shared" si="245"/>
        <v>2</v>
      </c>
      <c r="N189" s="73"/>
      <c r="O189" s="74"/>
      <c r="P189" s="74"/>
      <c r="Q189" s="75"/>
      <c r="R189" s="55">
        <f t="shared" si="238"/>
        <v>0</v>
      </c>
      <c r="S189" s="56">
        <f t="shared" si="239"/>
        <v>0</v>
      </c>
      <c r="T189" s="57">
        <f t="shared" si="240"/>
        <v>0</v>
      </c>
      <c r="U189" s="57">
        <f t="shared" si="241"/>
        <v>0</v>
      </c>
      <c r="V189" s="58">
        <f t="shared" si="242"/>
        <v>2</v>
      </c>
      <c r="W189" s="59">
        <f t="shared" si="243"/>
        <v>2</v>
      </c>
    </row>
    <row r="190" spans="2:23" x14ac:dyDescent="0.15">
      <c r="B190" s="76">
        <v>43814</v>
      </c>
      <c r="C190" s="176">
        <v>1</v>
      </c>
      <c r="D190" s="217" t="s">
        <v>176</v>
      </c>
      <c r="E190" s="173">
        <v>7</v>
      </c>
      <c r="F190" s="69">
        <v>300</v>
      </c>
      <c r="G190" s="163">
        <f t="shared" si="244"/>
        <v>2100</v>
      </c>
      <c r="H190" s="61"/>
      <c r="I190" s="70"/>
      <c r="J190" s="71"/>
      <c r="K190" s="71"/>
      <c r="L190" s="72">
        <v>7</v>
      </c>
      <c r="M190" s="51">
        <f t="shared" si="245"/>
        <v>7</v>
      </c>
      <c r="N190" s="73"/>
      <c r="O190" s="74"/>
      <c r="P190" s="74"/>
      <c r="Q190" s="75"/>
      <c r="R190" s="55">
        <f t="shared" si="238"/>
        <v>0</v>
      </c>
      <c r="S190" s="56">
        <f t="shared" ref="S190:V191" si="246">I190+N190</f>
        <v>0</v>
      </c>
      <c r="T190" s="57">
        <f t="shared" si="246"/>
        <v>0</v>
      </c>
      <c r="U190" s="57">
        <f t="shared" si="246"/>
        <v>0</v>
      </c>
      <c r="V190" s="58">
        <f t="shared" si="246"/>
        <v>7</v>
      </c>
      <c r="W190" s="59">
        <f>SUM(S190:V190)</f>
        <v>7</v>
      </c>
    </row>
    <row r="191" spans="2:23" x14ac:dyDescent="0.15">
      <c r="B191" s="76">
        <v>43816</v>
      </c>
      <c r="C191" s="176">
        <v>1</v>
      </c>
      <c r="D191" s="217" t="s">
        <v>179</v>
      </c>
      <c r="E191" s="173">
        <v>2</v>
      </c>
      <c r="F191" s="69">
        <v>300</v>
      </c>
      <c r="G191" s="163">
        <f t="shared" si="244"/>
        <v>600</v>
      </c>
      <c r="H191" s="61"/>
      <c r="I191" s="70"/>
      <c r="J191" s="71"/>
      <c r="K191" s="71"/>
      <c r="L191" s="72">
        <v>2</v>
      </c>
      <c r="M191" s="51">
        <f t="shared" si="245"/>
        <v>2</v>
      </c>
      <c r="N191" s="73"/>
      <c r="O191" s="74"/>
      <c r="P191" s="74"/>
      <c r="Q191" s="75"/>
      <c r="R191" s="55">
        <f t="shared" si="238"/>
        <v>0</v>
      </c>
      <c r="S191" s="56">
        <f t="shared" si="246"/>
        <v>0</v>
      </c>
      <c r="T191" s="57">
        <f t="shared" si="246"/>
        <v>0</v>
      </c>
      <c r="U191" s="57">
        <f t="shared" si="246"/>
        <v>0</v>
      </c>
      <c r="V191" s="58">
        <f t="shared" si="246"/>
        <v>2</v>
      </c>
      <c r="W191" s="59">
        <f>SUM(S191:V191)</f>
        <v>2</v>
      </c>
    </row>
    <row r="192" spans="2:23" x14ac:dyDescent="0.15">
      <c r="B192" s="76"/>
      <c r="C192" s="176">
        <v>1</v>
      </c>
      <c r="D192" s="217" t="s">
        <v>243</v>
      </c>
      <c r="E192" s="173">
        <v>4</v>
      </c>
      <c r="F192" s="69">
        <v>300</v>
      </c>
      <c r="G192" s="163">
        <f t="shared" si="244"/>
        <v>1200</v>
      </c>
      <c r="H192" s="61"/>
      <c r="I192" s="70"/>
      <c r="J192" s="71"/>
      <c r="K192" s="71"/>
      <c r="L192" s="72">
        <v>4</v>
      </c>
      <c r="M192" s="51">
        <f t="shared" si="245"/>
        <v>4</v>
      </c>
      <c r="N192" s="73"/>
      <c r="O192" s="74"/>
      <c r="P192" s="74"/>
      <c r="Q192" s="75"/>
      <c r="R192" s="55">
        <f t="shared" si="238"/>
        <v>0</v>
      </c>
      <c r="S192" s="56">
        <f t="shared" si="239"/>
        <v>0</v>
      </c>
      <c r="T192" s="57">
        <f t="shared" si="240"/>
        <v>0</v>
      </c>
      <c r="U192" s="57">
        <f t="shared" si="241"/>
        <v>0</v>
      </c>
      <c r="V192" s="58">
        <f t="shared" si="242"/>
        <v>4</v>
      </c>
      <c r="W192" s="59">
        <f t="shared" si="243"/>
        <v>4</v>
      </c>
    </row>
    <row r="193" spans="2:23" x14ac:dyDescent="0.15">
      <c r="B193" s="76">
        <v>43818</v>
      </c>
      <c r="C193" s="176">
        <v>1</v>
      </c>
      <c r="D193" s="217" t="s">
        <v>235</v>
      </c>
      <c r="E193" s="173">
        <v>3</v>
      </c>
      <c r="F193" s="69">
        <v>300</v>
      </c>
      <c r="G193" s="163">
        <f t="shared" ref="G193:G202" si="247">F193*E193</f>
        <v>900</v>
      </c>
      <c r="H193" s="61"/>
      <c r="I193" s="70"/>
      <c r="J193" s="71"/>
      <c r="K193" s="71"/>
      <c r="L193" s="72">
        <v>3</v>
      </c>
      <c r="M193" s="51">
        <f t="shared" si="245"/>
        <v>3</v>
      </c>
      <c r="N193" s="73"/>
      <c r="O193" s="74"/>
      <c r="P193" s="74"/>
      <c r="Q193" s="75"/>
      <c r="R193" s="55">
        <f t="shared" si="238"/>
        <v>0</v>
      </c>
      <c r="S193" s="56">
        <f t="shared" si="239"/>
        <v>0</v>
      </c>
      <c r="T193" s="57">
        <f t="shared" si="240"/>
        <v>0</v>
      </c>
      <c r="U193" s="57">
        <f t="shared" si="241"/>
        <v>0</v>
      </c>
      <c r="V193" s="58">
        <f t="shared" si="242"/>
        <v>3</v>
      </c>
      <c r="W193" s="59">
        <f t="shared" si="243"/>
        <v>3</v>
      </c>
    </row>
    <row r="194" spans="2:23" x14ac:dyDescent="0.15">
      <c r="B194" s="76">
        <v>43820</v>
      </c>
      <c r="C194" s="176">
        <v>1</v>
      </c>
      <c r="D194" s="214" t="s">
        <v>244</v>
      </c>
      <c r="E194" s="173">
        <v>2</v>
      </c>
      <c r="F194" s="69">
        <v>300</v>
      </c>
      <c r="G194" s="163">
        <f t="shared" si="247"/>
        <v>600</v>
      </c>
      <c r="H194" s="61"/>
      <c r="I194" s="70"/>
      <c r="J194" s="71"/>
      <c r="K194" s="71"/>
      <c r="L194" s="72">
        <v>2</v>
      </c>
      <c r="M194" s="51">
        <f t="shared" si="245"/>
        <v>2</v>
      </c>
      <c r="N194" s="73"/>
      <c r="O194" s="74"/>
      <c r="P194" s="74"/>
      <c r="Q194" s="75"/>
      <c r="R194" s="55">
        <f t="shared" si="238"/>
        <v>0</v>
      </c>
      <c r="S194" s="56">
        <f t="shared" si="239"/>
        <v>0</v>
      </c>
      <c r="T194" s="57">
        <f t="shared" si="240"/>
        <v>0</v>
      </c>
      <c r="U194" s="57">
        <f t="shared" si="241"/>
        <v>0</v>
      </c>
      <c r="V194" s="58">
        <f t="shared" si="242"/>
        <v>2</v>
      </c>
      <c r="W194" s="59">
        <f t="shared" si="243"/>
        <v>2</v>
      </c>
    </row>
    <row r="195" spans="2:23" x14ac:dyDescent="0.15">
      <c r="B195" s="76">
        <v>43821</v>
      </c>
      <c r="C195" s="176">
        <v>1</v>
      </c>
      <c r="D195" s="217" t="s">
        <v>245</v>
      </c>
      <c r="E195" s="173">
        <v>6</v>
      </c>
      <c r="F195" s="69">
        <v>300</v>
      </c>
      <c r="G195" s="163">
        <f t="shared" si="247"/>
        <v>1800</v>
      </c>
      <c r="H195" s="61"/>
      <c r="I195" s="70"/>
      <c r="J195" s="71"/>
      <c r="K195" s="71"/>
      <c r="L195" s="72">
        <v>6</v>
      </c>
      <c r="M195" s="51">
        <f t="shared" si="245"/>
        <v>6</v>
      </c>
      <c r="N195" s="73"/>
      <c r="O195" s="74"/>
      <c r="P195" s="74"/>
      <c r="Q195" s="75"/>
      <c r="R195" s="55">
        <f t="shared" si="238"/>
        <v>0</v>
      </c>
      <c r="S195" s="56">
        <f t="shared" si="239"/>
        <v>0</v>
      </c>
      <c r="T195" s="57">
        <f t="shared" si="240"/>
        <v>0</v>
      </c>
      <c r="U195" s="57">
        <f t="shared" si="241"/>
        <v>0</v>
      </c>
      <c r="V195" s="58">
        <f t="shared" si="242"/>
        <v>6</v>
      </c>
      <c r="W195" s="59">
        <f t="shared" si="243"/>
        <v>6</v>
      </c>
    </row>
    <row r="196" spans="2:23" x14ac:dyDescent="0.15">
      <c r="B196" s="76">
        <v>43823</v>
      </c>
      <c r="C196" s="176">
        <v>1</v>
      </c>
      <c r="D196" s="217" t="s">
        <v>246</v>
      </c>
      <c r="E196" s="173">
        <v>2</v>
      </c>
      <c r="F196" s="69">
        <v>300</v>
      </c>
      <c r="G196" s="163">
        <f t="shared" si="247"/>
        <v>600</v>
      </c>
      <c r="H196" s="61"/>
      <c r="I196" s="70"/>
      <c r="J196" s="71"/>
      <c r="K196" s="71"/>
      <c r="L196" s="72">
        <v>2</v>
      </c>
      <c r="M196" s="51">
        <f t="shared" si="245"/>
        <v>2</v>
      </c>
      <c r="N196" s="73"/>
      <c r="O196" s="74"/>
      <c r="P196" s="74"/>
      <c r="Q196" s="75"/>
      <c r="R196" s="55">
        <f t="shared" si="238"/>
        <v>0</v>
      </c>
      <c r="S196" s="56">
        <f t="shared" si="239"/>
        <v>0</v>
      </c>
      <c r="T196" s="57">
        <f t="shared" si="240"/>
        <v>0</v>
      </c>
      <c r="U196" s="57">
        <f t="shared" si="241"/>
        <v>0</v>
      </c>
      <c r="V196" s="58">
        <f t="shared" si="242"/>
        <v>2</v>
      </c>
      <c r="W196" s="59">
        <f t="shared" si="243"/>
        <v>2</v>
      </c>
    </row>
    <row r="197" spans="2:23" x14ac:dyDescent="0.15">
      <c r="B197" s="76">
        <v>43826</v>
      </c>
      <c r="C197" s="176">
        <v>1</v>
      </c>
      <c r="D197" s="217" t="s">
        <v>196</v>
      </c>
      <c r="E197" s="173">
        <v>1</v>
      </c>
      <c r="F197" s="69">
        <v>300</v>
      </c>
      <c r="G197" s="163">
        <f t="shared" si="247"/>
        <v>300</v>
      </c>
      <c r="H197" s="61"/>
      <c r="I197" s="70"/>
      <c r="J197" s="71"/>
      <c r="K197" s="71"/>
      <c r="L197" s="72">
        <v>1</v>
      </c>
      <c r="M197" s="51">
        <f t="shared" si="245"/>
        <v>1</v>
      </c>
      <c r="N197" s="73"/>
      <c r="O197" s="74"/>
      <c r="P197" s="74"/>
      <c r="Q197" s="75"/>
      <c r="R197" s="55">
        <f t="shared" si="238"/>
        <v>0</v>
      </c>
      <c r="S197" s="56">
        <f t="shared" si="239"/>
        <v>0</v>
      </c>
      <c r="T197" s="57">
        <f t="shared" si="240"/>
        <v>0</v>
      </c>
      <c r="U197" s="57">
        <f t="shared" si="241"/>
        <v>0</v>
      </c>
      <c r="V197" s="58">
        <f t="shared" si="242"/>
        <v>1</v>
      </c>
      <c r="W197" s="59">
        <f t="shared" si="243"/>
        <v>1</v>
      </c>
    </row>
    <row r="198" spans="2:23" x14ac:dyDescent="0.15">
      <c r="B198" s="213">
        <v>43827</v>
      </c>
      <c r="C198" s="176">
        <v>1</v>
      </c>
      <c r="D198" s="217" t="s">
        <v>247</v>
      </c>
      <c r="E198" s="173">
        <v>5</v>
      </c>
      <c r="F198" s="69">
        <v>300</v>
      </c>
      <c r="G198" s="163">
        <f t="shared" si="247"/>
        <v>1500</v>
      </c>
      <c r="H198" s="61"/>
      <c r="I198" s="70"/>
      <c r="J198" s="71"/>
      <c r="K198" s="71"/>
      <c r="L198" s="72">
        <v>5</v>
      </c>
      <c r="M198" s="51">
        <f t="shared" si="245"/>
        <v>5</v>
      </c>
      <c r="N198" s="73"/>
      <c r="O198" s="74"/>
      <c r="P198" s="74"/>
      <c r="Q198" s="75"/>
      <c r="R198" s="55">
        <f t="shared" si="238"/>
        <v>0</v>
      </c>
      <c r="S198" s="56">
        <f t="shared" ref="S198:V201" si="248">I198+N198</f>
        <v>0</v>
      </c>
      <c r="T198" s="57">
        <f t="shared" si="248"/>
        <v>0</v>
      </c>
      <c r="U198" s="57">
        <f t="shared" si="248"/>
        <v>0</v>
      </c>
      <c r="V198" s="58">
        <f t="shared" si="248"/>
        <v>5</v>
      </c>
      <c r="W198" s="59">
        <f>SUM(S198:V198)</f>
        <v>5</v>
      </c>
    </row>
    <row r="199" spans="2:23" x14ac:dyDescent="0.15">
      <c r="B199" s="213">
        <v>43828</v>
      </c>
      <c r="C199" s="176">
        <v>1</v>
      </c>
      <c r="D199" s="217" t="s">
        <v>248</v>
      </c>
      <c r="E199" s="173"/>
      <c r="F199" s="69">
        <v>0</v>
      </c>
      <c r="G199" s="163">
        <f t="shared" si="247"/>
        <v>0</v>
      </c>
      <c r="H199" s="61">
        <v>6</v>
      </c>
      <c r="I199" s="70"/>
      <c r="J199" s="71"/>
      <c r="K199" s="71"/>
      <c r="L199" s="72">
        <v>2</v>
      </c>
      <c r="M199" s="51">
        <f>SUM(I199:L199)</f>
        <v>2</v>
      </c>
      <c r="N199" s="73"/>
      <c r="O199" s="74"/>
      <c r="P199" s="74"/>
      <c r="Q199" s="75"/>
      <c r="R199" s="55">
        <f t="shared" si="238"/>
        <v>0</v>
      </c>
      <c r="S199" s="56">
        <f t="shared" si="248"/>
        <v>0</v>
      </c>
      <c r="T199" s="57">
        <f t="shared" si="248"/>
        <v>0</v>
      </c>
      <c r="U199" s="57">
        <f t="shared" si="248"/>
        <v>0</v>
      </c>
      <c r="V199" s="58">
        <f t="shared" si="248"/>
        <v>2</v>
      </c>
      <c r="W199" s="59">
        <f>SUM(S199:V199)</f>
        <v>2</v>
      </c>
    </row>
    <row r="200" spans="2:23" x14ac:dyDescent="0.15">
      <c r="B200" s="213"/>
      <c r="C200" s="176">
        <v>1</v>
      </c>
      <c r="D200" s="217" t="s">
        <v>249</v>
      </c>
      <c r="E200" s="173">
        <v>2</v>
      </c>
      <c r="F200" s="69">
        <v>300</v>
      </c>
      <c r="G200" s="163">
        <f t="shared" si="247"/>
        <v>600</v>
      </c>
      <c r="H200" s="61"/>
      <c r="I200" s="70"/>
      <c r="J200" s="71"/>
      <c r="K200" s="71"/>
      <c r="L200" s="72">
        <v>2</v>
      </c>
      <c r="M200" s="51">
        <f>SUM(I200:L200)</f>
        <v>2</v>
      </c>
      <c r="N200" s="73"/>
      <c r="O200" s="74"/>
      <c r="P200" s="74"/>
      <c r="Q200" s="75"/>
      <c r="R200" s="55">
        <f t="shared" si="238"/>
        <v>0</v>
      </c>
      <c r="S200" s="56">
        <f t="shared" si="248"/>
        <v>0</v>
      </c>
      <c r="T200" s="57">
        <f t="shared" si="248"/>
        <v>0</v>
      </c>
      <c r="U200" s="57">
        <f t="shared" si="248"/>
        <v>0</v>
      </c>
      <c r="V200" s="58">
        <f t="shared" si="248"/>
        <v>2</v>
      </c>
      <c r="W200" s="59">
        <f>SUM(S200:V200)</f>
        <v>2</v>
      </c>
    </row>
    <row r="201" spans="2:23" x14ac:dyDescent="0.15">
      <c r="B201" s="213"/>
      <c r="C201" s="212"/>
      <c r="D201" s="217"/>
      <c r="E201" s="173"/>
      <c r="F201" s="69"/>
      <c r="G201" s="163">
        <f t="shared" si="247"/>
        <v>0</v>
      </c>
      <c r="H201" s="61"/>
      <c r="I201" s="70"/>
      <c r="J201" s="71"/>
      <c r="K201" s="71"/>
      <c r="L201" s="72"/>
      <c r="M201" s="51">
        <f>SUM(I201:L201)</f>
        <v>0</v>
      </c>
      <c r="N201" s="73"/>
      <c r="O201" s="74"/>
      <c r="P201" s="74"/>
      <c r="Q201" s="75"/>
      <c r="R201" s="55">
        <f t="shared" si="238"/>
        <v>0</v>
      </c>
      <c r="S201" s="56">
        <f t="shared" si="248"/>
        <v>0</v>
      </c>
      <c r="T201" s="57">
        <f t="shared" si="248"/>
        <v>0</v>
      </c>
      <c r="U201" s="57">
        <f t="shared" si="248"/>
        <v>0</v>
      </c>
      <c r="V201" s="58">
        <f t="shared" si="248"/>
        <v>0</v>
      </c>
      <c r="W201" s="59">
        <f>SUM(S201:V201)</f>
        <v>0</v>
      </c>
    </row>
    <row r="202" spans="2:23" ht="12.75" thickBot="1" x14ac:dyDescent="0.2">
      <c r="B202" s="76"/>
      <c r="C202" s="212"/>
      <c r="D202" s="217"/>
      <c r="E202" s="173"/>
      <c r="F202" s="69"/>
      <c r="G202" s="163">
        <f t="shared" si="247"/>
        <v>0</v>
      </c>
      <c r="H202" s="61"/>
      <c r="I202" s="70"/>
      <c r="J202" s="71"/>
      <c r="K202" s="71"/>
      <c r="L202" s="72"/>
      <c r="M202" s="51">
        <f t="shared" si="245"/>
        <v>0</v>
      </c>
      <c r="N202" s="73"/>
      <c r="O202" s="74"/>
      <c r="P202" s="74"/>
      <c r="Q202" s="75"/>
      <c r="R202" s="55">
        <f t="shared" si="238"/>
        <v>0</v>
      </c>
      <c r="S202" s="56">
        <f t="shared" si="239"/>
        <v>0</v>
      </c>
      <c r="T202" s="57">
        <f t="shared" si="240"/>
        <v>0</v>
      </c>
      <c r="U202" s="57">
        <f t="shared" si="241"/>
        <v>0</v>
      </c>
      <c r="V202" s="58">
        <f t="shared" si="242"/>
        <v>0</v>
      </c>
      <c r="W202" s="59">
        <f t="shared" si="243"/>
        <v>0</v>
      </c>
    </row>
    <row r="203" spans="2:23" ht="26.25" customHeight="1" thickBot="1" x14ac:dyDescent="0.2">
      <c r="B203" s="77">
        <f>COUNTA(B177:B202)</f>
        <v>20</v>
      </c>
      <c r="C203" s="77">
        <f>COUNTA(C177:C202)</f>
        <v>24</v>
      </c>
      <c r="D203" s="111" t="s">
        <v>24</v>
      </c>
      <c r="E203" s="79">
        <f>SUM(E177:E202)</f>
        <v>91</v>
      </c>
      <c r="F203" s="80">
        <f>COUNT(F177:F202)</f>
        <v>23</v>
      </c>
      <c r="G203" s="81">
        <f>SUM(G177:G202)</f>
        <v>27300</v>
      </c>
      <c r="H203" s="100">
        <f t="shared" ref="H203:W203" si="249">SUM(H177:H202)</f>
        <v>18</v>
      </c>
      <c r="I203" s="101">
        <f t="shared" si="249"/>
        <v>0</v>
      </c>
      <c r="J203" s="102">
        <f t="shared" si="249"/>
        <v>0</v>
      </c>
      <c r="K203" s="102">
        <f t="shared" si="249"/>
        <v>0</v>
      </c>
      <c r="L203" s="81">
        <f t="shared" si="249"/>
        <v>97</v>
      </c>
      <c r="M203" s="112">
        <f t="shared" si="249"/>
        <v>97</v>
      </c>
      <c r="N203" s="84">
        <f t="shared" si="249"/>
        <v>0</v>
      </c>
      <c r="O203" s="85">
        <f t="shared" si="249"/>
        <v>0</v>
      </c>
      <c r="P203" s="85">
        <f t="shared" si="249"/>
        <v>0</v>
      </c>
      <c r="Q203" s="86">
        <f t="shared" si="249"/>
        <v>0</v>
      </c>
      <c r="R203" s="105">
        <f t="shared" si="249"/>
        <v>0</v>
      </c>
      <c r="S203" s="106">
        <f t="shared" si="249"/>
        <v>0</v>
      </c>
      <c r="T203" s="89">
        <f t="shared" si="249"/>
        <v>0</v>
      </c>
      <c r="U203" s="89">
        <f t="shared" si="249"/>
        <v>0</v>
      </c>
      <c r="V203" s="107">
        <f t="shared" si="249"/>
        <v>97</v>
      </c>
      <c r="W203" s="91">
        <f t="shared" si="249"/>
        <v>97</v>
      </c>
    </row>
    <row r="204" spans="2:23" ht="33" customHeight="1" thickBot="1" x14ac:dyDescent="0.2">
      <c r="B204" s="115" t="s">
        <v>33</v>
      </c>
      <c r="C204" s="3"/>
      <c r="D204" s="3"/>
      <c r="G204" s="96"/>
      <c r="H204" s="96"/>
      <c r="R204" s="126"/>
      <c r="S204" s="127"/>
      <c r="T204" s="92"/>
      <c r="V204" s="3"/>
      <c r="W204" s="3"/>
    </row>
    <row r="205" spans="2:23" ht="13.5" customHeight="1" x14ac:dyDescent="0.15">
      <c r="B205" s="273" t="s">
        <v>18</v>
      </c>
      <c r="C205" s="265" t="s">
        <v>19</v>
      </c>
      <c r="D205" s="268" t="s">
        <v>20</v>
      </c>
      <c r="E205" s="271" t="s">
        <v>21</v>
      </c>
      <c r="F205" s="251"/>
      <c r="G205" s="251"/>
      <c r="H205" s="251"/>
      <c r="I205" s="251"/>
      <c r="J205" s="251"/>
      <c r="K205" s="251"/>
      <c r="L205" s="251"/>
      <c r="M205" s="251"/>
      <c r="N205" s="259" t="s">
        <v>4</v>
      </c>
      <c r="O205" s="260"/>
      <c r="P205" s="260"/>
      <c r="Q205" s="260"/>
      <c r="R205" s="261"/>
      <c r="S205" s="229" t="s">
        <v>5</v>
      </c>
      <c r="T205" s="230"/>
      <c r="U205" s="230"/>
      <c r="V205" s="230"/>
      <c r="W205" s="231"/>
    </row>
    <row r="206" spans="2:23" ht="13.5" customHeight="1" x14ac:dyDescent="0.15">
      <c r="B206" s="274"/>
      <c r="C206" s="266"/>
      <c r="D206" s="269"/>
      <c r="E206" s="272" t="s">
        <v>6</v>
      </c>
      <c r="F206" s="257"/>
      <c r="G206" s="257"/>
      <c r="H206" s="258"/>
      <c r="I206" s="262" t="s">
        <v>7</v>
      </c>
      <c r="J206" s="263"/>
      <c r="K206" s="263"/>
      <c r="L206" s="263"/>
      <c r="M206" s="264"/>
      <c r="N206" s="239" t="s">
        <v>7</v>
      </c>
      <c r="O206" s="239"/>
      <c r="P206" s="239"/>
      <c r="Q206" s="239"/>
      <c r="R206" s="240"/>
      <c r="S206" s="232"/>
      <c r="T206" s="233"/>
      <c r="U206" s="233"/>
      <c r="V206" s="233"/>
      <c r="W206" s="234"/>
    </row>
    <row r="207" spans="2:23" ht="12.75" thickBot="1" x14ac:dyDescent="0.2">
      <c r="B207" s="275"/>
      <c r="C207" s="267"/>
      <c r="D207" s="270"/>
      <c r="E207" s="40" t="s">
        <v>8</v>
      </c>
      <c r="F207" s="41" t="s">
        <v>22</v>
      </c>
      <c r="G207" s="42" t="s">
        <v>9</v>
      </c>
      <c r="H207" s="40" t="s">
        <v>23</v>
      </c>
      <c r="I207" s="5" t="s">
        <v>11</v>
      </c>
      <c r="J207" s="6" t="s">
        <v>12</v>
      </c>
      <c r="K207" s="6" t="s">
        <v>13</v>
      </c>
      <c r="L207" s="7" t="s">
        <v>14</v>
      </c>
      <c r="M207" s="8" t="s">
        <v>15</v>
      </c>
      <c r="N207" s="9" t="s">
        <v>11</v>
      </c>
      <c r="O207" s="10" t="s">
        <v>12</v>
      </c>
      <c r="P207" s="10" t="s">
        <v>13</v>
      </c>
      <c r="Q207" s="11" t="s">
        <v>14</v>
      </c>
      <c r="R207" s="12" t="s">
        <v>15</v>
      </c>
      <c r="S207" s="13" t="s">
        <v>11</v>
      </c>
      <c r="T207" s="14" t="s">
        <v>12</v>
      </c>
      <c r="U207" s="14" t="s">
        <v>13</v>
      </c>
      <c r="V207" s="15" t="s">
        <v>14</v>
      </c>
      <c r="W207" s="16" t="s">
        <v>15</v>
      </c>
    </row>
    <row r="208" spans="2:23" x14ac:dyDescent="0.15">
      <c r="B208" s="213">
        <v>43840</v>
      </c>
      <c r="C208" s="176">
        <v>1</v>
      </c>
      <c r="D208" s="60" t="s">
        <v>251</v>
      </c>
      <c r="E208" s="173">
        <v>5</v>
      </c>
      <c r="F208" s="69">
        <v>300</v>
      </c>
      <c r="G208" s="163">
        <f t="shared" ref="G208:G213" si="250">F208*E208</f>
        <v>1500</v>
      </c>
      <c r="H208" s="61"/>
      <c r="I208" s="70"/>
      <c r="J208" s="71"/>
      <c r="K208" s="71"/>
      <c r="L208" s="72">
        <v>5</v>
      </c>
      <c r="M208" s="51">
        <f t="shared" ref="M208:M225" si="251">SUM(I208:L208)</f>
        <v>5</v>
      </c>
      <c r="N208" s="73"/>
      <c r="O208" s="74"/>
      <c r="P208" s="74"/>
      <c r="Q208" s="75"/>
      <c r="R208" s="55">
        <f t="shared" ref="R208:R225" si="252">SUM(N208:Q208)</f>
        <v>0</v>
      </c>
      <c r="S208" s="56">
        <f t="shared" ref="S208:S225" si="253">I208+N208</f>
        <v>0</v>
      </c>
      <c r="T208" s="57">
        <f t="shared" ref="T208:T225" si="254">J208+O208</f>
        <v>0</v>
      </c>
      <c r="U208" s="57">
        <f t="shared" ref="U208:U225" si="255">K208+P208</f>
        <v>0</v>
      </c>
      <c r="V208" s="58">
        <f t="shared" ref="V208:V225" si="256">L208+Q208</f>
        <v>5</v>
      </c>
      <c r="W208" s="59">
        <f t="shared" ref="W208:W225" si="257">SUM(S208:V208)</f>
        <v>5</v>
      </c>
    </row>
    <row r="209" spans="2:23" x14ac:dyDescent="0.15">
      <c r="B209" s="76"/>
      <c r="C209" s="176">
        <v>1</v>
      </c>
      <c r="D209" s="217" t="s">
        <v>250</v>
      </c>
      <c r="E209" s="173">
        <v>4</v>
      </c>
      <c r="F209" s="69">
        <v>300</v>
      </c>
      <c r="G209" s="163">
        <f t="shared" si="250"/>
        <v>1200</v>
      </c>
      <c r="H209" s="61"/>
      <c r="I209" s="70"/>
      <c r="J209" s="71"/>
      <c r="K209" s="71"/>
      <c r="L209" s="72">
        <v>4</v>
      </c>
      <c r="M209" s="51">
        <f t="shared" si="251"/>
        <v>4</v>
      </c>
      <c r="N209" s="73"/>
      <c r="O209" s="74"/>
      <c r="P209" s="74"/>
      <c r="Q209" s="75"/>
      <c r="R209" s="55">
        <f t="shared" si="252"/>
        <v>0</v>
      </c>
      <c r="S209" s="56">
        <f t="shared" si="253"/>
        <v>0</v>
      </c>
      <c r="T209" s="57">
        <f t="shared" si="254"/>
        <v>0</v>
      </c>
      <c r="U209" s="57">
        <f t="shared" si="255"/>
        <v>0</v>
      </c>
      <c r="V209" s="58">
        <f t="shared" si="256"/>
        <v>4</v>
      </c>
      <c r="W209" s="59">
        <f t="shared" si="257"/>
        <v>4</v>
      </c>
    </row>
    <row r="210" spans="2:23" x14ac:dyDescent="0.15">
      <c r="B210" s="76">
        <v>43844</v>
      </c>
      <c r="C210" s="176">
        <v>1</v>
      </c>
      <c r="D210" s="217" t="s">
        <v>252</v>
      </c>
      <c r="E210" s="173">
        <v>1</v>
      </c>
      <c r="F210" s="69">
        <v>300</v>
      </c>
      <c r="G210" s="163">
        <f t="shared" si="250"/>
        <v>300</v>
      </c>
      <c r="H210" s="61"/>
      <c r="I210" s="70"/>
      <c r="J210" s="71"/>
      <c r="K210" s="71"/>
      <c r="L210" s="72">
        <v>1</v>
      </c>
      <c r="M210" s="51">
        <f t="shared" si="251"/>
        <v>1</v>
      </c>
      <c r="N210" s="73"/>
      <c r="O210" s="74"/>
      <c r="P210" s="74"/>
      <c r="Q210" s="75"/>
      <c r="R210" s="55">
        <f t="shared" si="252"/>
        <v>0</v>
      </c>
      <c r="S210" s="56">
        <f t="shared" si="253"/>
        <v>0</v>
      </c>
      <c r="T210" s="57">
        <f t="shared" si="254"/>
        <v>0</v>
      </c>
      <c r="U210" s="57">
        <f t="shared" si="255"/>
        <v>0</v>
      </c>
      <c r="V210" s="58">
        <f t="shared" si="256"/>
        <v>1</v>
      </c>
      <c r="W210" s="59">
        <f t="shared" si="257"/>
        <v>1</v>
      </c>
    </row>
    <row r="211" spans="2:23" x14ac:dyDescent="0.15">
      <c r="B211" s="76">
        <v>43845</v>
      </c>
      <c r="C211" s="176">
        <v>1</v>
      </c>
      <c r="D211" s="217" t="s">
        <v>253</v>
      </c>
      <c r="E211" s="173">
        <v>3</v>
      </c>
      <c r="F211" s="69">
        <v>300</v>
      </c>
      <c r="G211" s="163">
        <f t="shared" si="250"/>
        <v>900</v>
      </c>
      <c r="H211" s="61"/>
      <c r="I211" s="70"/>
      <c r="J211" s="71"/>
      <c r="K211" s="71"/>
      <c r="L211" s="72">
        <v>3</v>
      </c>
      <c r="M211" s="51">
        <f t="shared" si="251"/>
        <v>3</v>
      </c>
      <c r="N211" s="73"/>
      <c r="O211" s="74"/>
      <c r="P211" s="74"/>
      <c r="Q211" s="75"/>
      <c r="R211" s="55">
        <f t="shared" si="252"/>
        <v>0</v>
      </c>
      <c r="S211" s="56">
        <f t="shared" si="253"/>
        <v>0</v>
      </c>
      <c r="T211" s="57">
        <f t="shared" si="254"/>
        <v>0</v>
      </c>
      <c r="U211" s="57">
        <f t="shared" si="255"/>
        <v>0</v>
      </c>
      <c r="V211" s="58">
        <f t="shared" si="256"/>
        <v>3</v>
      </c>
      <c r="W211" s="59">
        <f t="shared" si="257"/>
        <v>3</v>
      </c>
    </row>
    <row r="212" spans="2:23" x14ac:dyDescent="0.15">
      <c r="B212" s="76">
        <v>43846</v>
      </c>
      <c r="C212" s="176">
        <v>1</v>
      </c>
      <c r="D212" s="217" t="s">
        <v>254</v>
      </c>
      <c r="E212" s="173">
        <v>3</v>
      </c>
      <c r="F212" s="69">
        <v>300</v>
      </c>
      <c r="G212" s="163">
        <f t="shared" si="250"/>
        <v>900</v>
      </c>
      <c r="H212" s="61"/>
      <c r="I212" s="70"/>
      <c r="J212" s="71"/>
      <c r="K212" s="71"/>
      <c r="L212" s="72">
        <v>3</v>
      </c>
      <c r="M212" s="51">
        <f t="shared" si="251"/>
        <v>3</v>
      </c>
      <c r="N212" s="73"/>
      <c r="O212" s="74"/>
      <c r="P212" s="74"/>
      <c r="Q212" s="75"/>
      <c r="R212" s="55">
        <f t="shared" si="252"/>
        <v>0</v>
      </c>
      <c r="S212" s="56">
        <f t="shared" si="253"/>
        <v>0</v>
      </c>
      <c r="T212" s="57">
        <f t="shared" si="254"/>
        <v>0</v>
      </c>
      <c r="U212" s="57">
        <f t="shared" si="255"/>
        <v>0</v>
      </c>
      <c r="V212" s="58">
        <f t="shared" si="256"/>
        <v>3</v>
      </c>
      <c r="W212" s="59">
        <f t="shared" si="257"/>
        <v>3</v>
      </c>
    </row>
    <row r="213" spans="2:23" x14ac:dyDescent="0.15">
      <c r="B213" s="76">
        <v>43848</v>
      </c>
      <c r="C213" s="176">
        <v>1</v>
      </c>
      <c r="D213" s="60" t="s">
        <v>255</v>
      </c>
      <c r="E213" s="173">
        <v>6</v>
      </c>
      <c r="F213" s="69">
        <v>300</v>
      </c>
      <c r="G213" s="163">
        <f t="shared" si="250"/>
        <v>1800</v>
      </c>
      <c r="H213" s="61"/>
      <c r="I213" s="70"/>
      <c r="J213" s="71"/>
      <c r="K213" s="71"/>
      <c r="L213" s="72">
        <v>6</v>
      </c>
      <c r="M213" s="51">
        <f t="shared" si="251"/>
        <v>6</v>
      </c>
      <c r="N213" s="73"/>
      <c r="O213" s="74"/>
      <c r="P213" s="74"/>
      <c r="Q213" s="75"/>
      <c r="R213" s="55">
        <f t="shared" si="252"/>
        <v>0</v>
      </c>
      <c r="S213" s="56">
        <f t="shared" si="253"/>
        <v>0</v>
      </c>
      <c r="T213" s="57">
        <f t="shared" si="254"/>
        <v>0</v>
      </c>
      <c r="U213" s="57">
        <f t="shared" si="255"/>
        <v>0</v>
      </c>
      <c r="V213" s="58">
        <f t="shared" si="256"/>
        <v>6</v>
      </c>
      <c r="W213" s="59">
        <f t="shared" si="257"/>
        <v>6</v>
      </c>
    </row>
    <row r="214" spans="2:23" x14ac:dyDescent="0.15">
      <c r="B214" s="76">
        <v>43849</v>
      </c>
      <c r="C214" s="176">
        <v>1</v>
      </c>
      <c r="D214" s="217" t="s">
        <v>256</v>
      </c>
      <c r="E214" s="173">
        <v>5</v>
      </c>
      <c r="F214" s="69">
        <v>300</v>
      </c>
      <c r="G214" s="163">
        <f t="shared" ref="G214:G225" si="258">F214*E214</f>
        <v>1500</v>
      </c>
      <c r="H214" s="61"/>
      <c r="I214" s="70"/>
      <c r="J214" s="71"/>
      <c r="K214" s="71"/>
      <c r="L214" s="72">
        <v>5</v>
      </c>
      <c r="M214" s="51">
        <f t="shared" si="251"/>
        <v>5</v>
      </c>
      <c r="N214" s="73"/>
      <c r="O214" s="74"/>
      <c r="P214" s="74"/>
      <c r="Q214" s="75"/>
      <c r="R214" s="55">
        <f t="shared" si="252"/>
        <v>0</v>
      </c>
      <c r="S214" s="56">
        <f t="shared" si="253"/>
        <v>0</v>
      </c>
      <c r="T214" s="57">
        <f t="shared" si="254"/>
        <v>0</v>
      </c>
      <c r="U214" s="57">
        <f t="shared" si="255"/>
        <v>0</v>
      </c>
      <c r="V214" s="58">
        <f t="shared" si="256"/>
        <v>5</v>
      </c>
      <c r="W214" s="59">
        <f t="shared" si="257"/>
        <v>5</v>
      </c>
    </row>
    <row r="215" spans="2:23" x14ac:dyDescent="0.15">
      <c r="B215" s="76">
        <v>43851</v>
      </c>
      <c r="C215" s="176">
        <v>1</v>
      </c>
      <c r="D215" s="217" t="s">
        <v>257</v>
      </c>
      <c r="E215" s="173"/>
      <c r="F215" s="69"/>
      <c r="G215" s="163">
        <f t="shared" si="258"/>
        <v>0</v>
      </c>
      <c r="H215" s="61">
        <v>12</v>
      </c>
      <c r="I215" s="70"/>
      <c r="J215" s="71"/>
      <c r="K215" s="71"/>
      <c r="L215" s="72">
        <v>4</v>
      </c>
      <c r="M215" s="51">
        <f t="shared" si="251"/>
        <v>4</v>
      </c>
      <c r="N215" s="73"/>
      <c r="O215" s="74"/>
      <c r="P215" s="74"/>
      <c r="Q215" s="75"/>
      <c r="R215" s="55">
        <f t="shared" si="252"/>
        <v>0</v>
      </c>
      <c r="S215" s="56">
        <f t="shared" si="253"/>
        <v>0</v>
      </c>
      <c r="T215" s="57">
        <f t="shared" si="254"/>
        <v>0</v>
      </c>
      <c r="U215" s="57">
        <f t="shared" si="255"/>
        <v>0</v>
      </c>
      <c r="V215" s="58">
        <f t="shared" si="256"/>
        <v>4</v>
      </c>
      <c r="W215" s="59">
        <f t="shared" si="257"/>
        <v>4</v>
      </c>
    </row>
    <row r="216" spans="2:23" x14ac:dyDescent="0.15">
      <c r="B216" s="76">
        <v>43856</v>
      </c>
      <c r="C216" s="176">
        <v>1</v>
      </c>
      <c r="D216" s="217" t="s">
        <v>258</v>
      </c>
      <c r="E216" s="173">
        <v>4</v>
      </c>
      <c r="F216" s="69">
        <v>300</v>
      </c>
      <c r="G216" s="163">
        <f t="shared" si="258"/>
        <v>1200</v>
      </c>
      <c r="H216" s="61"/>
      <c r="I216" s="70"/>
      <c r="J216" s="71"/>
      <c r="K216" s="71"/>
      <c r="L216" s="72">
        <v>4</v>
      </c>
      <c r="M216" s="51">
        <f t="shared" si="251"/>
        <v>4</v>
      </c>
      <c r="N216" s="73"/>
      <c r="O216" s="74"/>
      <c r="P216" s="74"/>
      <c r="Q216" s="75"/>
      <c r="R216" s="55">
        <f t="shared" si="252"/>
        <v>0</v>
      </c>
      <c r="S216" s="56">
        <f t="shared" si="253"/>
        <v>0</v>
      </c>
      <c r="T216" s="57">
        <f t="shared" si="254"/>
        <v>0</v>
      </c>
      <c r="U216" s="57">
        <f t="shared" si="255"/>
        <v>0</v>
      </c>
      <c r="V216" s="58">
        <f t="shared" si="256"/>
        <v>4</v>
      </c>
      <c r="W216" s="59">
        <f t="shared" si="257"/>
        <v>4</v>
      </c>
    </row>
    <row r="217" spans="2:23" x14ac:dyDescent="0.15">
      <c r="B217" s="76">
        <v>43859</v>
      </c>
      <c r="C217" s="176">
        <v>1</v>
      </c>
      <c r="D217" s="217" t="s">
        <v>259</v>
      </c>
      <c r="E217" s="173">
        <v>2</v>
      </c>
      <c r="F217" s="69">
        <v>300</v>
      </c>
      <c r="G217" s="163">
        <f t="shared" ref="G217" si="259">F217*E217</f>
        <v>600</v>
      </c>
      <c r="H217" s="61"/>
      <c r="I217" s="70"/>
      <c r="J217" s="71"/>
      <c r="K217" s="71"/>
      <c r="L217" s="72">
        <v>2</v>
      </c>
      <c r="M217" s="51">
        <f t="shared" ref="M217" si="260">SUM(I217:L217)</f>
        <v>2</v>
      </c>
      <c r="N217" s="73"/>
      <c r="O217" s="74"/>
      <c r="P217" s="74"/>
      <c r="Q217" s="75"/>
      <c r="R217" s="55">
        <f t="shared" ref="R217" si="261">SUM(N217:Q217)</f>
        <v>0</v>
      </c>
      <c r="S217" s="56">
        <f t="shared" ref="S217" si="262">I217+N217</f>
        <v>0</v>
      </c>
      <c r="T217" s="57">
        <f t="shared" ref="T217" si="263">J217+O217</f>
        <v>0</v>
      </c>
      <c r="U217" s="57">
        <f t="shared" ref="U217" si="264">K217+P217</f>
        <v>0</v>
      </c>
      <c r="V217" s="58">
        <f t="shared" ref="V217" si="265">L217+Q217</f>
        <v>2</v>
      </c>
      <c r="W217" s="59">
        <f t="shared" ref="W217" si="266">SUM(S217:V217)</f>
        <v>2</v>
      </c>
    </row>
    <row r="218" spans="2:23" x14ac:dyDescent="0.15">
      <c r="B218" s="76">
        <v>43861</v>
      </c>
      <c r="C218" s="176">
        <v>1</v>
      </c>
      <c r="D218" s="217" t="s">
        <v>260</v>
      </c>
      <c r="E218" s="173"/>
      <c r="F218" s="69"/>
      <c r="G218" s="163">
        <f t="shared" si="258"/>
        <v>0</v>
      </c>
      <c r="H218" s="61">
        <v>12</v>
      </c>
      <c r="I218" s="70"/>
      <c r="J218" s="71"/>
      <c r="K218" s="71"/>
      <c r="L218" s="72">
        <v>4</v>
      </c>
      <c r="M218" s="51">
        <f t="shared" si="251"/>
        <v>4</v>
      </c>
      <c r="N218" s="73"/>
      <c r="O218" s="74"/>
      <c r="P218" s="74"/>
      <c r="Q218" s="75"/>
      <c r="R218" s="55">
        <f t="shared" si="252"/>
        <v>0</v>
      </c>
      <c r="S218" s="56">
        <f t="shared" si="253"/>
        <v>0</v>
      </c>
      <c r="T218" s="57">
        <f t="shared" si="254"/>
        <v>0</v>
      </c>
      <c r="U218" s="57">
        <f t="shared" si="255"/>
        <v>0</v>
      </c>
      <c r="V218" s="58">
        <f t="shared" si="256"/>
        <v>4</v>
      </c>
      <c r="W218" s="59">
        <f t="shared" si="257"/>
        <v>4</v>
      </c>
    </row>
    <row r="219" spans="2:23" x14ac:dyDescent="0.15">
      <c r="B219" s="76"/>
      <c r="C219" s="212"/>
      <c r="D219" s="211"/>
      <c r="E219" s="173"/>
      <c r="F219" s="69"/>
      <c r="G219" s="163">
        <f t="shared" ref="G219" si="267">F219*E219</f>
        <v>0</v>
      </c>
      <c r="H219" s="61"/>
      <c r="I219" s="70"/>
      <c r="J219" s="71"/>
      <c r="K219" s="71"/>
      <c r="L219" s="72"/>
      <c r="M219" s="51">
        <f t="shared" ref="M219" si="268">SUM(I219:L219)</f>
        <v>0</v>
      </c>
      <c r="N219" s="73"/>
      <c r="O219" s="74"/>
      <c r="P219" s="74"/>
      <c r="Q219" s="75"/>
      <c r="R219" s="55">
        <f t="shared" ref="R219" si="269">SUM(N219:Q219)</f>
        <v>0</v>
      </c>
      <c r="S219" s="56">
        <f t="shared" ref="S219" si="270">I219+N219</f>
        <v>0</v>
      </c>
      <c r="T219" s="57">
        <f t="shared" ref="T219" si="271">J219+O219</f>
        <v>0</v>
      </c>
      <c r="U219" s="57">
        <f t="shared" ref="U219" si="272">K219+P219</f>
        <v>0</v>
      </c>
      <c r="V219" s="58">
        <f t="shared" ref="V219" si="273">L219+Q219</f>
        <v>0</v>
      </c>
      <c r="W219" s="59">
        <f t="shared" ref="W219" si="274">SUM(S219:V219)</f>
        <v>0</v>
      </c>
    </row>
    <row r="220" spans="2:23" x14ac:dyDescent="0.15">
      <c r="B220" s="76"/>
      <c r="C220" s="212"/>
      <c r="D220" s="217"/>
      <c r="E220" s="173"/>
      <c r="F220" s="69"/>
      <c r="G220" s="163">
        <f t="shared" si="258"/>
        <v>0</v>
      </c>
      <c r="H220" s="61"/>
      <c r="I220" s="70"/>
      <c r="J220" s="71"/>
      <c r="K220" s="71"/>
      <c r="L220" s="72"/>
      <c r="M220" s="51">
        <f t="shared" si="251"/>
        <v>0</v>
      </c>
      <c r="N220" s="73"/>
      <c r="O220" s="74"/>
      <c r="P220" s="74"/>
      <c r="Q220" s="75"/>
      <c r="R220" s="55">
        <f t="shared" si="252"/>
        <v>0</v>
      </c>
      <c r="S220" s="56">
        <f t="shared" si="253"/>
        <v>0</v>
      </c>
      <c r="T220" s="57">
        <f t="shared" si="254"/>
        <v>0</v>
      </c>
      <c r="U220" s="57">
        <f t="shared" si="255"/>
        <v>0</v>
      </c>
      <c r="V220" s="58">
        <f t="shared" si="256"/>
        <v>0</v>
      </c>
      <c r="W220" s="59">
        <f t="shared" si="257"/>
        <v>0</v>
      </c>
    </row>
    <row r="221" spans="2:23" x14ac:dyDescent="0.15">
      <c r="B221" s="76"/>
      <c r="C221" s="212"/>
      <c r="D221" s="217"/>
      <c r="E221" s="173"/>
      <c r="F221" s="69"/>
      <c r="G221" s="163">
        <f t="shared" ref="G221:G223" si="275">F221*E221</f>
        <v>0</v>
      </c>
      <c r="H221" s="61"/>
      <c r="I221" s="70"/>
      <c r="J221" s="71"/>
      <c r="K221" s="71"/>
      <c r="L221" s="72"/>
      <c r="M221" s="51">
        <f t="shared" ref="M221:M223" si="276">SUM(I221:L221)</f>
        <v>0</v>
      </c>
      <c r="N221" s="73"/>
      <c r="O221" s="74"/>
      <c r="P221" s="74"/>
      <c r="Q221" s="75"/>
      <c r="R221" s="55">
        <f t="shared" ref="R221:R223" si="277">SUM(N221:Q221)</f>
        <v>0</v>
      </c>
      <c r="S221" s="56">
        <f t="shared" ref="S221:S223" si="278">I221+N221</f>
        <v>0</v>
      </c>
      <c r="T221" s="57">
        <f t="shared" ref="T221:T223" si="279">J221+O221</f>
        <v>0</v>
      </c>
      <c r="U221" s="57">
        <f t="shared" ref="U221:U223" si="280">K221+P221</f>
        <v>0</v>
      </c>
      <c r="V221" s="58">
        <f t="shared" ref="V221:V223" si="281">L221+Q221</f>
        <v>0</v>
      </c>
      <c r="W221" s="59">
        <f t="shared" ref="W221:W223" si="282">SUM(S221:V221)</f>
        <v>0</v>
      </c>
    </row>
    <row r="222" spans="2:23" x14ac:dyDescent="0.15">
      <c r="B222" s="76"/>
      <c r="C222" s="212"/>
      <c r="D222" s="217"/>
      <c r="E222" s="173"/>
      <c r="F222" s="69"/>
      <c r="G222" s="163">
        <f t="shared" si="275"/>
        <v>0</v>
      </c>
      <c r="H222" s="61"/>
      <c r="I222" s="70"/>
      <c r="J222" s="71"/>
      <c r="K222" s="71"/>
      <c r="L222" s="72"/>
      <c r="M222" s="51">
        <f t="shared" si="276"/>
        <v>0</v>
      </c>
      <c r="N222" s="73"/>
      <c r="O222" s="74"/>
      <c r="P222" s="74"/>
      <c r="Q222" s="75"/>
      <c r="R222" s="55">
        <f t="shared" si="277"/>
        <v>0</v>
      </c>
      <c r="S222" s="56">
        <f t="shared" si="278"/>
        <v>0</v>
      </c>
      <c r="T222" s="57">
        <f t="shared" si="279"/>
        <v>0</v>
      </c>
      <c r="U222" s="57">
        <f t="shared" si="280"/>
        <v>0</v>
      </c>
      <c r="V222" s="58">
        <f t="shared" si="281"/>
        <v>0</v>
      </c>
      <c r="W222" s="59">
        <f t="shared" si="282"/>
        <v>0</v>
      </c>
    </row>
    <row r="223" spans="2:23" x14ac:dyDescent="0.15">
      <c r="B223" s="76"/>
      <c r="C223" s="212"/>
      <c r="D223" s="217"/>
      <c r="E223" s="173"/>
      <c r="F223" s="69"/>
      <c r="G223" s="163">
        <f t="shared" si="275"/>
        <v>0</v>
      </c>
      <c r="H223" s="61"/>
      <c r="I223" s="70"/>
      <c r="J223" s="71"/>
      <c r="K223" s="71"/>
      <c r="L223" s="72"/>
      <c r="M223" s="51">
        <f t="shared" si="276"/>
        <v>0</v>
      </c>
      <c r="N223" s="73"/>
      <c r="O223" s="74"/>
      <c r="P223" s="74"/>
      <c r="Q223" s="75"/>
      <c r="R223" s="55">
        <f t="shared" si="277"/>
        <v>0</v>
      </c>
      <c r="S223" s="56">
        <f t="shared" si="278"/>
        <v>0</v>
      </c>
      <c r="T223" s="57">
        <f t="shared" si="279"/>
        <v>0</v>
      </c>
      <c r="U223" s="57">
        <f t="shared" si="280"/>
        <v>0</v>
      </c>
      <c r="V223" s="58">
        <f t="shared" si="281"/>
        <v>0</v>
      </c>
      <c r="W223" s="59">
        <f t="shared" si="282"/>
        <v>0</v>
      </c>
    </row>
    <row r="224" spans="2:23" x14ac:dyDescent="0.15">
      <c r="B224" s="76"/>
      <c r="C224" s="212"/>
      <c r="D224" s="217"/>
      <c r="E224" s="173"/>
      <c r="F224" s="69"/>
      <c r="G224" s="163">
        <f t="shared" si="258"/>
        <v>0</v>
      </c>
      <c r="H224" s="61"/>
      <c r="I224" s="70"/>
      <c r="J224" s="71"/>
      <c r="K224" s="71"/>
      <c r="L224" s="72"/>
      <c r="M224" s="51">
        <f t="shared" si="251"/>
        <v>0</v>
      </c>
      <c r="N224" s="73"/>
      <c r="O224" s="74"/>
      <c r="P224" s="74"/>
      <c r="Q224" s="75"/>
      <c r="R224" s="55">
        <f t="shared" si="252"/>
        <v>0</v>
      </c>
      <c r="S224" s="56">
        <f t="shared" si="253"/>
        <v>0</v>
      </c>
      <c r="T224" s="57">
        <f t="shared" si="254"/>
        <v>0</v>
      </c>
      <c r="U224" s="57">
        <f t="shared" si="255"/>
        <v>0</v>
      </c>
      <c r="V224" s="58">
        <f t="shared" si="256"/>
        <v>0</v>
      </c>
      <c r="W224" s="59">
        <f t="shared" si="257"/>
        <v>0</v>
      </c>
    </row>
    <row r="225" spans="2:23" ht="12.75" thickBot="1" x14ac:dyDescent="0.2">
      <c r="B225" s="76"/>
      <c r="C225" s="212"/>
      <c r="D225" s="217"/>
      <c r="E225" s="173"/>
      <c r="F225" s="69"/>
      <c r="G225" s="163">
        <f t="shared" si="258"/>
        <v>0</v>
      </c>
      <c r="H225" s="61"/>
      <c r="I225" s="70"/>
      <c r="J225" s="71"/>
      <c r="K225" s="71"/>
      <c r="L225" s="72"/>
      <c r="M225" s="129">
        <f t="shared" si="251"/>
        <v>0</v>
      </c>
      <c r="N225" s="130"/>
      <c r="O225" s="131"/>
      <c r="P225" s="131"/>
      <c r="Q225" s="132"/>
      <c r="R225" s="133">
        <f t="shared" si="252"/>
        <v>0</v>
      </c>
      <c r="S225" s="134">
        <f t="shared" si="253"/>
        <v>0</v>
      </c>
      <c r="T225" s="135">
        <f t="shared" si="254"/>
        <v>0</v>
      </c>
      <c r="U225" s="135">
        <f t="shared" si="255"/>
        <v>0</v>
      </c>
      <c r="V225" s="136">
        <f t="shared" si="256"/>
        <v>0</v>
      </c>
      <c r="W225" s="137">
        <f t="shared" si="257"/>
        <v>0</v>
      </c>
    </row>
    <row r="226" spans="2:23" ht="26.25" customHeight="1" thickBot="1" x14ac:dyDescent="0.2">
      <c r="B226" s="77">
        <f>COUNTA(B208:B225)</f>
        <v>10</v>
      </c>
      <c r="C226" s="77">
        <f>COUNTA(C208:C225)</f>
        <v>11</v>
      </c>
      <c r="D226" s="111" t="s">
        <v>24</v>
      </c>
      <c r="E226" s="79">
        <f>SUM(E208:E225)</f>
        <v>33</v>
      </c>
      <c r="F226" s="80">
        <f>COUNT(F208:F225)</f>
        <v>9</v>
      </c>
      <c r="G226" s="81">
        <f t="shared" ref="G226:W226" si="283">SUM(G208:G225)</f>
        <v>9900</v>
      </c>
      <c r="H226" s="100">
        <f t="shared" si="283"/>
        <v>24</v>
      </c>
      <c r="I226" s="82">
        <f t="shared" si="283"/>
        <v>0</v>
      </c>
      <c r="J226" s="83">
        <f t="shared" si="283"/>
        <v>0</v>
      </c>
      <c r="K226" s="83">
        <f t="shared" si="283"/>
        <v>0</v>
      </c>
      <c r="L226" s="81">
        <f t="shared" si="283"/>
        <v>41</v>
      </c>
      <c r="M226" s="100">
        <f t="shared" si="283"/>
        <v>41</v>
      </c>
      <c r="N226" s="84">
        <f t="shared" si="283"/>
        <v>0</v>
      </c>
      <c r="O226" s="85">
        <f t="shared" si="283"/>
        <v>0</v>
      </c>
      <c r="P226" s="85">
        <f t="shared" si="283"/>
        <v>0</v>
      </c>
      <c r="Q226" s="86">
        <f t="shared" si="283"/>
        <v>0</v>
      </c>
      <c r="R226" s="125">
        <f t="shared" si="283"/>
        <v>0</v>
      </c>
      <c r="S226" s="88">
        <f t="shared" si="283"/>
        <v>0</v>
      </c>
      <c r="T226" s="89">
        <f t="shared" si="283"/>
        <v>0</v>
      </c>
      <c r="U226" s="89">
        <f t="shared" si="283"/>
        <v>0</v>
      </c>
      <c r="V226" s="90">
        <f t="shared" si="283"/>
        <v>41</v>
      </c>
      <c r="W226" s="91">
        <f t="shared" si="283"/>
        <v>41</v>
      </c>
    </row>
    <row r="227" spans="2:23" ht="33" customHeight="1" thickBot="1" x14ac:dyDescent="0.2">
      <c r="B227" s="115" t="s">
        <v>34</v>
      </c>
      <c r="C227" s="3"/>
      <c r="D227" s="3"/>
      <c r="G227" s="96"/>
      <c r="H227" s="96"/>
      <c r="R227" s="126"/>
      <c r="S227" s="127"/>
      <c r="T227" s="92"/>
      <c r="V227" s="3"/>
      <c r="W227" s="3"/>
    </row>
    <row r="228" spans="2:23" ht="13.5" customHeight="1" x14ac:dyDescent="0.15">
      <c r="B228" s="273" t="s">
        <v>18</v>
      </c>
      <c r="C228" s="265" t="s">
        <v>19</v>
      </c>
      <c r="D228" s="268" t="s">
        <v>20</v>
      </c>
      <c r="E228" s="271" t="s">
        <v>21</v>
      </c>
      <c r="F228" s="251"/>
      <c r="G228" s="251"/>
      <c r="H228" s="251"/>
      <c r="I228" s="251"/>
      <c r="J228" s="251"/>
      <c r="K228" s="251"/>
      <c r="L228" s="251"/>
      <c r="M228" s="251"/>
      <c r="N228" s="259" t="s">
        <v>4</v>
      </c>
      <c r="O228" s="260"/>
      <c r="P228" s="260"/>
      <c r="Q228" s="260"/>
      <c r="R228" s="261"/>
      <c r="S228" s="229" t="s">
        <v>5</v>
      </c>
      <c r="T228" s="230"/>
      <c r="U228" s="230"/>
      <c r="V228" s="230"/>
      <c r="W228" s="231"/>
    </row>
    <row r="229" spans="2:23" ht="13.5" customHeight="1" x14ac:dyDescent="0.15">
      <c r="B229" s="274"/>
      <c r="C229" s="266"/>
      <c r="D229" s="269"/>
      <c r="E229" s="272" t="s">
        <v>6</v>
      </c>
      <c r="F229" s="257"/>
      <c r="G229" s="257"/>
      <c r="H229" s="258"/>
      <c r="I229" s="262" t="s">
        <v>7</v>
      </c>
      <c r="J229" s="263"/>
      <c r="K229" s="263"/>
      <c r="L229" s="263"/>
      <c r="M229" s="264"/>
      <c r="N229" s="239" t="s">
        <v>7</v>
      </c>
      <c r="O229" s="239"/>
      <c r="P229" s="239"/>
      <c r="Q229" s="239"/>
      <c r="R229" s="240"/>
      <c r="S229" s="232"/>
      <c r="T229" s="233"/>
      <c r="U229" s="233"/>
      <c r="V229" s="233"/>
      <c r="W229" s="234"/>
    </row>
    <row r="230" spans="2:23" ht="12.75" thickBot="1" x14ac:dyDescent="0.2">
      <c r="B230" s="275"/>
      <c r="C230" s="267"/>
      <c r="D230" s="270"/>
      <c r="E230" s="40" t="s">
        <v>8</v>
      </c>
      <c r="F230" s="41" t="s">
        <v>22</v>
      </c>
      <c r="G230" s="42" t="s">
        <v>9</v>
      </c>
      <c r="H230" s="40" t="s">
        <v>23</v>
      </c>
      <c r="I230" s="5" t="s">
        <v>11</v>
      </c>
      <c r="J230" s="6" t="s">
        <v>12</v>
      </c>
      <c r="K230" s="6" t="s">
        <v>13</v>
      </c>
      <c r="L230" s="7" t="s">
        <v>14</v>
      </c>
      <c r="M230" s="8" t="s">
        <v>15</v>
      </c>
      <c r="N230" s="9" t="s">
        <v>11</v>
      </c>
      <c r="O230" s="10" t="s">
        <v>12</v>
      </c>
      <c r="P230" s="10" t="s">
        <v>13</v>
      </c>
      <c r="Q230" s="11" t="s">
        <v>14</v>
      </c>
      <c r="R230" s="12" t="s">
        <v>15</v>
      </c>
      <c r="S230" s="13" t="s">
        <v>11</v>
      </c>
      <c r="T230" s="14" t="s">
        <v>12</v>
      </c>
      <c r="U230" s="14" t="s">
        <v>13</v>
      </c>
      <c r="V230" s="15" t="s">
        <v>14</v>
      </c>
      <c r="W230" s="16" t="s">
        <v>15</v>
      </c>
    </row>
    <row r="231" spans="2:23" x14ac:dyDescent="0.15">
      <c r="B231" s="213">
        <v>43863</v>
      </c>
      <c r="C231" s="176">
        <v>1</v>
      </c>
      <c r="D231" s="60" t="s">
        <v>235</v>
      </c>
      <c r="E231" s="173">
        <v>3</v>
      </c>
      <c r="F231" s="69">
        <v>300</v>
      </c>
      <c r="G231" s="163">
        <f>F231*E231</f>
        <v>900</v>
      </c>
      <c r="H231" s="61"/>
      <c r="I231" s="70"/>
      <c r="J231" s="71"/>
      <c r="K231" s="71"/>
      <c r="L231" s="72">
        <v>3</v>
      </c>
      <c r="M231" s="51">
        <f>SUM(I231:L231)</f>
        <v>3</v>
      </c>
      <c r="N231" s="73"/>
      <c r="O231" s="74"/>
      <c r="P231" s="74"/>
      <c r="Q231" s="75"/>
      <c r="R231" s="55">
        <f t="shared" ref="R231:R252" si="284">SUM(N231:Q231)</f>
        <v>0</v>
      </c>
      <c r="S231" s="56">
        <f t="shared" ref="S231:S252" si="285">I231+N231</f>
        <v>0</v>
      </c>
      <c r="T231" s="57">
        <f t="shared" ref="T231:T252" si="286">J231+O231</f>
        <v>0</v>
      </c>
      <c r="U231" s="57">
        <f t="shared" ref="U231:U252" si="287">K231+P231</f>
        <v>0</v>
      </c>
      <c r="V231" s="58">
        <f t="shared" ref="V231:V252" si="288">L231+Q231</f>
        <v>3</v>
      </c>
      <c r="W231" s="59">
        <f t="shared" ref="W231:W252" si="289">SUM(S231:V231)</f>
        <v>3</v>
      </c>
    </row>
    <row r="232" spans="2:23" x14ac:dyDescent="0.15">
      <c r="B232" s="213">
        <v>43865</v>
      </c>
      <c r="C232" s="176">
        <v>1</v>
      </c>
      <c r="D232" s="217" t="s">
        <v>235</v>
      </c>
      <c r="E232" s="173">
        <v>5</v>
      </c>
      <c r="F232" s="69">
        <v>300</v>
      </c>
      <c r="G232" s="163">
        <f>F232*E232</f>
        <v>1500</v>
      </c>
      <c r="H232" s="61"/>
      <c r="I232" s="70"/>
      <c r="J232" s="71"/>
      <c r="K232" s="71"/>
      <c r="L232" s="72">
        <v>5</v>
      </c>
      <c r="M232" s="51">
        <f>SUM(I232:L232)</f>
        <v>5</v>
      </c>
      <c r="N232" s="73"/>
      <c r="O232" s="74"/>
      <c r="P232" s="74"/>
      <c r="Q232" s="75"/>
      <c r="R232" s="55">
        <f t="shared" si="284"/>
        <v>0</v>
      </c>
      <c r="S232" s="56">
        <f t="shared" si="285"/>
        <v>0</v>
      </c>
      <c r="T232" s="57">
        <f t="shared" si="286"/>
        <v>0</v>
      </c>
      <c r="U232" s="57">
        <f t="shared" si="287"/>
        <v>0</v>
      </c>
      <c r="V232" s="58">
        <f t="shared" si="288"/>
        <v>5</v>
      </c>
      <c r="W232" s="59">
        <f t="shared" si="289"/>
        <v>5</v>
      </c>
    </row>
    <row r="233" spans="2:23" x14ac:dyDescent="0.15">
      <c r="B233" s="213">
        <v>43869</v>
      </c>
      <c r="C233" s="176">
        <v>1</v>
      </c>
      <c r="D233" s="217" t="s">
        <v>261</v>
      </c>
      <c r="E233" s="173">
        <v>5</v>
      </c>
      <c r="F233" s="69">
        <v>300</v>
      </c>
      <c r="G233" s="163">
        <f>F233*E233</f>
        <v>1500</v>
      </c>
      <c r="H233" s="61"/>
      <c r="I233" s="70"/>
      <c r="J233" s="71"/>
      <c r="K233" s="71"/>
      <c r="L233" s="72">
        <v>5</v>
      </c>
      <c r="M233" s="51">
        <f>SUM(I233:L233)</f>
        <v>5</v>
      </c>
      <c r="N233" s="73"/>
      <c r="O233" s="74"/>
      <c r="P233" s="74"/>
      <c r="Q233" s="75"/>
      <c r="R233" s="55">
        <f t="shared" si="284"/>
        <v>0</v>
      </c>
      <c r="S233" s="56">
        <f t="shared" si="285"/>
        <v>0</v>
      </c>
      <c r="T233" s="57">
        <f t="shared" si="286"/>
        <v>0</v>
      </c>
      <c r="U233" s="57">
        <f t="shared" si="287"/>
        <v>0</v>
      </c>
      <c r="V233" s="58">
        <f t="shared" si="288"/>
        <v>5</v>
      </c>
      <c r="W233" s="59">
        <f t="shared" si="289"/>
        <v>5</v>
      </c>
    </row>
    <row r="234" spans="2:23" x14ac:dyDescent="0.15">
      <c r="B234" s="76">
        <v>43870</v>
      </c>
      <c r="C234" s="176">
        <v>1</v>
      </c>
      <c r="D234" s="217" t="s">
        <v>235</v>
      </c>
      <c r="E234" s="173">
        <v>4</v>
      </c>
      <c r="F234" s="69">
        <v>300</v>
      </c>
      <c r="G234" s="163">
        <f>F234*E234</f>
        <v>1200</v>
      </c>
      <c r="H234" s="61"/>
      <c r="I234" s="70"/>
      <c r="J234" s="71"/>
      <c r="K234" s="71"/>
      <c r="L234" s="72">
        <v>4</v>
      </c>
      <c r="M234" s="51">
        <f>SUM(I234:L234)</f>
        <v>4</v>
      </c>
      <c r="N234" s="73"/>
      <c r="O234" s="74"/>
      <c r="P234" s="74"/>
      <c r="Q234" s="75"/>
      <c r="R234" s="55">
        <f t="shared" si="284"/>
        <v>0</v>
      </c>
      <c r="S234" s="56">
        <f t="shared" si="285"/>
        <v>0</v>
      </c>
      <c r="T234" s="57">
        <f t="shared" si="286"/>
        <v>0</v>
      </c>
      <c r="U234" s="57">
        <f t="shared" si="287"/>
        <v>0</v>
      </c>
      <c r="V234" s="58">
        <f t="shared" si="288"/>
        <v>4</v>
      </c>
      <c r="W234" s="59">
        <f t="shared" si="289"/>
        <v>4</v>
      </c>
    </row>
    <row r="235" spans="2:23" x14ac:dyDescent="0.15">
      <c r="B235" s="76">
        <v>43872</v>
      </c>
      <c r="C235" s="176">
        <v>1</v>
      </c>
      <c r="D235" s="217" t="s">
        <v>262</v>
      </c>
      <c r="E235" s="173">
        <v>2</v>
      </c>
      <c r="F235" s="69">
        <v>300</v>
      </c>
      <c r="G235" s="163">
        <f t="shared" ref="G235:G252" si="290">F235*E235</f>
        <v>600</v>
      </c>
      <c r="H235" s="61"/>
      <c r="I235" s="70"/>
      <c r="J235" s="71"/>
      <c r="K235" s="71"/>
      <c r="L235" s="72">
        <v>2</v>
      </c>
      <c r="M235" s="51">
        <f t="shared" ref="M235:M252" si="291">SUM(I235:L235)</f>
        <v>2</v>
      </c>
      <c r="N235" s="73"/>
      <c r="O235" s="74"/>
      <c r="P235" s="74"/>
      <c r="Q235" s="75"/>
      <c r="R235" s="55">
        <f t="shared" si="284"/>
        <v>0</v>
      </c>
      <c r="S235" s="56">
        <f t="shared" si="285"/>
        <v>0</v>
      </c>
      <c r="T235" s="57">
        <f t="shared" si="286"/>
        <v>0</v>
      </c>
      <c r="U235" s="57">
        <f t="shared" si="287"/>
        <v>0</v>
      </c>
      <c r="V235" s="58">
        <f t="shared" si="288"/>
        <v>2</v>
      </c>
      <c r="W235" s="59">
        <f t="shared" si="289"/>
        <v>2</v>
      </c>
    </row>
    <row r="236" spans="2:23" x14ac:dyDescent="0.15">
      <c r="B236" s="76">
        <v>43873</v>
      </c>
      <c r="C236" s="176">
        <v>1</v>
      </c>
      <c r="D236" s="217" t="s">
        <v>263</v>
      </c>
      <c r="E236" s="173">
        <v>2</v>
      </c>
      <c r="F236" s="69">
        <v>300</v>
      </c>
      <c r="G236" s="163">
        <f t="shared" si="290"/>
        <v>600</v>
      </c>
      <c r="H236" s="61"/>
      <c r="I236" s="70"/>
      <c r="J236" s="71"/>
      <c r="K236" s="71"/>
      <c r="L236" s="72">
        <v>2</v>
      </c>
      <c r="M236" s="51">
        <f t="shared" si="291"/>
        <v>2</v>
      </c>
      <c r="N236" s="73"/>
      <c r="O236" s="74"/>
      <c r="P236" s="74"/>
      <c r="Q236" s="75"/>
      <c r="R236" s="55">
        <f t="shared" si="284"/>
        <v>0</v>
      </c>
      <c r="S236" s="56">
        <f t="shared" si="285"/>
        <v>0</v>
      </c>
      <c r="T236" s="57">
        <f t="shared" si="286"/>
        <v>0</v>
      </c>
      <c r="U236" s="57">
        <f t="shared" si="287"/>
        <v>0</v>
      </c>
      <c r="V236" s="58">
        <f t="shared" si="288"/>
        <v>2</v>
      </c>
      <c r="W236" s="59">
        <f t="shared" si="289"/>
        <v>2</v>
      </c>
    </row>
    <row r="237" spans="2:23" x14ac:dyDescent="0.15">
      <c r="B237" s="76">
        <v>43874</v>
      </c>
      <c r="C237" s="176">
        <v>1</v>
      </c>
      <c r="D237" s="217" t="s">
        <v>264</v>
      </c>
      <c r="E237" s="173">
        <v>3</v>
      </c>
      <c r="F237" s="69">
        <v>300</v>
      </c>
      <c r="G237" s="163">
        <f t="shared" si="290"/>
        <v>900</v>
      </c>
      <c r="H237" s="61"/>
      <c r="I237" s="70"/>
      <c r="J237" s="71"/>
      <c r="K237" s="71"/>
      <c r="L237" s="72">
        <v>3</v>
      </c>
      <c r="M237" s="51">
        <f t="shared" si="291"/>
        <v>3</v>
      </c>
      <c r="N237" s="73"/>
      <c r="O237" s="74"/>
      <c r="P237" s="74"/>
      <c r="Q237" s="75"/>
      <c r="R237" s="55">
        <f t="shared" si="284"/>
        <v>0</v>
      </c>
      <c r="S237" s="56">
        <f t="shared" si="285"/>
        <v>0</v>
      </c>
      <c r="T237" s="57">
        <f t="shared" si="286"/>
        <v>0</v>
      </c>
      <c r="U237" s="57">
        <f t="shared" si="287"/>
        <v>0</v>
      </c>
      <c r="V237" s="58">
        <f t="shared" si="288"/>
        <v>3</v>
      </c>
      <c r="W237" s="59">
        <f t="shared" si="289"/>
        <v>3</v>
      </c>
    </row>
    <row r="238" spans="2:23" x14ac:dyDescent="0.15">
      <c r="B238" s="76">
        <v>43875</v>
      </c>
      <c r="C238" s="176">
        <v>1</v>
      </c>
      <c r="D238" s="217" t="s">
        <v>265</v>
      </c>
      <c r="E238" s="173">
        <v>3</v>
      </c>
      <c r="F238" s="69">
        <v>300</v>
      </c>
      <c r="G238" s="163">
        <f t="shared" si="290"/>
        <v>900</v>
      </c>
      <c r="H238" s="61"/>
      <c r="I238" s="70"/>
      <c r="J238" s="71"/>
      <c r="K238" s="71"/>
      <c r="L238" s="72">
        <v>3</v>
      </c>
      <c r="M238" s="51">
        <f t="shared" si="291"/>
        <v>3</v>
      </c>
      <c r="N238" s="73"/>
      <c r="O238" s="74"/>
      <c r="P238" s="74"/>
      <c r="Q238" s="75"/>
      <c r="R238" s="55">
        <f t="shared" si="284"/>
        <v>0</v>
      </c>
      <c r="S238" s="56">
        <f t="shared" si="285"/>
        <v>0</v>
      </c>
      <c r="T238" s="57">
        <f t="shared" si="286"/>
        <v>0</v>
      </c>
      <c r="U238" s="57">
        <f t="shared" si="287"/>
        <v>0</v>
      </c>
      <c r="V238" s="58">
        <f t="shared" si="288"/>
        <v>3</v>
      </c>
      <c r="W238" s="59">
        <f t="shared" si="289"/>
        <v>3</v>
      </c>
    </row>
    <row r="239" spans="2:23" x14ac:dyDescent="0.15">
      <c r="B239" s="76">
        <v>43876</v>
      </c>
      <c r="C239" s="176">
        <v>1</v>
      </c>
      <c r="D239" s="217" t="s">
        <v>266</v>
      </c>
      <c r="E239" s="173">
        <v>5</v>
      </c>
      <c r="F239" s="69">
        <v>300</v>
      </c>
      <c r="G239" s="163">
        <f>F239*E239</f>
        <v>1500</v>
      </c>
      <c r="H239" s="61"/>
      <c r="I239" s="70"/>
      <c r="J239" s="71"/>
      <c r="K239" s="71"/>
      <c r="L239" s="72">
        <v>5</v>
      </c>
      <c r="M239" s="51">
        <f t="shared" si="291"/>
        <v>5</v>
      </c>
      <c r="N239" s="73"/>
      <c r="O239" s="74"/>
      <c r="P239" s="74"/>
      <c r="Q239" s="75"/>
      <c r="R239" s="55">
        <f t="shared" si="284"/>
        <v>0</v>
      </c>
      <c r="S239" s="56">
        <f t="shared" si="285"/>
        <v>0</v>
      </c>
      <c r="T239" s="57">
        <f t="shared" si="286"/>
        <v>0</v>
      </c>
      <c r="U239" s="57">
        <f t="shared" si="287"/>
        <v>0</v>
      </c>
      <c r="V239" s="58">
        <f t="shared" si="288"/>
        <v>5</v>
      </c>
      <c r="W239" s="59">
        <f t="shared" si="289"/>
        <v>5</v>
      </c>
    </row>
    <row r="240" spans="2:23" x14ac:dyDescent="0.15">
      <c r="B240" s="213"/>
      <c r="C240" s="176">
        <v>1</v>
      </c>
      <c r="D240" s="217" t="s">
        <v>266</v>
      </c>
      <c r="E240" s="173">
        <v>1</v>
      </c>
      <c r="F240" s="69">
        <v>300</v>
      </c>
      <c r="G240" s="163">
        <f t="shared" si="290"/>
        <v>300</v>
      </c>
      <c r="H240" s="61"/>
      <c r="I240" s="70"/>
      <c r="J240" s="71"/>
      <c r="K240" s="71"/>
      <c r="L240" s="72">
        <v>1</v>
      </c>
      <c r="M240" s="51">
        <f t="shared" si="291"/>
        <v>1</v>
      </c>
      <c r="N240" s="73"/>
      <c r="O240" s="74"/>
      <c r="P240" s="74"/>
      <c r="Q240" s="75"/>
      <c r="R240" s="55">
        <f t="shared" si="284"/>
        <v>0</v>
      </c>
      <c r="S240" s="56">
        <f t="shared" si="285"/>
        <v>0</v>
      </c>
      <c r="T240" s="57">
        <f t="shared" si="286"/>
        <v>0</v>
      </c>
      <c r="U240" s="57">
        <f t="shared" si="287"/>
        <v>0</v>
      </c>
      <c r="V240" s="58">
        <f t="shared" si="288"/>
        <v>1</v>
      </c>
      <c r="W240" s="59">
        <f t="shared" si="289"/>
        <v>1</v>
      </c>
    </row>
    <row r="241" spans="2:23" x14ac:dyDescent="0.15">
      <c r="B241" s="213">
        <v>43877</v>
      </c>
      <c r="C241" s="176">
        <v>1</v>
      </c>
      <c r="D241" s="217" t="s">
        <v>267</v>
      </c>
      <c r="E241" s="173">
        <v>5</v>
      </c>
      <c r="F241" s="69">
        <v>300</v>
      </c>
      <c r="G241" s="163">
        <f t="shared" ref="G241:G245" si="292">F241*E241</f>
        <v>1500</v>
      </c>
      <c r="H241" s="61"/>
      <c r="I241" s="70"/>
      <c r="J241" s="71"/>
      <c r="K241" s="71"/>
      <c r="L241" s="72">
        <v>5</v>
      </c>
      <c r="M241" s="51">
        <f t="shared" ref="M241:M245" si="293">SUM(I241:L241)</f>
        <v>5</v>
      </c>
      <c r="N241" s="73"/>
      <c r="O241" s="74"/>
      <c r="P241" s="74"/>
      <c r="Q241" s="75"/>
      <c r="R241" s="55">
        <f t="shared" ref="R241:R245" si="294">SUM(N241:Q241)</f>
        <v>0</v>
      </c>
      <c r="S241" s="56">
        <f t="shared" ref="S241:S245" si="295">I241+N241</f>
        <v>0</v>
      </c>
      <c r="T241" s="57">
        <f t="shared" ref="T241:T245" si="296">J241+O241</f>
        <v>0</v>
      </c>
      <c r="U241" s="57">
        <f t="shared" ref="U241:U245" si="297">K241+P241</f>
        <v>0</v>
      </c>
      <c r="V241" s="58">
        <f t="shared" ref="V241:V245" si="298">L241+Q241</f>
        <v>5</v>
      </c>
      <c r="W241" s="59">
        <f t="shared" ref="W241:W245" si="299">SUM(S241:V241)</f>
        <v>5</v>
      </c>
    </row>
    <row r="242" spans="2:23" x14ac:dyDescent="0.15">
      <c r="B242" s="213">
        <v>43879</v>
      </c>
      <c r="C242" s="176">
        <v>1</v>
      </c>
      <c r="D242" s="217" t="s">
        <v>176</v>
      </c>
      <c r="E242" s="173">
        <v>3</v>
      </c>
      <c r="F242" s="69">
        <v>300</v>
      </c>
      <c r="G242" s="163">
        <f t="shared" si="292"/>
        <v>900</v>
      </c>
      <c r="H242" s="61"/>
      <c r="I242" s="70"/>
      <c r="J242" s="71"/>
      <c r="K242" s="71"/>
      <c r="L242" s="72">
        <v>3</v>
      </c>
      <c r="M242" s="51">
        <f t="shared" si="293"/>
        <v>3</v>
      </c>
      <c r="N242" s="73"/>
      <c r="O242" s="74"/>
      <c r="P242" s="74"/>
      <c r="Q242" s="75"/>
      <c r="R242" s="55">
        <f t="shared" si="294"/>
        <v>0</v>
      </c>
      <c r="S242" s="56">
        <f t="shared" si="295"/>
        <v>0</v>
      </c>
      <c r="T242" s="57">
        <f t="shared" si="296"/>
        <v>0</v>
      </c>
      <c r="U242" s="57">
        <f t="shared" si="297"/>
        <v>0</v>
      </c>
      <c r="V242" s="58">
        <f t="shared" si="298"/>
        <v>3</v>
      </c>
      <c r="W242" s="59">
        <f t="shared" si="299"/>
        <v>3</v>
      </c>
    </row>
    <row r="243" spans="2:23" x14ac:dyDescent="0.15">
      <c r="B243" s="213">
        <v>43882</v>
      </c>
      <c r="C243" s="176">
        <v>1</v>
      </c>
      <c r="D243" s="217" t="s">
        <v>268</v>
      </c>
      <c r="E243" s="173">
        <v>3</v>
      </c>
      <c r="F243" s="69">
        <v>300</v>
      </c>
      <c r="G243" s="163">
        <f t="shared" si="292"/>
        <v>900</v>
      </c>
      <c r="H243" s="61"/>
      <c r="I243" s="70"/>
      <c r="J243" s="71"/>
      <c r="K243" s="71"/>
      <c r="L243" s="72">
        <v>3</v>
      </c>
      <c r="M243" s="51">
        <f t="shared" si="293"/>
        <v>3</v>
      </c>
      <c r="N243" s="73"/>
      <c r="O243" s="74"/>
      <c r="P243" s="74"/>
      <c r="Q243" s="75"/>
      <c r="R243" s="55">
        <f t="shared" si="294"/>
        <v>0</v>
      </c>
      <c r="S243" s="56">
        <f t="shared" si="295"/>
        <v>0</v>
      </c>
      <c r="T243" s="57">
        <f t="shared" si="296"/>
        <v>0</v>
      </c>
      <c r="U243" s="57">
        <f t="shared" si="297"/>
        <v>0</v>
      </c>
      <c r="V243" s="58">
        <f t="shared" si="298"/>
        <v>3</v>
      </c>
      <c r="W243" s="59">
        <f t="shared" si="299"/>
        <v>3</v>
      </c>
    </row>
    <row r="244" spans="2:23" x14ac:dyDescent="0.15">
      <c r="B244" s="76">
        <v>43883</v>
      </c>
      <c r="C244" s="176">
        <v>1</v>
      </c>
      <c r="D244" s="217" t="s">
        <v>269</v>
      </c>
      <c r="E244" s="173">
        <v>5</v>
      </c>
      <c r="F244" s="69">
        <v>300</v>
      </c>
      <c r="G244" s="163">
        <f t="shared" si="292"/>
        <v>1500</v>
      </c>
      <c r="H244" s="61"/>
      <c r="I244" s="70"/>
      <c r="J244" s="71"/>
      <c r="K244" s="71"/>
      <c r="L244" s="72">
        <v>5</v>
      </c>
      <c r="M244" s="51">
        <f t="shared" si="293"/>
        <v>5</v>
      </c>
      <c r="N244" s="73"/>
      <c r="O244" s="74"/>
      <c r="P244" s="74"/>
      <c r="Q244" s="75"/>
      <c r="R244" s="55">
        <f t="shared" si="294"/>
        <v>0</v>
      </c>
      <c r="S244" s="56">
        <f t="shared" si="295"/>
        <v>0</v>
      </c>
      <c r="T244" s="57">
        <f t="shared" si="296"/>
        <v>0</v>
      </c>
      <c r="U244" s="57">
        <f t="shared" si="297"/>
        <v>0</v>
      </c>
      <c r="V244" s="58">
        <f t="shared" si="298"/>
        <v>5</v>
      </c>
      <c r="W244" s="59">
        <f t="shared" si="299"/>
        <v>5</v>
      </c>
    </row>
    <row r="245" spans="2:23" x14ac:dyDescent="0.15">
      <c r="B245" s="76">
        <v>43884</v>
      </c>
      <c r="C245" s="176">
        <v>1</v>
      </c>
      <c r="D245" s="217" t="s">
        <v>270</v>
      </c>
      <c r="E245" s="173">
        <v>4</v>
      </c>
      <c r="F245" s="69">
        <v>300</v>
      </c>
      <c r="G245" s="163">
        <f t="shared" si="292"/>
        <v>1200</v>
      </c>
      <c r="H245" s="61"/>
      <c r="I245" s="70"/>
      <c r="J245" s="71"/>
      <c r="K245" s="71"/>
      <c r="L245" s="72">
        <v>4</v>
      </c>
      <c r="M245" s="51">
        <f t="shared" si="293"/>
        <v>4</v>
      </c>
      <c r="N245" s="73"/>
      <c r="O245" s="74"/>
      <c r="P245" s="74"/>
      <c r="Q245" s="75"/>
      <c r="R245" s="55">
        <f t="shared" si="294"/>
        <v>0</v>
      </c>
      <c r="S245" s="56">
        <f t="shared" si="295"/>
        <v>0</v>
      </c>
      <c r="T245" s="57">
        <f t="shared" si="296"/>
        <v>0</v>
      </c>
      <c r="U245" s="57">
        <f t="shared" si="297"/>
        <v>0</v>
      </c>
      <c r="V245" s="58">
        <f t="shared" si="298"/>
        <v>4</v>
      </c>
      <c r="W245" s="59">
        <f t="shared" si="299"/>
        <v>4</v>
      </c>
    </row>
    <row r="246" spans="2:23" x14ac:dyDescent="0.15">
      <c r="B246" s="76">
        <v>43887</v>
      </c>
      <c r="C246" s="176">
        <v>1</v>
      </c>
      <c r="D246" s="217" t="s">
        <v>271</v>
      </c>
      <c r="E246" s="173">
        <v>1</v>
      </c>
      <c r="F246" s="69">
        <v>300</v>
      </c>
      <c r="G246" s="163">
        <v>100</v>
      </c>
      <c r="H246" s="61">
        <v>17</v>
      </c>
      <c r="I246" s="70"/>
      <c r="J246" s="71"/>
      <c r="K246" s="71"/>
      <c r="L246" s="72">
        <v>6</v>
      </c>
      <c r="M246" s="51">
        <f t="shared" si="291"/>
        <v>6</v>
      </c>
      <c r="N246" s="73"/>
      <c r="O246" s="74"/>
      <c r="P246" s="74"/>
      <c r="Q246" s="75"/>
      <c r="R246" s="55">
        <f t="shared" si="284"/>
        <v>0</v>
      </c>
      <c r="S246" s="56">
        <f t="shared" si="285"/>
        <v>0</v>
      </c>
      <c r="T246" s="57">
        <f t="shared" si="286"/>
        <v>0</v>
      </c>
      <c r="U246" s="57">
        <f t="shared" si="287"/>
        <v>0</v>
      </c>
      <c r="V246" s="58">
        <f t="shared" si="288"/>
        <v>6</v>
      </c>
      <c r="W246" s="59">
        <f t="shared" si="289"/>
        <v>6</v>
      </c>
    </row>
    <row r="247" spans="2:23" x14ac:dyDescent="0.15">
      <c r="B247" s="76">
        <v>43888</v>
      </c>
      <c r="C247" s="176">
        <v>1</v>
      </c>
      <c r="D247" s="217" t="s">
        <v>272</v>
      </c>
      <c r="E247" s="173">
        <v>3</v>
      </c>
      <c r="F247" s="69">
        <v>300</v>
      </c>
      <c r="G247" s="163">
        <f t="shared" si="290"/>
        <v>900</v>
      </c>
      <c r="H247" s="61"/>
      <c r="I247" s="70"/>
      <c r="J247" s="71"/>
      <c r="K247" s="71"/>
      <c r="L247" s="72">
        <v>3</v>
      </c>
      <c r="M247" s="51">
        <f t="shared" si="291"/>
        <v>3</v>
      </c>
      <c r="N247" s="73"/>
      <c r="O247" s="74"/>
      <c r="P247" s="74"/>
      <c r="Q247" s="75"/>
      <c r="R247" s="55">
        <f t="shared" si="284"/>
        <v>0</v>
      </c>
      <c r="S247" s="56">
        <f t="shared" si="285"/>
        <v>0</v>
      </c>
      <c r="T247" s="57">
        <f t="shared" si="286"/>
        <v>0</v>
      </c>
      <c r="U247" s="57">
        <f t="shared" si="287"/>
        <v>0</v>
      </c>
      <c r="V247" s="58">
        <f t="shared" si="288"/>
        <v>3</v>
      </c>
      <c r="W247" s="59">
        <f t="shared" si="289"/>
        <v>3</v>
      </c>
    </row>
    <row r="248" spans="2:23" x14ac:dyDescent="0.15">
      <c r="B248" s="76">
        <v>43889</v>
      </c>
      <c r="C248" s="176">
        <v>1</v>
      </c>
      <c r="D248" s="217" t="s">
        <v>273</v>
      </c>
      <c r="E248" s="173">
        <v>3</v>
      </c>
      <c r="F248" s="69">
        <v>300</v>
      </c>
      <c r="G248" s="163">
        <f t="shared" si="290"/>
        <v>900</v>
      </c>
      <c r="H248" s="61"/>
      <c r="I248" s="70"/>
      <c r="J248" s="71"/>
      <c r="K248" s="71"/>
      <c r="L248" s="72">
        <v>3</v>
      </c>
      <c r="M248" s="51">
        <f t="shared" si="291"/>
        <v>3</v>
      </c>
      <c r="N248" s="73"/>
      <c r="O248" s="74"/>
      <c r="P248" s="74"/>
      <c r="Q248" s="75"/>
      <c r="R248" s="55">
        <f t="shared" si="284"/>
        <v>0</v>
      </c>
      <c r="S248" s="56">
        <f t="shared" si="285"/>
        <v>0</v>
      </c>
      <c r="T248" s="57">
        <f t="shared" si="286"/>
        <v>0</v>
      </c>
      <c r="U248" s="57">
        <f t="shared" si="287"/>
        <v>0</v>
      </c>
      <c r="V248" s="58">
        <f t="shared" si="288"/>
        <v>3</v>
      </c>
      <c r="W248" s="59">
        <f t="shared" si="289"/>
        <v>3</v>
      </c>
    </row>
    <row r="249" spans="2:23" x14ac:dyDescent="0.15">
      <c r="B249" s="76"/>
      <c r="C249" s="212"/>
      <c r="D249" s="217"/>
      <c r="E249" s="173"/>
      <c r="F249" s="69"/>
      <c r="G249" s="163">
        <f t="shared" ref="G249" si="300">F249*E249</f>
        <v>0</v>
      </c>
      <c r="H249" s="61"/>
      <c r="I249" s="70"/>
      <c r="J249" s="71"/>
      <c r="K249" s="71"/>
      <c r="L249" s="72"/>
      <c r="M249" s="51">
        <f t="shared" ref="M249" si="301">SUM(I249:L249)</f>
        <v>0</v>
      </c>
      <c r="N249" s="73"/>
      <c r="O249" s="74"/>
      <c r="P249" s="74"/>
      <c r="Q249" s="75"/>
      <c r="R249" s="55">
        <f t="shared" ref="R249" si="302">SUM(N249:Q249)</f>
        <v>0</v>
      </c>
      <c r="S249" s="56">
        <f t="shared" ref="S249" si="303">I249+N249</f>
        <v>0</v>
      </c>
      <c r="T249" s="57">
        <f t="shared" ref="T249" si="304">J249+O249</f>
        <v>0</v>
      </c>
      <c r="U249" s="57">
        <f t="shared" ref="U249" si="305">K249+P249</f>
        <v>0</v>
      </c>
      <c r="V249" s="58">
        <f t="shared" ref="V249" si="306">L249+Q249</f>
        <v>0</v>
      </c>
      <c r="W249" s="59">
        <f t="shared" ref="W249" si="307">SUM(S249:V249)</f>
        <v>0</v>
      </c>
    </row>
    <row r="250" spans="2:23" x14ac:dyDescent="0.15">
      <c r="B250" s="76"/>
      <c r="C250" s="212"/>
      <c r="D250" s="217"/>
      <c r="E250" s="173"/>
      <c r="F250" s="69"/>
      <c r="G250" s="163">
        <f t="shared" ref="G250" si="308">F250*E250</f>
        <v>0</v>
      </c>
      <c r="H250" s="61"/>
      <c r="I250" s="70"/>
      <c r="J250" s="71"/>
      <c r="K250" s="71"/>
      <c r="L250" s="72"/>
      <c r="M250" s="51">
        <f t="shared" ref="M250" si="309">SUM(I250:L250)</f>
        <v>0</v>
      </c>
      <c r="N250" s="73"/>
      <c r="O250" s="74"/>
      <c r="P250" s="74"/>
      <c r="Q250" s="75"/>
      <c r="R250" s="55">
        <f t="shared" ref="R250" si="310">SUM(N250:Q250)</f>
        <v>0</v>
      </c>
      <c r="S250" s="56">
        <f t="shared" ref="S250" si="311">I250+N250</f>
        <v>0</v>
      </c>
      <c r="T250" s="57">
        <f t="shared" ref="T250" si="312">J250+O250</f>
        <v>0</v>
      </c>
      <c r="U250" s="57">
        <f t="shared" ref="U250" si="313">K250+P250</f>
        <v>0</v>
      </c>
      <c r="V250" s="58">
        <f t="shared" ref="V250" si="314">L250+Q250</f>
        <v>0</v>
      </c>
      <c r="W250" s="59">
        <f t="shared" ref="W250" si="315">SUM(S250:V250)</f>
        <v>0</v>
      </c>
    </row>
    <row r="251" spans="2:23" x14ac:dyDescent="0.15">
      <c r="B251" s="76"/>
      <c r="C251" s="212"/>
      <c r="D251" s="217"/>
      <c r="E251" s="173"/>
      <c r="F251" s="69"/>
      <c r="G251" s="163">
        <f t="shared" si="290"/>
        <v>0</v>
      </c>
      <c r="H251" s="61"/>
      <c r="I251" s="70"/>
      <c r="J251" s="71"/>
      <c r="K251" s="71"/>
      <c r="L251" s="72"/>
      <c r="M251" s="51">
        <f t="shared" si="291"/>
        <v>0</v>
      </c>
      <c r="N251" s="73"/>
      <c r="O251" s="74"/>
      <c r="P251" s="74"/>
      <c r="Q251" s="75"/>
      <c r="R251" s="55">
        <f t="shared" si="284"/>
        <v>0</v>
      </c>
      <c r="S251" s="56">
        <f t="shared" si="285"/>
        <v>0</v>
      </c>
      <c r="T251" s="57">
        <f t="shared" si="286"/>
        <v>0</v>
      </c>
      <c r="U251" s="57">
        <f t="shared" si="287"/>
        <v>0</v>
      </c>
      <c r="V251" s="58">
        <f t="shared" si="288"/>
        <v>0</v>
      </c>
      <c r="W251" s="59">
        <f t="shared" si="289"/>
        <v>0</v>
      </c>
    </row>
    <row r="252" spans="2:23" ht="12.75" thickBot="1" x14ac:dyDescent="0.2">
      <c r="B252" s="76"/>
      <c r="C252" s="212"/>
      <c r="D252" s="217"/>
      <c r="E252" s="173"/>
      <c r="F252" s="69"/>
      <c r="G252" s="163">
        <f t="shared" si="290"/>
        <v>0</v>
      </c>
      <c r="H252" s="61"/>
      <c r="I252" s="70"/>
      <c r="J252" s="71"/>
      <c r="K252" s="71"/>
      <c r="L252" s="72"/>
      <c r="M252" s="51">
        <f t="shared" si="291"/>
        <v>0</v>
      </c>
      <c r="N252" s="73"/>
      <c r="O252" s="74"/>
      <c r="P252" s="74"/>
      <c r="Q252" s="75"/>
      <c r="R252" s="55">
        <f t="shared" si="284"/>
        <v>0</v>
      </c>
      <c r="S252" s="56">
        <f t="shared" si="285"/>
        <v>0</v>
      </c>
      <c r="T252" s="57">
        <f t="shared" si="286"/>
        <v>0</v>
      </c>
      <c r="U252" s="57">
        <f t="shared" si="287"/>
        <v>0</v>
      </c>
      <c r="V252" s="58">
        <f t="shared" si="288"/>
        <v>0</v>
      </c>
      <c r="W252" s="59">
        <f t="shared" si="289"/>
        <v>0</v>
      </c>
    </row>
    <row r="253" spans="2:23" ht="26.25" customHeight="1" thickBot="1" x14ac:dyDescent="0.2">
      <c r="B253" s="77">
        <f>COUNTA(B231:B252)</f>
        <v>17</v>
      </c>
      <c r="C253" s="77">
        <f>COUNTA(C231:C252)</f>
        <v>18</v>
      </c>
      <c r="D253" s="111" t="s">
        <v>24</v>
      </c>
      <c r="E253" s="79">
        <f>SUM(E231:E252)</f>
        <v>60</v>
      </c>
      <c r="F253" s="80">
        <f>COUNT(F231:F252)</f>
        <v>18</v>
      </c>
      <c r="G253" s="81">
        <f t="shared" ref="G253:W253" si="316">SUM(G231:G252)</f>
        <v>17800</v>
      </c>
      <c r="H253" s="79">
        <f t="shared" si="316"/>
        <v>17</v>
      </c>
      <c r="I253" s="82">
        <f t="shared" si="316"/>
        <v>0</v>
      </c>
      <c r="J253" s="83">
        <f t="shared" si="316"/>
        <v>0</v>
      </c>
      <c r="K253" s="83">
        <f t="shared" si="316"/>
        <v>0</v>
      </c>
      <c r="L253" s="81">
        <f t="shared" si="316"/>
        <v>65</v>
      </c>
      <c r="M253" s="79">
        <f t="shared" si="316"/>
        <v>65</v>
      </c>
      <c r="N253" s="84">
        <f t="shared" si="316"/>
        <v>0</v>
      </c>
      <c r="O253" s="85">
        <f t="shared" si="316"/>
        <v>0</v>
      </c>
      <c r="P253" s="85">
        <f t="shared" si="316"/>
        <v>0</v>
      </c>
      <c r="Q253" s="86">
        <f t="shared" si="316"/>
        <v>0</v>
      </c>
      <c r="R253" s="125">
        <f t="shared" si="316"/>
        <v>0</v>
      </c>
      <c r="S253" s="88">
        <f t="shared" si="316"/>
        <v>0</v>
      </c>
      <c r="T253" s="89">
        <f t="shared" si="316"/>
        <v>0</v>
      </c>
      <c r="U253" s="89">
        <f t="shared" si="316"/>
        <v>0</v>
      </c>
      <c r="V253" s="90">
        <f t="shared" si="316"/>
        <v>65</v>
      </c>
      <c r="W253" s="91">
        <f t="shared" si="316"/>
        <v>65</v>
      </c>
    </row>
    <row r="254" spans="2:23" ht="33" customHeight="1" thickBot="1" x14ac:dyDescent="0.2">
      <c r="B254" s="115" t="s">
        <v>35</v>
      </c>
      <c r="C254" s="3"/>
      <c r="D254" s="3"/>
      <c r="G254" s="96"/>
      <c r="H254" s="96"/>
      <c r="S254" s="138"/>
      <c r="T254" s="92"/>
      <c r="V254" s="3"/>
      <c r="W254" s="3"/>
    </row>
    <row r="255" spans="2:23" ht="13.5" customHeight="1" x14ac:dyDescent="0.15">
      <c r="B255" s="273" t="s">
        <v>18</v>
      </c>
      <c r="C255" s="265" t="s">
        <v>19</v>
      </c>
      <c r="D255" s="268" t="s">
        <v>20</v>
      </c>
      <c r="E255" s="271" t="s">
        <v>21</v>
      </c>
      <c r="F255" s="251"/>
      <c r="G255" s="251"/>
      <c r="H255" s="251"/>
      <c r="I255" s="251"/>
      <c r="J255" s="251"/>
      <c r="K255" s="251"/>
      <c r="L255" s="251"/>
      <c r="M255" s="251"/>
      <c r="N255" s="259" t="s">
        <v>4</v>
      </c>
      <c r="O255" s="260"/>
      <c r="P255" s="260"/>
      <c r="Q255" s="260"/>
      <c r="R255" s="261"/>
      <c r="S255" s="229" t="s">
        <v>5</v>
      </c>
      <c r="T255" s="230"/>
      <c r="U255" s="230"/>
      <c r="V255" s="230"/>
      <c r="W255" s="231"/>
    </row>
    <row r="256" spans="2:23" ht="13.5" customHeight="1" x14ac:dyDescent="0.15">
      <c r="B256" s="274"/>
      <c r="C256" s="266"/>
      <c r="D256" s="269"/>
      <c r="E256" s="272" t="s">
        <v>6</v>
      </c>
      <c r="F256" s="257"/>
      <c r="G256" s="257"/>
      <c r="H256" s="258"/>
      <c r="I256" s="262" t="s">
        <v>7</v>
      </c>
      <c r="J256" s="263"/>
      <c r="K256" s="263"/>
      <c r="L256" s="263"/>
      <c r="M256" s="264"/>
      <c r="N256" s="239" t="s">
        <v>7</v>
      </c>
      <c r="O256" s="239"/>
      <c r="P256" s="239"/>
      <c r="Q256" s="239"/>
      <c r="R256" s="240"/>
      <c r="S256" s="232"/>
      <c r="T256" s="233"/>
      <c r="U256" s="233"/>
      <c r="V256" s="233"/>
      <c r="W256" s="234"/>
    </row>
    <row r="257" spans="2:23" ht="12.75" thickBot="1" x14ac:dyDescent="0.2">
      <c r="B257" s="275"/>
      <c r="C257" s="267"/>
      <c r="D257" s="270"/>
      <c r="E257" s="40" t="s">
        <v>8</v>
      </c>
      <c r="F257" s="41" t="s">
        <v>22</v>
      </c>
      <c r="G257" s="42" t="s">
        <v>9</v>
      </c>
      <c r="H257" s="40" t="s">
        <v>23</v>
      </c>
      <c r="I257" s="5" t="s">
        <v>11</v>
      </c>
      <c r="J257" s="6" t="s">
        <v>12</v>
      </c>
      <c r="K257" s="6" t="s">
        <v>13</v>
      </c>
      <c r="L257" s="7" t="s">
        <v>14</v>
      </c>
      <c r="M257" s="8" t="s">
        <v>15</v>
      </c>
      <c r="N257" s="9" t="s">
        <v>11</v>
      </c>
      <c r="O257" s="10" t="s">
        <v>12</v>
      </c>
      <c r="P257" s="10" t="s">
        <v>13</v>
      </c>
      <c r="Q257" s="11" t="s">
        <v>14</v>
      </c>
      <c r="R257" s="12" t="s">
        <v>15</v>
      </c>
      <c r="S257" s="13" t="s">
        <v>11</v>
      </c>
      <c r="T257" s="14" t="s">
        <v>12</v>
      </c>
      <c r="U257" s="14" t="s">
        <v>13</v>
      </c>
      <c r="V257" s="15" t="s">
        <v>14</v>
      </c>
      <c r="W257" s="16" t="s">
        <v>15</v>
      </c>
    </row>
    <row r="258" spans="2:23" x14ac:dyDescent="0.15">
      <c r="B258" s="213">
        <v>43907</v>
      </c>
      <c r="C258" s="176">
        <v>1</v>
      </c>
      <c r="D258" s="60" t="s">
        <v>274</v>
      </c>
      <c r="E258" s="173">
        <v>5</v>
      </c>
      <c r="F258" s="69">
        <v>300</v>
      </c>
      <c r="G258" s="163">
        <f>F258*E258</f>
        <v>1500</v>
      </c>
      <c r="H258" s="61"/>
      <c r="I258" s="70"/>
      <c r="J258" s="71"/>
      <c r="K258" s="71"/>
      <c r="L258" s="72">
        <v>5</v>
      </c>
      <c r="M258" s="51">
        <f>SUM(I258:L258)</f>
        <v>5</v>
      </c>
      <c r="N258" s="73"/>
      <c r="O258" s="74"/>
      <c r="P258" s="74"/>
      <c r="Q258" s="75"/>
      <c r="R258" s="223">
        <f>SUM(N258:Q258)</f>
        <v>0</v>
      </c>
      <c r="S258" s="224">
        <f>I258+N258</f>
        <v>0</v>
      </c>
      <c r="T258" s="225">
        <f>J258+O258</f>
        <v>0</v>
      </c>
      <c r="U258" s="225">
        <f>K258+P258</f>
        <v>0</v>
      </c>
      <c r="V258" s="226">
        <f>L258+Q258</f>
        <v>5</v>
      </c>
      <c r="W258" s="227">
        <f>SUM(S258:V258)</f>
        <v>5</v>
      </c>
    </row>
    <row r="259" spans="2:23" x14ac:dyDescent="0.15">
      <c r="B259" s="213">
        <v>43909</v>
      </c>
      <c r="C259" s="176">
        <v>1</v>
      </c>
      <c r="D259" s="217" t="s">
        <v>262</v>
      </c>
      <c r="E259" s="173">
        <v>6</v>
      </c>
      <c r="F259" s="69">
        <v>300</v>
      </c>
      <c r="G259" s="163">
        <f>F259*E259</f>
        <v>1800</v>
      </c>
      <c r="H259" s="61"/>
      <c r="I259" s="70"/>
      <c r="J259" s="71"/>
      <c r="K259" s="71"/>
      <c r="L259" s="72">
        <v>6</v>
      </c>
      <c r="M259" s="51">
        <f>SUM(I259:L259)</f>
        <v>6</v>
      </c>
      <c r="N259" s="73"/>
      <c r="O259" s="74"/>
      <c r="P259" s="74"/>
      <c r="Q259" s="75"/>
      <c r="R259" s="133">
        <f t="shared" ref="R259:R276" si="317">SUM(N259:Q259)</f>
        <v>0</v>
      </c>
      <c r="S259" s="134">
        <f t="shared" ref="S259:S276" si="318">I259+N259</f>
        <v>0</v>
      </c>
      <c r="T259" s="135">
        <f t="shared" ref="T259:T276" si="319">J259+O259</f>
        <v>0</v>
      </c>
      <c r="U259" s="135">
        <f t="shared" ref="U259:U276" si="320">K259+P259</f>
        <v>0</v>
      </c>
      <c r="V259" s="136">
        <f t="shared" ref="V259:V276" si="321">L259+Q259</f>
        <v>6</v>
      </c>
      <c r="W259" s="137">
        <f t="shared" ref="W259:W276" si="322">SUM(S259:V259)</f>
        <v>6</v>
      </c>
    </row>
    <row r="260" spans="2:23" x14ac:dyDescent="0.15">
      <c r="B260" s="213">
        <v>43911</v>
      </c>
      <c r="C260" s="176">
        <v>1</v>
      </c>
      <c r="D260" s="217" t="s">
        <v>275</v>
      </c>
      <c r="E260" s="173"/>
      <c r="F260" s="69"/>
      <c r="G260" s="163">
        <f>F260*E260</f>
        <v>0</v>
      </c>
      <c r="H260" s="61">
        <v>3</v>
      </c>
      <c r="I260" s="70"/>
      <c r="J260" s="71"/>
      <c r="K260" s="71"/>
      <c r="L260" s="72">
        <v>1</v>
      </c>
      <c r="M260" s="51">
        <f>SUM(I260:L260)</f>
        <v>1</v>
      </c>
      <c r="N260" s="73"/>
      <c r="O260" s="74"/>
      <c r="P260" s="74"/>
      <c r="Q260" s="75"/>
      <c r="R260" s="55">
        <f t="shared" si="317"/>
        <v>0</v>
      </c>
      <c r="S260" s="56">
        <f t="shared" si="318"/>
        <v>0</v>
      </c>
      <c r="T260" s="57">
        <f t="shared" si="319"/>
        <v>0</v>
      </c>
      <c r="U260" s="57">
        <f t="shared" si="320"/>
        <v>0</v>
      </c>
      <c r="V260" s="58">
        <f t="shared" si="321"/>
        <v>1</v>
      </c>
      <c r="W260" s="59">
        <f t="shared" si="322"/>
        <v>1</v>
      </c>
    </row>
    <row r="261" spans="2:23" x14ac:dyDescent="0.15">
      <c r="B261" s="76">
        <v>43912</v>
      </c>
      <c r="C261" s="176">
        <v>1</v>
      </c>
      <c r="D261" s="217" t="s">
        <v>194</v>
      </c>
      <c r="E261" s="173">
        <v>5</v>
      </c>
      <c r="F261" s="69">
        <v>300</v>
      </c>
      <c r="G261" s="163">
        <f>F261*E261</f>
        <v>1500</v>
      </c>
      <c r="H261" s="61"/>
      <c r="I261" s="70"/>
      <c r="J261" s="71"/>
      <c r="K261" s="71"/>
      <c r="L261" s="72">
        <v>5</v>
      </c>
      <c r="M261" s="51">
        <f>SUM(I261:L261)</f>
        <v>5</v>
      </c>
      <c r="N261" s="73"/>
      <c r="O261" s="74"/>
      <c r="P261" s="74"/>
      <c r="Q261" s="75"/>
      <c r="R261" s="55">
        <f t="shared" si="317"/>
        <v>0</v>
      </c>
      <c r="S261" s="56">
        <f t="shared" si="318"/>
        <v>0</v>
      </c>
      <c r="T261" s="57">
        <f t="shared" si="319"/>
        <v>0</v>
      </c>
      <c r="U261" s="57">
        <f t="shared" si="320"/>
        <v>0</v>
      </c>
      <c r="V261" s="58">
        <f t="shared" si="321"/>
        <v>5</v>
      </c>
      <c r="W261" s="59">
        <f t="shared" si="322"/>
        <v>5</v>
      </c>
    </row>
    <row r="262" spans="2:23" x14ac:dyDescent="0.15">
      <c r="B262" s="76">
        <v>43921</v>
      </c>
      <c r="C262" s="176">
        <v>1</v>
      </c>
      <c r="D262" s="217" t="s">
        <v>276</v>
      </c>
      <c r="E262" s="173">
        <v>1</v>
      </c>
      <c r="F262" s="69">
        <v>300</v>
      </c>
      <c r="G262" s="163">
        <f>F262*E262</f>
        <v>300</v>
      </c>
      <c r="H262" s="61"/>
      <c r="I262" s="70"/>
      <c r="J262" s="71"/>
      <c r="K262" s="71"/>
      <c r="L262" s="72">
        <v>1</v>
      </c>
      <c r="M262" s="51">
        <f>SUM(I262:L262)</f>
        <v>1</v>
      </c>
      <c r="N262" s="73"/>
      <c r="O262" s="74"/>
      <c r="P262" s="74"/>
      <c r="Q262" s="75"/>
      <c r="R262" s="55">
        <f t="shared" si="317"/>
        <v>0</v>
      </c>
      <c r="S262" s="56">
        <f t="shared" si="318"/>
        <v>0</v>
      </c>
      <c r="T262" s="57">
        <f t="shared" si="319"/>
        <v>0</v>
      </c>
      <c r="U262" s="57">
        <f t="shared" si="320"/>
        <v>0</v>
      </c>
      <c r="V262" s="58">
        <f t="shared" si="321"/>
        <v>1</v>
      </c>
      <c r="W262" s="59">
        <f t="shared" si="322"/>
        <v>1</v>
      </c>
    </row>
    <row r="263" spans="2:23" x14ac:dyDescent="0.15">
      <c r="B263" s="76"/>
      <c r="C263" s="212"/>
      <c r="D263" s="217"/>
      <c r="E263" s="173"/>
      <c r="F263" s="69"/>
      <c r="G263" s="163">
        <f t="shared" ref="G263:G276" si="323">F263*E263</f>
        <v>0</v>
      </c>
      <c r="H263" s="61"/>
      <c r="I263" s="70"/>
      <c r="J263" s="71"/>
      <c r="K263" s="71"/>
      <c r="L263" s="72"/>
      <c r="M263" s="51">
        <f t="shared" ref="M263:M276" si="324">SUM(I263:L263)</f>
        <v>0</v>
      </c>
      <c r="N263" s="73"/>
      <c r="O263" s="74"/>
      <c r="P263" s="74"/>
      <c r="Q263" s="75"/>
      <c r="R263" s="55">
        <f t="shared" si="317"/>
        <v>0</v>
      </c>
      <c r="S263" s="56">
        <f t="shared" si="318"/>
        <v>0</v>
      </c>
      <c r="T263" s="57">
        <f t="shared" si="319"/>
        <v>0</v>
      </c>
      <c r="U263" s="57">
        <f t="shared" si="320"/>
        <v>0</v>
      </c>
      <c r="V263" s="58">
        <f t="shared" si="321"/>
        <v>0</v>
      </c>
      <c r="W263" s="59">
        <f t="shared" si="322"/>
        <v>0</v>
      </c>
    </row>
    <row r="264" spans="2:23" x14ac:dyDescent="0.15">
      <c r="B264" s="76"/>
      <c r="C264" s="212"/>
      <c r="D264" s="217"/>
      <c r="E264" s="173"/>
      <c r="F264" s="69"/>
      <c r="G264" s="163">
        <f t="shared" si="323"/>
        <v>0</v>
      </c>
      <c r="H264" s="61"/>
      <c r="I264" s="70"/>
      <c r="J264" s="71"/>
      <c r="K264" s="71"/>
      <c r="L264" s="72"/>
      <c r="M264" s="51">
        <f t="shared" si="324"/>
        <v>0</v>
      </c>
      <c r="N264" s="73"/>
      <c r="O264" s="74"/>
      <c r="P264" s="74"/>
      <c r="Q264" s="75"/>
      <c r="R264" s="55">
        <f t="shared" si="317"/>
        <v>0</v>
      </c>
      <c r="S264" s="56">
        <f t="shared" si="318"/>
        <v>0</v>
      </c>
      <c r="T264" s="57">
        <f t="shared" si="319"/>
        <v>0</v>
      </c>
      <c r="U264" s="57">
        <f t="shared" si="320"/>
        <v>0</v>
      </c>
      <c r="V264" s="58">
        <f t="shared" si="321"/>
        <v>0</v>
      </c>
      <c r="W264" s="59">
        <f t="shared" si="322"/>
        <v>0</v>
      </c>
    </row>
    <row r="265" spans="2:23" x14ac:dyDescent="0.15">
      <c r="B265" s="76"/>
      <c r="C265" s="212"/>
      <c r="D265" s="217"/>
      <c r="E265" s="173"/>
      <c r="F265" s="69"/>
      <c r="G265" s="163">
        <f t="shared" si="323"/>
        <v>0</v>
      </c>
      <c r="H265" s="61"/>
      <c r="I265" s="70"/>
      <c r="J265" s="71"/>
      <c r="K265" s="71"/>
      <c r="L265" s="72"/>
      <c r="M265" s="51">
        <f t="shared" si="324"/>
        <v>0</v>
      </c>
      <c r="N265" s="73"/>
      <c r="O265" s="74"/>
      <c r="P265" s="74"/>
      <c r="Q265" s="75"/>
      <c r="R265" s="55">
        <f t="shared" si="317"/>
        <v>0</v>
      </c>
      <c r="S265" s="56">
        <f t="shared" si="318"/>
        <v>0</v>
      </c>
      <c r="T265" s="57">
        <f t="shared" si="319"/>
        <v>0</v>
      </c>
      <c r="U265" s="57">
        <f t="shared" si="320"/>
        <v>0</v>
      </c>
      <c r="V265" s="58">
        <f t="shared" si="321"/>
        <v>0</v>
      </c>
      <c r="W265" s="59">
        <f t="shared" si="322"/>
        <v>0</v>
      </c>
    </row>
    <row r="266" spans="2:23" x14ac:dyDescent="0.15">
      <c r="B266" s="76"/>
      <c r="C266" s="212"/>
      <c r="D266" s="217"/>
      <c r="E266" s="173"/>
      <c r="F266" s="69"/>
      <c r="G266" s="163">
        <f t="shared" si="323"/>
        <v>0</v>
      </c>
      <c r="H266" s="61"/>
      <c r="I266" s="70"/>
      <c r="J266" s="71"/>
      <c r="K266" s="71"/>
      <c r="L266" s="72"/>
      <c r="M266" s="51">
        <f t="shared" si="324"/>
        <v>0</v>
      </c>
      <c r="N266" s="73"/>
      <c r="O266" s="74"/>
      <c r="P266" s="74"/>
      <c r="Q266" s="75"/>
      <c r="R266" s="55">
        <f t="shared" si="317"/>
        <v>0</v>
      </c>
      <c r="S266" s="56">
        <f t="shared" si="318"/>
        <v>0</v>
      </c>
      <c r="T266" s="57">
        <f t="shared" si="319"/>
        <v>0</v>
      </c>
      <c r="U266" s="57">
        <f t="shared" si="320"/>
        <v>0</v>
      </c>
      <c r="V266" s="58">
        <f t="shared" si="321"/>
        <v>0</v>
      </c>
      <c r="W266" s="59">
        <f t="shared" si="322"/>
        <v>0</v>
      </c>
    </row>
    <row r="267" spans="2:23" x14ac:dyDescent="0.15">
      <c r="B267" s="76"/>
      <c r="C267" s="212"/>
      <c r="D267" s="217"/>
      <c r="E267" s="173"/>
      <c r="F267" s="69"/>
      <c r="G267" s="163">
        <f t="shared" si="323"/>
        <v>0</v>
      </c>
      <c r="H267" s="61"/>
      <c r="I267" s="70"/>
      <c r="J267" s="71"/>
      <c r="K267" s="71"/>
      <c r="L267" s="72"/>
      <c r="M267" s="51">
        <f t="shared" si="324"/>
        <v>0</v>
      </c>
      <c r="N267" s="73"/>
      <c r="O267" s="74"/>
      <c r="P267" s="74"/>
      <c r="Q267" s="75"/>
      <c r="R267" s="55">
        <f t="shared" si="317"/>
        <v>0</v>
      </c>
      <c r="S267" s="56">
        <f t="shared" si="318"/>
        <v>0</v>
      </c>
      <c r="T267" s="57">
        <f t="shared" si="319"/>
        <v>0</v>
      </c>
      <c r="U267" s="57">
        <f t="shared" si="320"/>
        <v>0</v>
      </c>
      <c r="V267" s="58">
        <f t="shared" si="321"/>
        <v>0</v>
      </c>
      <c r="W267" s="59">
        <f t="shared" si="322"/>
        <v>0</v>
      </c>
    </row>
    <row r="268" spans="2:23" x14ac:dyDescent="0.15">
      <c r="B268" s="76"/>
      <c r="C268" s="212"/>
      <c r="D268" s="217"/>
      <c r="E268" s="173"/>
      <c r="F268" s="69"/>
      <c r="G268" s="163">
        <f t="shared" si="323"/>
        <v>0</v>
      </c>
      <c r="H268" s="61"/>
      <c r="I268" s="70"/>
      <c r="J268" s="71"/>
      <c r="K268" s="71"/>
      <c r="L268" s="72"/>
      <c r="M268" s="51">
        <f t="shared" si="324"/>
        <v>0</v>
      </c>
      <c r="N268" s="73"/>
      <c r="O268" s="74"/>
      <c r="P268" s="74"/>
      <c r="Q268" s="75"/>
      <c r="R268" s="55">
        <f t="shared" si="317"/>
        <v>0</v>
      </c>
      <c r="S268" s="56">
        <f t="shared" si="318"/>
        <v>0</v>
      </c>
      <c r="T268" s="57">
        <f t="shared" si="319"/>
        <v>0</v>
      </c>
      <c r="U268" s="57">
        <f t="shared" si="320"/>
        <v>0</v>
      </c>
      <c r="V268" s="58">
        <f t="shared" si="321"/>
        <v>0</v>
      </c>
      <c r="W268" s="59">
        <f t="shared" si="322"/>
        <v>0</v>
      </c>
    </row>
    <row r="269" spans="2:23" x14ac:dyDescent="0.15">
      <c r="B269" s="76"/>
      <c r="C269" s="212"/>
      <c r="D269" s="217"/>
      <c r="E269" s="173"/>
      <c r="F269" s="69"/>
      <c r="G269" s="163">
        <f t="shared" si="323"/>
        <v>0</v>
      </c>
      <c r="H269" s="61"/>
      <c r="I269" s="70"/>
      <c r="J269" s="71"/>
      <c r="K269" s="71"/>
      <c r="L269" s="72"/>
      <c r="M269" s="51">
        <f t="shared" si="324"/>
        <v>0</v>
      </c>
      <c r="N269" s="73"/>
      <c r="O269" s="74"/>
      <c r="P269" s="74"/>
      <c r="Q269" s="75"/>
      <c r="R269" s="55">
        <f t="shared" si="317"/>
        <v>0</v>
      </c>
      <c r="S269" s="56">
        <f t="shared" si="318"/>
        <v>0</v>
      </c>
      <c r="T269" s="57">
        <f t="shared" si="319"/>
        <v>0</v>
      </c>
      <c r="U269" s="57">
        <f t="shared" si="320"/>
        <v>0</v>
      </c>
      <c r="V269" s="58">
        <f t="shared" si="321"/>
        <v>0</v>
      </c>
      <c r="W269" s="59">
        <f t="shared" si="322"/>
        <v>0</v>
      </c>
    </row>
    <row r="270" spans="2:23" x14ac:dyDescent="0.15">
      <c r="B270" s="76"/>
      <c r="C270" s="43"/>
      <c r="D270" s="214"/>
      <c r="E270" s="173"/>
      <c r="F270" s="69"/>
      <c r="G270" s="163">
        <f t="shared" si="323"/>
        <v>0</v>
      </c>
      <c r="H270" s="61"/>
      <c r="I270" s="70"/>
      <c r="J270" s="71"/>
      <c r="K270" s="71"/>
      <c r="L270" s="72"/>
      <c r="M270" s="51">
        <f t="shared" si="324"/>
        <v>0</v>
      </c>
      <c r="N270" s="73"/>
      <c r="O270" s="74"/>
      <c r="P270" s="74"/>
      <c r="Q270" s="75"/>
      <c r="R270" s="55">
        <f t="shared" si="317"/>
        <v>0</v>
      </c>
      <c r="S270" s="56">
        <f t="shared" si="318"/>
        <v>0</v>
      </c>
      <c r="T270" s="57">
        <f t="shared" si="319"/>
        <v>0</v>
      </c>
      <c r="U270" s="57">
        <f t="shared" si="320"/>
        <v>0</v>
      </c>
      <c r="V270" s="58">
        <f t="shared" si="321"/>
        <v>0</v>
      </c>
      <c r="W270" s="59">
        <f t="shared" si="322"/>
        <v>0</v>
      </c>
    </row>
    <row r="271" spans="2:23" x14ac:dyDescent="0.15">
      <c r="B271" s="76"/>
      <c r="C271" s="212"/>
      <c r="D271" s="217"/>
      <c r="E271" s="173"/>
      <c r="F271" s="69"/>
      <c r="G271" s="163">
        <f t="shared" ref="G271:G274" si="325">F271*E271</f>
        <v>0</v>
      </c>
      <c r="H271" s="61"/>
      <c r="I271" s="70"/>
      <c r="J271" s="71"/>
      <c r="K271" s="71"/>
      <c r="L271" s="72"/>
      <c r="M271" s="51">
        <f t="shared" ref="M271:M274" si="326">SUM(I271:L271)</f>
        <v>0</v>
      </c>
      <c r="N271" s="73"/>
      <c r="O271" s="74"/>
      <c r="P271" s="74"/>
      <c r="Q271" s="75"/>
      <c r="R271" s="55">
        <f t="shared" ref="R271:R274" si="327">SUM(N271:Q271)</f>
        <v>0</v>
      </c>
      <c r="S271" s="56">
        <f t="shared" ref="S271:S274" si="328">I271+N271</f>
        <v>0</v>
      </c>
      <c r="T271" s="57">
        <f t="shared" ref="T271:T274" si="329">J271+O271</f>
        <v>0</v>
      </c>
      <c r="U271" s="57">
        <f t="shared" ref="U271:U274" si="330">K271+P271</f>
        <v>0</v>
      </c>
      <c r="V271" s="58">
        <f t="shared" ref="V271:V274" si="331">L271+Q271</f>
        <v>0</v>
      </c>
      <c r="W271" s="59">
        <f t="shared" ref="W271:W274" si="332">SUM(S271:V271)</f>
        <v>0</v>
      </c>
    </row>
    <row r="272" spans="2:23" x14ac:dyDescent="0.15">
      <c r="B272" s="76"/>
      <c r="C272" s="43"/>
      <c r="D272" s="214"/>
      <c r="E272" s="173"/>
      <c r="F272" s="69"/>
      <c r="G272" s="163">
        <f t="shared" si="325"/>
        <v>0</v>
      </c>
      <c r="H272" s="61"/>
      <c r="I272" s="70"/>
      <c r="J272" s="71"/>
      <c r="K272" s="71"/>
      <c r="L272" s="72"/>
      <c r="M272" s="51">
        <f t="shared" si="326"/>
        <v>0</v>
      </c>
      <c r="N272" s="73"/>
      <c r="O272" s="74"/>
      <c r="P272" s="74"/>
      <c r="Q272" s="75"/>
      <c r="R272" s="55">
        <f t="shared" si="327"/>
        <v>0</v>
      </c>
      <c r="S272" s="56">
        <f t="shared" si="328"/>
        <v>0</v>
      </c>
      <c r="T272" s="57">
        <f t="shared" si="329"/>
        <v>0</v>
      </c>
      <c r="U272" s="57">
        <f t="shared" si="330"/>
        <v>0</v>
      </c>
      <c r="V272" s="58">
        <f t="shared" si="331"/>
        <v>0</v>
      </c>
      <c r="W272" s="59">
        <f t="shared" si="332"/>
        <v>0</v>
      </c>
    </row>
    <row r="273" spans="2:23" x14ac:dyDescent="0.15">
      <c r="B273" s="76"/>
      <c r="C273" s="43"/>
      <c r="D273" s="214"/>
      <c r="E273" s="173"/>
      <c r="F273" s="69"/>
      <c r="G273" s="163">
        <f t="shared" si="325"/>
        <v>0</v>
      </c>
      <c r="H273" s="61"/>
      <c r="I273" s="70"/>
      <c r="J273" s="71"/>
      <c r="K273" s="71"/>
      <c r="L273" s="72"/>
      <c r="M273" s="51">
        <f t="shared" si="326"/>
        <v>0</v>
      </c>
      <c r="N273" s="73"/>
      <c r="O273" s="74"/>
      <c r="P273" s="74"/>
      <c r="Q273" s="75"/>
      <c r="R273" s="55">
        <f t="shared" si="327"/>
        <v>0</v>
      </c>
      <c r="S273" s="56">
        <f t="shared" si="328"/>
        <v>0</v>
      </c>
      <c r="T273" s="57">
        <f t="shared" si="329"/>
        <v>0</v>
      </c>
      <c r="U273" s="57">
        <f t="shared" si="330"/>
        <v>0</v>
      </c>
      <c r="V273" s="58">
        <f t="shared" si="331"/>
        <v>0</v>
      </c>
      <c r="W273" s="59">
        <f t="shared" si="332"/>
        <v>0</v>
      </c>
    </row>
    <row r="274" spans="2:23" x14ac:dyDescent="0.15">
      <c r="B274" s="76"/>
      <c r="C274" s="43"/>
      <c r="D274" s="214"/>
      <c r="E274" s="173"/>
      <c r="F274" s="69"/>
      <c r="G274" s="163">
        <f t="shared" si="325"/>
        <v>0</v>
      </c>
      <c r="H274" s="61"/>
      <c r="I274" s="70"/>
      <c r="J274" s="71"/>
      <c r="K274" s="71"/>
      <c r="L274" s="72"/>
      <c r="M274" s="51">
        <f t="shared" si="326"/>
        <v>0</v>
      </c>
      <c r="N274" s="73"/>
      <c r="O274" s="74"/>
      <c r="P274" s="74"/>
      <c r="Q274" s="75"/>
      <c r="R274" s="55">
        <f t="shared" si="327"/>
        <v>0</v>
      </c>
      <c r="S274" s="56">
        <f t="shared" si="328"/>
        <v>0</v>
      </c>
      <c r="T274" s="57">
        <f t="shared" si="329"/>
        <v>0</v>
      </c>
      <c r="U274" s="57">
        <f t="shared" si="330"/>
        <v>0</v>
      </c>
      <c r="V274" s="58">
        <f t="shared" si="331"/>
        <v>0</v>
      </c>
      <c r="W274" s="59">
        <f t="shared" si="332"/>
        <v>0</v>
      </c>
    </row>
    <row r="275" spans="2:23" x14ac:dyDescent="0.15">
      <c r="B275" s="76"/>
      <c r="C275" s="43"/>
      <c r="D275" s="214"/>
      <c r="E275" s="173"/>
      <c r="F275" s="69"/>
      <c r="G275" s="163">
        <f t="shared" si="323"/>
        <v>0</v>
      </c>
      <c r="H275" s="61"/>
      <c r="I275" s="70"/>
      <c r="J275" s="71"/>
      <c r="K275" s="71"/>
      <c r="L275" s="72"/>
      <c r="M275" s="51">
        <f t="shared" si="324"/>
        <v>0</v>
      </c>
      <c r="N275" s="73"/>
      <c r="O275" s="74"/>
      <c r="P275" s="74"/>
      <c r="Q275" s="75"/>
      <c r="R275" s="55">
        <f t="shared" si="317"/>
        <v>0</v>
      </c>
      <c r="S275" s="56">
        <f t="shared" si="318"/>
        <v>0</v>
      </c>
      <c r="T275" s="57">
        <f t="shared" si="319"/>
        <v>0</v>
      </c>
      <c r="U275" s="57">
        <f t="shared" si="320"/>
        <v>0</v>
      </c>
      <c r="V275" s="58">
        <f t="shared" si="321"/>
        <v>0</v>
      </c>
      <c r="W275" s="59">
        <f t="shared" si="322"/>
        <v>0</v>
      </c>
    </row>
    <row r="276" spans="2:23" ht="12.75" thickBot="1" x14ac:dyDescent="0.2">
      <c r="B276" s="76"/>
      <c r="C276" s="212"/>
      <c r="D276" s="217"/>
      <c r="E276" s="173"/>
      <c r="F276" s="69"/>
      <c r="G276" s="163">
        <f t="shared" si="323"/>
        <v>0</v>
      </c>
      <c r="H276" s="61"/>
      <c r="I276" s="70"/>
      <c r="J276" s="71"/>
      <c r="K276" s="71"/>
      <c r="L276" s="72"/>
      <c r="M276" s="51">
        <f t="shared" si="324"/>
        <v>0</v>
      </c>
      <c r="N276" s="73"/>
      <c r="O276" s="74"/>
      <c r="P276" s="74"/>
      <c r="Q276" s="75"/>
      <c r="R276" s="55">
        <f t="shared" si="317"/>
        <v>0</v>
      </c>
      <c r="S276" s="56">
        <f t="shared" si="318"/>
        <v>0</v>
      </c>
      <c r="T276" s="57">
        <f t="shared" si="319"/>
        <v>0</v>
      </c>
      <c r="U276" s="57">
        <f t="shared" si="320"/>
        <v>0</v>
      </c>
      <c r="V276" s="58">
        <f t="shared" si="321"/>
        <v>0</v>
      </c>
      <c r="W276" s="59">
        <f t="shared" si="322"/>
        <v>0</v>
      </c>
    </row>
    <row r="277" spans="2:23" ht="26.25" customHeight="1" thickBot="1" x14ac:dyDescent="0.2">
      <c r="B277" s="77">
        <f>COUNTA(B259:B276)</f>
        <v>4</v>
      </c>
      <c r="C277" s="77">
        <f>COUNTA(C259:C276)</f>
        <v>4</v>
      </c>
      <c r="D277" s="111" t="s">
        <v>24</v>
      </c>
      <c r="E277" s="79">
        <f>SUM(E259:E276)</f>
        <v>12</v>
      </c>
      <c r="F277" s="80">
        <f>COUNT(F258:F276)</f>
        <v>4</v>
      </c>
      <c r="G277" s="81">
        <f t="shared" ref="G277:W277" si="333">SUM(G259:G276)</f>
        <v>3600</v>
      </c>
      <c r="H277" s="100">
        <f t="shared" si="333"/>
        <v>3</v>
      </c>
      <c r="I277" s="101">
        <f t="shared" si="333"/>
        <v>0</v>
      </c>
      <c r="J277" s="102">
        <f t="shared" si="333"/>
        <v>0</v>
      </c>
      <c r="K277" s="102">
        <f t="shared" si="333"/>
        <v>0</v>
      </c>
      <c r="L277" s="81">
        <f t="shared" si="333"/>
        <v>13</v>
      </c>
      <c r="M277" s="112">
        <f t="shared" si="333"/>
        <v>13</v>
      </c>
      <c r="N277" s="84">
        <f t="shared" si="333"/>
        <v>0</v>
      </c>
      <c r="O277" s="85">
        <f t="shared" si="333"/>
        <v>0</v>
      </c>
      <c r="P277" s="85">
        <f t="shared" si="333"/>
        <v>0</v>
      </c>
      <c r="Q277" s="86">
        <f t="shared" si="333"/>
        <v>0</v>
      </c>
      <c r="R277" s="105">
        <f t="shared" si="333"/>
        <v>0</v>
      </c>
      <c r="S277" s="106">
        <f t="shared" si="333"/>
        <v>0</v>
      </c>
      <c r="T277" s="89">
        <f t="shared" si="333"/>
        <v>0</v>
      </c>
      <c r="U277" s="89">
        <f t="shared" si="333"/>
        <v>0</v>
      </c>
      <c r="V277" s="107">
        <f t="shared" si="333"/>
        <v>13</v>
      </c>
      <c r="W277" s="91">
        <f t="shared" si="333"/>
        <v>13</v>
      </c>
    </row>
    <row r="280" spans="2:23" ht="12.75" thickBot="1" x14ac:dyDescent="0.2"/>
    <row r="281" spans="2:23" ht="26.25" customHeight="1" thickBot="1" x14ac:dyDescent="0.2">
      <c r="B281" s="142">
        <f>SUM(B24,B37,B58,B74,B97,B116,B139,B172,B203,B226,B253,B277)</f>
        <v>143</v>
      </c>
      <c r="C281" s="142">
        <f>SUM(C24,C37,C58,C74,C97,C116,C139,C172,C203,C226,C253,C277)</f>
        <v>168</v>
      </c>
      <c r="D281" s="143"/>
      <c r="E281" s="144">
        <f t="shared" ref="E281:W281" si="334">SUM(E24,E37,E58,E74,E97,E116,E139,E172,E203,E226,E253,E277)</f>
        <v>513</v>
      </c>
      <c r="F281" s="145">
        <f t="shared" si="334"/>
        <v>160</v>
      </c>
      <c r="G281" s="146">
        <f t="shared" si="334"/>
        <v>154000</v>
      </c>
      <c r="H281" s="147">
        <f t="shared" si="334"/>
        <v>83</v>
      </c>
      <c r="I281" s="148">
        <f t="shared" si="334"/>
        <v>0</v>
      </c>
      <c r="J281" s="149">
        <f t="shared" si="334"/>
        <v>0</v>
      </c>
      <c r="K281" s="149">
        <f t="shared" si="334"/>
        <v>0</v>
      </c>
      <c r="L281" s="150">
        <f t="shared" si="334"/>
        <v>540</v>
      </c>
      <c r="M281" s="151">
        <f t="shared" si="334"/>
        <v>540</v>
      </c>
      <c r="N281" s="152">
        <f t="shared" si="334"/>
        <v>0</v>
      </c>
      <c r="O281" s="153">
        <f t="shared" si="334"/>
        <v>0</v>
      </c>
      <c r="P281" s="153">
        <f t="shared" si="334"/>
        <v>10</v>
      </c>
      <c r="Q281" s="154">
        <f t="shared" si="334"/>
        <v>1</v>
      </c>
      <c r="R281" s="155">
        <f t="shared" si="334"/>
        <v>11</v>
      </c>
      <c r="S281" s="156">
        <f t="shared" si="334"/>
        <v>0</v>
      </c>
      <c r="T281" s="157">
        <f t="shared" si="334"/>
        <v>0</v>
      </c>
      <c r="U281" s="157">
        <f t="shared" si="334"/>
        <v>10</v>
      </c>
      <c r="V281" s="158">
        <f t="shared" si="334"/>
        <v>541</v>
      </c>
      <c r="W281" s="159">
        <f t="shared" si="334"/>
        <v>551</v>
      </c>
    </row>
  </sheetData>
  <mergeCells count="108">
    <mergeCell ref="B3:B5"/>
    <mergeCell ref="C3:C5"/>
    <mergeCell ref="D3:D5"/>
    <mergeCell ref="B26:B28"/>
    <mergeCell ref="C26:C28"/>
    <mergeCell ref="D26:D28"/>
    <mergeCell ref="N60:R60"/>
    <mergeCell ref="N61:R61"/>
    <mergeCell ref="B60:B62"/>
    <mergeCell ref="C60:C62"/>
    <mergeCell ref="D60:D62"/>
    <mergeCell ref="E60:M60"/>
    <mergeCell ref="I61:M61"/>
    <mergeCell ref="E61:H61"/>
    <mergeCell ref="N3:R3"/>
    <mergeCell ref="I4:M4"/>
    <mergeCell ref="N4:R4"/>
    <mergeCell ref="E3:M3"/>
    <mergeCell ref="E4:H4"/>
    <mergeCell ref="I40:M40"/>
    <mergeCell ref="E40:H40"/>
    <mergeCell ref="N26:R26"/>
    <mergeCell ref="N27:R27"/>
    <mergeCell ref="N39:R39"/>
    <mergeCell ref="N40:R40"/>
    <mergeCell ref="E26:M26"/>
    <mergeCell ref="I27:M27"/>
    <mergeCell ref="E27:H27"/>
    <mergeCell ref="E39:M39"/>
    <mergeCell ref="B99:B101"/>
    <mergeCell ref="C99:C101"/>
    <mergeCell ref="D99:D101"/>
    <mergeCell ref="B77:B79"/>
    <mergeCell ref="E99:M99"/>
    <mergeCell ref="B39:B41"/>
    <mergeCell ref="C39:C41"/>
    <mergeCell ref="D39:D41"/>
    <mergeCell ref="E100:H100"/>
    <mergeCell ref="N99:R99"/>
    <mergeCell ref="C77:C79"/>
    <mergeCell ref="D77:D79"/>
    <mergeCell ref="N77:R77"/>
    <mergeCell ref="I78:M78"/>
    <mergeCell ref="N78:R78"/>
    <mergeCell ref="E77:M77"/>
    <mergeCell ref="E78:H78"/>
    <mergeCell ref="B174:B176"/>
    <mergeCell ref="C174:C176"/>
    <mergeCell ref="D174:D176"/>
    <mergeCell ref="E174:M174"/>
    <mergeCell ref="E175:H175"/>
    <mergeCell ref="I175:M175"/>
    <mergeCell ref="N119:R119"/>
    <mergeCell ref="N142:R142"/>
    <mergeCell ref="N174:R174"/>
    <mergeCell ref="N175:R175"/>
    <mergeCell ref="I142:M142"/>
    <mergeCell ref="C118:C120"/>
    <mergeCell ref="D118:D120"/>
    <mergeCell ref="E118:M118"/>
    <mergeCell ref="E119:H119"/>
    <mergeCell ref="I119:M119"/>
    <mergeCell ref="B255:B257"/>
    <mergeCell ref="C255:C257"/>
    <mergeCell ref="D255:D257"/>
    <mergeCell ref="E255:M255"/>
    <mergeCell ref="E256:H256"/>
    <mergeCell ref="B205:B207"/>
    <mergeCell ref="S3:W4"/>
    <mergeCell ref="S26:W27"/>
    <mergeCell ref="B118:B120"/>
    <mergeCell ref="E141:M141"/>
    <mergeCell ref="N141:R141"/>
    <mergeCell ref="I100:M100"/>
    <mergeCell ref="N100:R100"/>
    <mergeCell ref="S39:W40"/>
    <mergeCell ref="S60:W61"/>
    <mergeCell ref="S77:W78"/>
    <mergeCell ref="E142:H142"/>
    <mergeCell ref="B228:B230"/>
    <mergeCell ref="C228:C230"/>
    <mergeCell ref="D228:D230"/>
    <mergeCell ref="E228:M228"/>
    <mergeCell ref="E229:H229"/>
    <mergeCell ref="I229:M229"/>
    <mergeCell ref="B141:B143"/>
    <mergeCell ref="C205:C207"/>
    <mergeCell ref="D205:D207"/>
    <mergeCell ref="E205:M205"/>
    <mergeCell ref="E206:H206"/>
    <mergeCell ref="S118:W119"/>
    <mergeCell ref="S141:W142"/>
    <mergeCell ref="S174:W175"/>
    <mergeCell ref="S205:W206"/>
    <mergeCell ref="D141:D143"/>
    <mergeCell ref="N118:R118"/>
    <mergeCell ref="C141:C143"/>
    <mergeCell ref="S99:W100"/>
    <mergeCell ref="N205:R205"/>
    <mergeCell ref="I206:M206"/>
    <mergeCell ref="N255:R255"/>
    <mergeCell ref="I256:M256"/>
    <mergeCell ref="N228:R228"/>
    <mergeCell ref="N229:R229"/>
    <mergeCell ref="N206:R206"/>
    <mergeCell ref="N256:R256"/>
    <mergeCell ref="S228:W229"/>
    <mergeCell ref="S255:W256"/>
  </mergeCells>
  <phoneticPr fontId="2"/>
  <conditionalFormatting sqref="D97 R97 D172 D139 D116 D253 R277 D24:D25 M145:W147 D74 R58 R42:W49 R37:R38 C25 R25 M108:W108 R54:W54 D80 D58 R148:W148 R177:W196 D203 D226 I6:W12 I29:W33 R63:W65 I80:W81 R102:W105 R121:W124 M149:W158 M182:Q196 M208:W215 R231:W234 M235:W240 R259:W262 M263:W269 I19:W19 R71:W71 B80:B81 M129:W132 R127:W128 M202:Q202 R203 S202:W202 D277 B36:D36 D37 B165 I165:W165 D195 I35:L36 M35:W35 R73:W73 B84 I84:W84 I87:W87 B87 B95:B96 I96:W96 M95:W95 M111:W111 I125:W126 B121:B132 I167:W167 B167 M220:W220 M218:W218 M224:W225 M246:W246 M251:W252 M275:W276 B29:B35 M115:W115 B171 I171:W171 D30:D31 D167 D165">
    <cfRule type="cellIs" dxfId="337" priority="419" stopIfTrue="1" operator="equal">
      <formula>"半面"</formula>
    </cfRule>
  </conditionalFormatting>
  <conditionalFormatting sqref="D22 D6:D12">
    <cfRule type="cellIs" dxfId="336" priority="418" stopIfTrue="1" operator="equal">
      <formula>"半面"</formula>
    </cfRule>
  </conditionalFormatting>
  <conditionalFormatting sqref="M36:W36">
    <cfRule type="cellIs" dxfId="335" priority="415" stopIfTrue="1" operator="equal">
      <formula>"半面"</formula>
    </cfRule>
  </conditionalFormatting>
  <conditionalFormatting sqref="R51:W51">
    <cfRule type="cellIs" dxfId="334" priority="406" stopIfTrue="1" operator="equal">
      <formula>"半面"</formula>
    </cfRule>
  </conditionalFormatting>
  <conditionalFormatting sqref="R50:W50">
    <cfRule type="cellIs" dxfId="333" priority="405" stopIfTrue="1" operator="equal">
      <formula>"半面"</formula>
    </cfRule>
  </conditionalFormatting>
  <conditionalFormatting sqref="R57:W57">
    <cfRule type="cellIs" dxfId="332" priority="403" stopIfTrue="1" operator="equal">
      <formula>"半面"</formula>
    </cfRule>
  </conditionalFormatting>
  <conditionalFormatting sqref="D81 D87 C96:D96">
    <cfRule type="cellIs" dxfId="331" priority="399" stopIfTrue="1" operator="equal">
      <formula>"半面"</formula>
    </cfRule>
  </conditionalFormatting>
  <conditionalFormatting sqref="C80:C88">
    <cfRule type="cellIs" dxfId="330" priority="398" stopIfTrue="1" operator="equal">
      <formula>"半面"</formula>
    </cfRule>
  </conditionalFormatting>
  <conditionalFormatting sqref="M144:W144">
    <cfRule type="cellIs" dxfId="329" priority="397" stopIfTrue="1" operator="equal">
      <formula>"半面"</formula>
    </cfRule>
  </conditionalFormatting>
  <conditionalFormatting sqref="M148:Q148">
    <cfRule type="cellIs" dxfId="328" priority="396" stopIfTrue="1" operator="equal">
      <formula>"半面"</formula>
    </cfRule>
  </conditionalFormatting>
  <conditionalFormatting sqref="R258:W258">
    <cfRule type="cellIs" dxfId="327" priority="387" stopIfTrue="1" operator="equal">
      <formula>"半面"</formula>
    </cfRule>
  </conditionalFormatting>
  <conditionalFormatting sqref="I42:Q43 M44:Q47 I44:L45 I47:L49 I54:Q54 B42:D42 I57:L57 C55 D54 D43:D46 D48:D49 B43:C54">
    <cfRule type="cellIs" dxfId="326" priority="385" stopIfTrue="1" operator="equal">
      <formula>"半面"</formula>
    </cfRule>
  </conditionalFormatting>
  <conditionalFormatting sqref="M50:Q50">
    <cfRule type="cellIs" dxfId="325" priority="384" stopIfTrue="1" operator="equal">
      <formula>"半面"</formula>
    </cfRule>
  </conditionalFormatting>
  <conditionalFormatting sqref="M49:Q49">
    <cfRule type="cellIs" dxfId="324" priority="383" stopIfTrue="1" operator="equal">
      <formula>"半面"</formula>
    </cfRule>
  </conditionalFormatting>
  <conditionalFormatting sqref="M48:Q48">
    <cfRule type="cellIs" dxfId="323" priority="382" stopIfTrue="1" operator="equal">
      <formula>"半面"</formula>
    </cfRule>
  </conditionalFormatting>
  <conditionalFormatting sqref="M57:Q57">
    <cfRule type="cellIs" dxfId="322" priority="381" stopIfTrue="1" operator="equal">
      <formula>"半面"</formula>
    </cfRule>
  </conditionalFormatting>
  <conditionalFormatting sqref="M51:Q51">
    <cfRule type="cellIs" dxfId="321" priority="380" stopIfTrue="1" operator="equal">
      <formula>"半面"</formula>
    </cfRule>
  </conditionalFormatting>
  <conditionalFormatting sqref="I63:Q63 I65:Q65 M64:Q64 B73 D71 I71:Q71 B63:B65 I73:Q73 D73">
    <cfRule type="cellIs" dxfId="320" priority="379" stopIfTrue="1" operator="equal">
      <formula>"半面"</formula>
    </cfRule>
  </conditionalFormatting>
  <conditionalFormatting sqref="I104:Q105 I115:L115 M102:Q103 B102:B105 B108 B111 B115">
    <cfRule type="cellIs" dxfId="319" priority="378" stopIfTrue="1" operator="equal">
      <formula>"半面"</formula>
    </cfRule>
  </conditionalFormatting>
  <conditionalFormatting sqref="D104 D115">
    <cfRule type="cellIs" dxfId="318" priority="377" stopIfTrue="1" operator="equal">
      <formula>"半面"</formula>
    </cfRule>
  </conditionalFormatting>
  <conditionalFormatting sqref="D121 I121:Q124 I129:L130">
    <cfRule type="cellIs" dxfId="317" priority="375" stopIfTrue="1" operator="equal">
      <formula>"半面"</formula>
    </cfRule>
  </conditionalFormatting>
  <conditionalFormatting sqref="D122:D126">
    <cfRule type="cellIs" dxfId="316" priority="374" stopIfTrue="1" operator="equal">
      <formula>"半面"</formula>
    </cfRule>
  </conditionalFormatting>
  <conditionalFormatting sqref="C121:C138">
    <cfRule type="cellIs" dxfId="315" priority="373" stopIfTrue="1" operator="equal">
      <formula>"半面"</formula>
    </cfRule>
  </conditionalFormatting>
  <conditionalFormatting sqref="D144 I144:L158 B144:B158">
    <cfRule type="cellIs" dxfId="314" priority="372" stopIfTrue="1" operator="equal">
      <formula>"半面"</formula>
    </cfRule>
  </conditionalFormatting>
  <conditionalFormatting sqref="D171 D145:D158">
    <cfRule type="cellIs" dxfId="313" priority="371" stopIfTrue="1" operator="equal">
      <formula>"半面"</formula>
    </cfRule>
  </conditionalFormatting>
  <conditionalFormatting sqref="C144:C171">
    <cfRule type="cellIs" dxfId="312" priority="370" stopIfTrue="1" operator="equal">
      <formula>"半面"</formula>
    </cfRule>
  </conditionalFormatting>
  <conditionalFormatting sqref="M178:Q180">
    <cfRule type="cellIs" dxfId="311" priority="369" stopIfTrue="1" operator="equal">
      <formula>"半面"</formula>
    </cfRule>
  </conditionalFormatting>
  <conditionalFormatting sqref="M177:Q177">
    <cfRule type="cellIs" dxfId="310" priority="368" stopIfTrue="1" operator="equal">
      <formula>"半面"</formula>
    </cfRule>
  </conditionalFormatting>
  <conditionalFormatting sqref="M181:Q181">
    <cfRule type="cellIs" dxfId="309" priority="367" stopIfTrue="1" operator="equal">
      <formula>"半面"</formula>
    </cfRule>
  </conditionalFormatting>
  <conditionalFormatting sqref="I177:L192 I194:L196 B177:B196 I202:L202 D177:D178">
    <cfRule type="cellIs" dxfId="308" priority="366" stopIfTrue="1" operator="equal">
      <formula>"半面"</formula>
    </cfRule>
  </conditionalFormatting>
  <conditionalFormatting sqref="C202:D202 D196 D179:D194">
    <cfRule type="cellIs" dxfId="307" priority="365" stopIfTrue="1" operator="equal">
      <formula>"半面"</formula>
    </cfRule>
  </conditionalFormatting>
  <conditionalFormatting sqref="C177:C200">
    <cfRule type="cellIs" dxfId="306" priority="364" stopIfTrue="1" operator="equal">
      <formula>"半面"</formula>
    </cfRule>
  </conditionalFormatting>
  <conditionalFormatting sqref="D208 I208:L215 B208:B215 B220 I220:L220 B218 I218:L218 I224:L224">
    <cfRule type="cellIs" dxfId="305" priority="363" stopIfTrue="1" operator="equal">
      <formula>"半面"</formula>
    </cfRule>
  </conditionalFormatting>
  <conditionalFormatting sqref="D214:D215 C220:D220 D218 D209:D212">
    <cfRule type="cellIs" dxfId="304" priority="362" stopIfTrue="1" operator="equal">
      <formula>"半面"</formula>
    </cfRule>
  </conditionalFormatting>
  <conditionalFormatting sqref="C208:C218">
    <cfRule type="cellIs" dxfId="303" priority="361" stopIfTrue="1" operator="equal">
      <formula>"半面"</formula>
    </cfRule>
  </conditionalFormatting>
  <conditionalFormatting sqref="M231:Q234">
    <cfRule type="cellIs" dxfId="302" priority="360" stopIfTrue="1" operator="equal">
      <formula>"半面"</formula>
    </cfRule>
  </conditionalFormatting>
  <conditionalFormatting sqref="D231 I231:L238 I240:L240 B231:B240 B246 I246:L246 I251:L252 B252">
    <cfRule type="cellIs" dxfId="301" priority="359" stopIfTrue="1" operator="equal">
      <formula>"半面"</formula>
    </cfRule>
  </conditionalFormatting>
  <conditionalFormatting sqref="D232:D233 D240 D252 D235:D238">
    <cfRule type="cellIs" dxfId="300" priority="358" stopIfTrue="1" operator="equal">
      <formula>"半面"</formula>
    </cfRule>
  </conditionalFormatting>
  <conditionalFormatting sqref="C231:C248">
    <cfRule type="cellIs" dxfId="299" priority="357" stopIfTrue="1" operator="equal">
      <formula>"半面"</formula>
    </cfRule>
  </conditionalFormatting>
  <conditionalFormatting sqref="M262:Q262">
    <cfRule type="cellIs" dxfId="298" priority="356" stopIfTrue="1" operator="equal">
      <formula>"半面"</formula>
    </cfRule>
  </conditionalFormatting>
  <conditionalFormatting sqref="M258:Q261">
    <cfRule type="cellIs" dxfId="297" priority="355" stopIfTrue="1" operator="equal">
      <formula>"半面"</formula>
    </cfRule>
  </conditionalFormatting>
  <conditionalFormatting sqref="D258 I258:L269 B258:B269 B275:B276 I275:L276">
    <cfRule type="cellIs" dxfId="296" priority="354" stopIfTrue="1" operator="equal">
      <formula>"半面"</formula>
    </cfRule>
  </conditionalFormatting>
  <conditionalFormatting sqref="C263:D269 C276:D276 D275 D259:D262">
    <cfRule type="cellIs" dxfId="295" priority="353" stopIfTrue="1" operator="equal">
      <formula>"半面"</formula>
    </cfRule>
  </conditionalFormatting>
  <conditionalFormatting sqref="C258:C262">
    <cfRule type="cellIs" dxfId="294" priority="352" stopIfTrue="1" operator="equal">
      <formula>"半面"</formula>
    </cfRule>
  </conditionalFormatting>
  <conditionalFormatting sqref="I16:W16">
    <cfRule type="cellIs" dxfId="293" priority="351" stopIfTrue="1" operator="equal">
      <formula>"半面"</formula>
    </cfRule>
  </conditionalFormatting>
  <conditionalFormatting sqref="I22:W22">
    <cfRule type="cellIs" dxfId="291" priority="348" stopIfTrue="1" operator="equal">
      <formula>"半面"</formula>
    </cfRule>
  </conditionalFormatting>
  <conditionalFormatting sqref="I23:W23">
    <cfRule type="cellIs" dxfId="290" priority="344" stopIfTrue="1" operator="equal">
      <formula>"半面"</formula>
    </cfRule>
  </conditionalFormatting>
  <conditionalFormatting sqref="D23">
    <cfRule type="cellIs" dxfId="289" priority="343" stopIfTrue="1" operator="equal">
      <formula>"半面"</formula>
    </cfRule>
  </conditionalFormatting>
  <conditionalFormatting sqref="D32">
    <cfRule type="cellIs" dxfId="288" priority="339" stopIfTrue="1" operator="equal">
      <formula>"半面"</formula>
    </cfRule>
  </conditionalFormatting>
  <conditionalFormatting sqref="D35">
    <cfRule type="cellIs" dxfId="287" priority="338" stopIfTrue="1" operator="equal">
      <formula>"半面"</formula>
    </cfRule>
  </conditionalFormatting>
  <conditionalFormatting sqref="I46:L46">
    <cfRule type="cellIs" dxfId="285" priority="334" stopIfTrue="1" operator="equal">
      <formula>"半面"</formula>
    </cfRule>
  </conditionalFormatting>
  <conditionalFormatting sqref="D50 I50:L50">
    <cfRule type="cellIs" dxfId="283" priority="332" stopIfTrue="1" operator="equal">
      <formula>"半面"</formula>
    </cfRule>
  </conditionalFormatting>
  <conditionalFormatting sqref="I51:L51">
    <cfRule type="cellIs" dxfId="281" priority="330" stopIfTrue="1" operator="equal">
      <formula>"半面"</formula>
    </cfRule>
  </conditionalFormatting>
  <conditionalFormatting sqref="D51">
    <cfRule type="cellIs" dxfId="280" priority="329" stopIfTrue="1" operator="equal">
      <formula>"半面"</formula>
    </cfRule>
  </conditionalFormatting>
  <conditionalFormatting sqref="I64:L64 D64">
    <cfRule type="cellIs" dxfId="279" priority="328" stopIfTrue="1" operator="equal">
      <formula>"半面"</formula>
    </cfRule>
  </conditionalFormatting>
  <conditionalFormatting sqref="C71">
    <cfRule type="cellIs" dxfId="278" priority="327" stopIfTrue="1" operator="equal">
      <formula>"半面"</formula>
    </cfRule>
  </conditionalFormatting>
  <conditionalFormatting sqref="C73">
    <cfRule type="cellIs" dxfId="277" priority="326" stopIfTrue="1" operator="equal">
      <formula>"半面"</formula>
    </cfRule>
  </conditionalFormatting>
  <conditionalFormatting sqref="M66:W66">
    <cfRule type="cellIs" dxfId="276" priority="323" stopIfTrue="1" operator="equal">
      <formula>"半面"</formula>
    </cfRule>
  </conditionalFormatting>
  <conditionalFormatting sqref="B66 I66:L66 D66">
    <cfRule type="cellIs" dxfId="275" priority="322" stopIfTrue="1" operator="equal">
      <formula>"半面"</formula>
    </cfRule>
  </conditionalFormatting>
  <conditionalFormatting sqref="C102:C115">
    <cfRule type="cellIs" dxfId="274" priority="316" stopIfTrue="1" operator="equal">
      <formula>"半面"</formula>
    </cfRule>
  </conditionalFormatting>
  <conditionalFormatting sqref="I102:L102">
    <cfRule type="cellIs" dxfId="273" priority="315" stopIfTrue="1" operator="equal">
      <formula>"半面"</formula>
    </cfRule>
  </conditionalFormatting>
  <conditionalFormatting sqref="D102">
    <cfRule type="cellIs" dxfId="272" priority="314" stopIfTrue="1" operator="equal">
      <formula>"半面"</formula>
    </cfRule>
  </conditionalFormatting>
  <conditionalFormatting sqref="I103:L103">
    <cfRule type="cellIs" dxfId="271" priority="313" stopIfTrue="1" operator="equal">
      <formula>"半面"</formula>
    </cfRule>
  </conditionalFormatting>
  <conditionalFormatting sqref="I108:L108 D108">
    <cfRule type="cellIs" dxfId="269" priority="311" stopIfTrue="1" operator="equal">
      <formula>"半面"</formula>
    </cfRule>
  </conditionalFormatting>
  <conditionalFormatting sqref="I111:L111">
    <cfRule type="cellIs" dxfId="267" priority="309" stopIfTrue="1" operator="equal">
      <formula>"半面"</formula>
    </cfRule>
  </conditionalFormatting>
  <conditionalFormatting sqref="D111">
    <cfRule type="cellIs" dxfId="266" priority="308" stopIfTrue="1" operator="equal">
      <formula>"半面"</formula>
    </cfRule>
  </conditionalFormatting>
  <conditionalFormatting sqref="M127:Q127">
    <cfRule type="cellIs" dxfId="265" priority="307" stopIfTrue="1" operator="equal">
      <formula>"半面"</formula>
    </cfRule>
  </conditionalFormatting>
  <conditionalFormatting sqref="I127:L127">
    <cfRule type="cellIs" dxfId="264" priority="306" stopIfTrue="1" operator="equal">
      <formula>"半面"</formula>
    </cfRule>
  </conditionalFormatting>
  <conditionalFormatting sqref="D127">
    <cfRule type="cellIs" dxfId="263" priority="305" stopIfTrue="1" operator="equal">
      <formula>"半面"</formula>
    </cfRule>
  </conditionalFormatting>
  <conditionalFormatting sqref="M128:Q128">
    <cfRule type="cellIs" dxfId="262" priority="304" stopIfTrue="1" operator="equal">
      <formula>"半面"</formula>
    </cfRule>
  </conditionalFormatting>
  <conditionalFormatting sqref="I128:L128">
    <cfRule type="cellIs" dxfId="261" priority="303" stopIfTrue="1" operator="equal">
      <formula>"半面"</formula>
    </cfRule>
  </conditionalFormatting>
  <conditionalFormatting sqref="D128">
    <cfRule type="cellIs" dxfId="260" priority="302" stopIfTrue="1" operator="equal">
      <formula>"半面"</formula>
    </cfRule>
  </conditionalFormatting>
  <conditionalFormatting sqref="D129">
    <cfRule type="cellIs" dxfId="259" priority="301" stopIfTrue="1" operator="equal">
      <formula>"半面"</formula>
    </cfRule>
  </conditionalFormatting>
  <conditionalFormatting sqref="D131">
    <cfRule type="cellIs" dxfId="258" priority="300" stopIfTrue="1" operator="equal">
      <formula>"半面"</formula>
    </cfRule>
  </conditionalFormatting>
  <conditionalFormatting sqref="D132:D133">
    <cfRule type="cellIs" dxfId="257" priority="297" stopIfTrue="1" operator="equal">
      <formula>"半面"</formula>
    </cfRule>
  </conditionalFormatting>
  <conditionalFormatting sqref="I131:L131">
    <cfRule type="cellIs" dxfId="256" priority="299" stopIfTrue="1" operator="equal">
      <formula>"半面"</formula>
    </cfRule>
  </conditionalFormatting>
  <conditionalFormatting sqref="I132:L132">
    <cfRule type="cellIs" dxfId="255" priority="298" stopIfTrue="1" operator="equal">
      <formula>"半面"</formula>
    </cfRule>
  </conditionalFormatting>
  <conditionalFormatting sqref="M138:W138">
    <cfRule type="cellIs" dxfId="254" priority="296" stopIfTrue="1" operator="equal">
      <formula>"半面"</formula>
    </cfRule>
  </conditionalFormatting>
  <conditionalFormatting sqref="I138:L138">
    <cfRule type="cellIs" dxfId="253" priority="295" stopIfTrue="1" operator="equal">
      <formula>"半面"</formula>
    </cfRule>
  </conditionalFormatting>
  <conditionalFormatting sqref="M134:W134">
    <cfRule type="cellIs" dxfId="252" priority="293" stopIfTrue="1" operator="equal">
      <formula>"半面"</formula>
    </cfRule>
  </conditionalFormatting>
  <conditionalFormatting sqref="I134:L134">
    <cfRule type="cellIs" dxfId="251" priority="292" stopIfTrue="1" operator="equal">
      <formula>"半面"</formula>
    </cfRule>
  </conditionalFormatting>
  <conditionalFormatting sqref="D134 D138">
    <cfRule type="cellIs" dxfId="250" priority="291" stopIfTrue="1" operator="equal">
      <formula>"半面"</formula>
    </cfRule>
  </conditionalFormatting>
  <conditionalFormatting sqref="M133:W133">
    <cfRule type="cellIs" dxfId="249" priority="290" stopIfTrue="1" operator="equal">
      <formula>"半面"</formula>
    </cfRule>
  </conditionalFormatting>
  <conditionalFormatting sqref="I133:L133 B133:B134 B138">
    <cfRule type="cellIs" dxfId="248" priority="289" stopIfTrue="1" operator="equal">
      <formula>"半面"</formula>
    </cfRule>
  </conditionalFormatting>
  <conditionalFormatting sqref="I193:L193">
    <cfRule type="cellIs" dxfId="245" priority="270" stopIfTrue="1" operator="equal">
      <formula>"半面"</formula>
    </cfRule>
  </conditionalFormatting>
  <conditionalFormatting sqref="M199:Q201">
    <cfRule type="cellIs" dxfId="243" priority="268" stopIfTrue="1" operator="equal">
      <formula>"半面"</formula>
    </cfRule>
  </conditionalFormatting>
  <conditionalFormatting sqref="I199:L201">
    <cfRule type="cellIs" dxfId="242" priority="267" stopIfTrue="1" operator="equal">
      <formula>"半面"</formula>
    </cfRule>
  </conditionalFormatting>
  <conditionalFormatting sqref="C201:D201 D199:D200">
    <cfRule type="cellIs" dxfId="241" priority="266" stopIfTrue="1" operator="equal">
      <formula>"半面"</formula>
    </cfRule>
  </conditionalFormatting>
  <conditionalFormatting sqref="M197:W197 M198:Q198 R198:R202 S198:W201">
    <cfRule type="cellIs" dxfId="240" priority="265" stopIfTrue="1" operator="equal">
      <formula>"半面"</formula>
    </cfRule>
  </conditionalFormatting>
  <conditionalFormatting sqref="I197:L198 B197:B202">
    <cfRule type="cellIs" dxfId="239" priority="264" stopIfTrue="1" operator="equal">
      <formula>"半面"</formula>
    </cfRule>
  </conditionalFormatting>
  <conditionalFormatting sqref="D197:D198">
    <cfRule type="cellIs" dxfId="238" priority="263" stopIfTrue="1" operator="equal">
      <formula>"半面"</formula>
    </cfRule>
  </conditionalFormatting>
  <conditionalFormatting sqref="I239:L239">
    <cfRule type="cellIs" dxfId="236" priority="260" stopIfTrue="1" operator="equal">
      <formula>"半面"</formula>
    </cfRule>
  </conditionalFormatting>
  <conditionalFormatting sqref="C252">
    <cfRule type="cellIs" dxfId="235" priority="258" stopIfTrue="1" operator="equal">
      <formula>"半面"</formula>
    </cfRule>
  </conditionalFormatting>
  <conditionalFormatting sqref="C275">
    <cfRule type="cellIs" dxfId="234" priority="257" stopIfTrue="1" operator="equal">
      <formula>"半面"</formula>
    </cfRule>
  </conditionalFormatting>
  <conditionalFormatting sqref="C6:C23">
    <cfRule type="cellIs" dxfId="233" priority="256" stopIfTrue="1" operator="equal">
      <formula>"半面"</formula>
    </cfRule>
  </conditionalFormatting>
  <conditionalFormatting sqref="D16 D19">
    <cfRule type="cellIs" dxfId="232" priority="255" stopIfTrue="1" operator="equal">
      <formula>"半面"</formula>
    </cfRule>
  </conditionalFormatting>
  <conditionalFormatting sqref="D84">
    <cfRule type="cellIs" dxfId="231" priority="254" stopIfTrue="1" operator="equal">
      <formula>"半面"</formula>
    </cfRule>
  </conditionalFormatting>
  <conditionalFormatting sqref="M163:W164">
    <cfRule type="cellIs" dxfId="229" priority="252" stopIfTrue="1" operator="equal">
      <formula>"半面"</formula>
    </cfRule>
  </conditionalFormatting>
  <conditionalFormatting sqref="I163:L164 B163:B164">
    <cfRule type="cellIs" dxfId="228" priority="251" stopIfTrue="1" operator="equal">
      <formula>"半面"</formula>
    </cfRule>
  </conditionalFormatting>
  <conditionalFormatting sqref="D164">
    <cfRule type="cellIs" dxfId="227" priority="250" stopIfTrue="1" operator="equal">
      <formula>"半面"</formula>
    </cfRule>
  </conditionalFormatting>
  <conditionalFormatting sqref="D163">
    <cfRule type="cellIs" dxfId="226" priority="249" stopIfTrue="1" operator="equal">
      <formula>"半面"</formula>
    </cfRule>
  </conditionalFormatting>
  <conditionalFormatting sqref="M161:W162">
    <cfRule type="cellIs" dxfId="225" priority="248" stopIfTrue="1" operator="equal">
      <formula>"半面"</formula>
    </cfRule>
  </conditionalFormatting>
  <conditionalFormatting sqref="I161:L162 B161:B162">
    <cfRule type="cellIs" dxfId="224" priority="247" stopIfTrue="1" operator="equal">
      <formula>"半面"</formula>
    </cfRule>
  </conditionalFormatting>
  <conditionalFormatting sqref="D162">
    <cfRule type="cellIs" dxfId="223" priority="246" stopIfTrue="1" operator="equal">
      <formula>"半面"</formula>
    </cfRule>
  </conditionalFormatting>
  <conditionalFormatting sqref="D161">
    <cfRule type="cellIs" dxfId="222" priority="245" stopIfTrue="1" operator="equal">
      <formula>"半面"</formula>
    </cfRule>
  </conditionalFormatting>
  <conditionalFormatting sqref="M159:W160">
    <cfRule type="cellIs" dxfId="221" priority="244" stopIfTrue="1" operator="equal">
      <formula>"半面"</formula>
    </cfRule>
  </conditionalFormatting>
  <conditionalFormatting sqref="B159:B160 I159:L160">
    <cfRule type="cellIs" dxfId="220" priority="243" stopIfTrue="1" operator="equal">
      <formula>"半面"</formula>
    </cfRule>
  </conditionalFormatting>
  <conditionalFormatting sqref="D160">
    <cfRule type="cellIs" dxfId="219" priority="242" stopIfTrue="1" operator="equal">
      <formula>"半面"</formula>
    </cfRule>
  </conditionalFormatting>
  <conditionalFormatting sqref="D159">
    <cfRule type="cellIs" dxfId="218" priority="241" stopIfTrue="1" operator="equal">
      <formula>"半面"</formula>
    </cfRule>
  </conditionalFormatting>
  <conditionalFormatting sqref="B6">
    <cfRule type="cellIs" dxfId="217" priority="240" stopIfTrue="1" operator="equal">
      <formula>"半面"</formula>
    </cfRule>
  </conditionalFormatting>
  <conditionalFormatting sqref="I14:W14">
    <cfRule type="cellIs" dxfId="216" priority="239" stopIfTrue="1" operator="equal">
      <formula>"半面"</formula>
    </cfRule>
  </conditionalFormatting>
  <conditionalFormatting sqref="D15">
    <cfRule type="cellIs" dxfId="215" priority="238" stopIfTrue="1" operator="equal">
      <formula>"半面"</formula>
    </cfRule>
  </conditionalFormatting>
  <conditionalFormatting sqref="I13:W13">
    <cfRule type="cellIs" dxfId="214" priority="237" stopIfTrue="1" operator="equal">
      <formula>"半面"</formula>
    </cfRule>
  </conditionalFormatting>
  <conditionalFormatting sqref="I15:W15">
    <cfRule type="cellIs" dxfId="212" priority="235" stopIfTrue="1" operator="equal">
      <formula>"半面"</formula>
    </cfRule>
  </conditionalFormatting>
  <conditionalFormatting sqref="D13:D14">
    <cfRule type="cellIs" dxfId="211" priority="234" stopIfTrue="1" operator="equal">
      <formula>"半面"</formula>
    </cfRule>
  </conditionalFormatting>
  <conditionalFormatting sqref="I17:W17">
    <cfRule type="cellIs" dxfId="210" priority="233" stopIfTrue="1" operator="equal">
      <formula>"半面"</formula>
    </cfRule>
  </conditionalFormatting>
  <conditionalFormatting sqref="D18">
    <cfRule type="cellIs" dxfId="209" priority="232" stopIfTrue="1" operator="equal">
      <formula>"半面"</formula>
    </cfRule>
  </conditionalFormatting>
  <conditionalFormatting sqref="I18:W18">
    <cfRule type="cellIs" dxfId="208" priority="231" stopIfTrue="1" operator="equal">
      <formula>"半面"</formula>
    </cfRule>
  </conditionalFormatting>
  <conditionalFormatting sqref="D17">
    <cfRule type="cellIs" dxfId="207" priority="230" stopIfTrue="1" operator="equal">
      <formula>"半面"</formula>
    </cfRule>
  </conditionalFormatting>
  <conditionalFormatting sqref="D21">
    <cfRule type="cellIs" dxfId="206" priority="229" stopIfTrue="1" operator="equal">
      <formula>"半面"</formula>
    </cfRule>
  </conditionalFormatting>
  <conditionalFormatting sqref="I21:W21">
    <cfRule type="cellIs" dxfId="205" priority="228" stopIfTrue="1" operator="equal">
      <formula>"半面"</formula>
    </cfRule>
  </conditionalFormatting>
  <conditionalFormatting sqref="I20:W20">
    <cfRule type="cellIs" dxfId="204" priority="226" stopIfTrue="1" operator="equal">
      <formula>"半面"</formula>
    </cfRule>
  </conditionalFormatting>
  <conditionalFormatting sqref="D20">
    <cfRule type="cellIs" dxfId="203" priority="225" stopIfTrue="1" operator="equal">
      <formula>"半面"</formula>
    </cfRule>
  </conditionalFormatting>
  <conditionalFormatting sqref="C29:C35">
    <cfRule type="cellIs" dxfId="202" priority="224" stopIfTrue="1" operator="equal">
      <formula>"半面"</formula>
    </cfRule>
  </conditionalFormatting>
  <conditionalFormatting sqref="D29">
    <cfRule type="cellIs" dxfId="201" priority="223" stopIfTrue="1" operator="equal">
      <formula>"半面"</formula>
    </cfRule>
  </conditionalFormatting>
  <conditionalFormatting sqref="I34:W34">
    <cfRule type="cellIs" dxfId="200" priority="222" stopIfTrue="1" operator="equal">
      <formula>"半面"</formula>
    </cfRule>
  </conditionalFormatting>
  <conditionalFormatting sqref="D34">
    <cfRule type="cellIs" dxfId="199" priority="221" stopIfTrue="1" operator="equal">
      <formula>"半面"</formula>
    </cfRule>
  </conditionalFormatting>
  <conditionalFormatting sqref="D46">
    <cfRule type="cellIs" dxfId="198" priority="220" stopIfTrue="1" operator="equal">
      <formula>"半面"</formula>
    </cfRule>
  </conditionalFormatting>
  <conditionalFormatting sqref="D47">
    <cfRule type="cellIs" dxfId="196" priority="218" stopIfTrue="1" operator="equal">
      <formula>"半面"</formula>
    </cfRule>
  </conditionalFormatting>
  <conditionalFormatting sqref="R52:W52">
    <cfRule type="cellIs" dxfId="195" priority="217" stopIfTrue="1" operator="equal">
      <formula>"半面"</formula>
    </cfRule>
  </conditionalFormatting>
  <conditionalFormatting sqref="I52:Q52 D52">
    <cfRule type="cellIs" dxfId="194" priority="216" stopIfTrue="1" operator="equal">
      <formula>"半面"</formula>
    </cfRule>
  </conditionalFormatting>
  <conditionalFormatting sqref="R53:W53">
    <cfRule type="cellIs" dxfId="193" priority="215" stopIfTrue="1" operator="equal">
      <formula>"半面"</formula>
    </cfRule>
  </conditionalFormatting>
  <conditionalFormatting sqref="I53:Q53 D53">
    <cfRule type="cellIs" dxfId="192" priority="214" stopIfTrue="1" operator="equal">
      <formula>"半面"</formula>
    </cfRule>
  </conditionalFormatting>
  <conditionalFormatting sqref="R55:W55">
    <cfRule type="cellIs" dxfId="191" priority="213" stopIfTrue="1" operator="equal">
      <formula>"半面"</formula>
    </cfRule>
  </conditionalFormatting>
  <conditionalFormatting sqref="I55:L55 B55:B57">
    <cfRule type="cellIs" dxfId="190" priority="212" stopIfTrue="1" operator="equal">
      <formula>"半面"</formula>
    </cfRule>
  </conditionalFormatting>
  <conditionalFormatting sqref="M55:Q55">
    <cfRule type="cellIs" dxfId="189" priority="211" stopIfTrue="1" operator="equal">
      <formula>"半面"</formula>
    </cfRule>
  </conditionalFormatting>
  <conditionalFormatting sqref="D55">
    <cfRule type="cellIs" dxfId="188" priority="210" stopIfTrue="1" operator="equal">
      <formula>"半面"</formula>
    </cfRule>
  </conditionalFormatting>
  <conditionalFormatting sqref="R56:W56">
    <cfRule type="cellIs" dxfId="187" priority="209" stopIfTrue="1" operator="equal">
      <formula>"半面"</formula>
    </cfRule>
  </conditionalFormatting>
  <conditionalFormatting sqref="C56:D56 I56:L56">
    <cfRule type="cellIs" dxfId="186" priority="208" stopIfTrue="1" operator="equal">
      <formula>"半面"</formula>
    </cfRule>
  </conditionalFormatting>
  <conditionalFormatting sqref="M56:Q56">
    <cfRule type="cellIs" dxfId="185" priority="207" stopIfTrue="1" operator="equal">
      <formula>"半面"</formula>
    </cfRule>
  </conditionalFormatting>
  <conditionalFormatting sqref="C57">
    <cfRule type="cellIs" dxfId="184" priority="206" stopIfTrue="1" operator="equal">
      <formula>"半面"</formula>
    </cfRule>
  </conditionalFormatting>
  <conditionalFormatting sqref="D57">
    <cfRule type="cellIs" dxfId="183" priority="205" stopIfTrue="1" operator="equal">
      <formula>"半面"</formula>
    </cfRule>
  </conditionalFormatting>
  <conditionalFormatting sqref="C63:C67">
    <cfRule type="cellIs" dxfId="182" priority="204" stopIfTrue="1" operator="equal">
      <formula>"半面"</formula>
    </cfRule>
  </conditionalFormatting>
  <conditionalFormatting sqref="D63">
    <cfRule type="cellIs" dxfId="181" priority="203" stopIfTrue="1" operator="equal">
      <formula>"半面"</formula>
    </cfRule>
  </conditionalFormatting>
  <conditionalFormatting sqref="D65">
    <cfRule type="cellIs" dxfId="180" priority="202" stopIfTrue="1" operator="equal">
      <formula>"半面"</formula>
    </cfRule>
  </conditionalFormatting>
  <conditionalFormatting sqref="R67:W67">
    <cfRule type="cellIs" dxfId="179" priority="201" stopIfTrue="1" operator="equal">
      <formula>"半面"</formula>
    </cfRule>
  </conditionalFormatting>
  <conditionalFormatting sqref="B67 D67 I67:Q67">
    <cfRule type="cellIs" dxfId="178" priority="200" stopIfTrue="1" operator="equal">
      <formula>"半面"</formula>
    </cfRule>
  </conditionalFormatting>
  <conditionalFormatting sqref="C68">
    <cfRule type="cellIs" dxfId="177" priority="198" stopIfTrue="1" operator="equal">
      <formula>"半面"</formula>
    </cfRule>
  </conditionalFormatting>
  <conditionalFormatting sqref="R70:W70">
    <cfRule type="cellIs" dxfId="176" priority="197" stopIfTrue="1" operator="equal">
      <formula>"半面"</formula>
    </cfRule>
  </conditionalFormatting>
  <conditionalFormatting sqref="M70:Q70">
    <cfRule type="cellIs" dxfId="175" priority="196" stopIfTrue="1" operator="equal">
      <formula>"半面"</formula>
    </cfRule>
  </conditionalFormatting>
  <conditionalFormatting sqref="R69:W69">
    <cfRule type="cellIs" dxfId="174" priority="188" stopIfTrue="1" operator="equal">
      <formula>"半面"</formula>
    </cfRule>
  </conditionalFormatting>
  <conditionalFormatting sqref="D69 I69:Q69 B69:B71">
    <cfRule type="cellIs" dxfId="173" priority="187" stopIfTrue="1" operator="equal">
      <formula>"半面"</formula>
    </cfRule>
  </conditionalFormatting>
  <conditionalFormatting sqref="C69">
    <cfRule type="cellIs" dxfId="172" priority="186" stopIfTrue="1" operator="equal">
      <formula>"半面"</formula>
    </cfRule>
  </conditionalFormatting>
  <conditionalFormatting sqref="R68:W68">
    <cfRule type="cellIs" dxfId="171" priority="185" stopIfTrue="1" operator="equal">
      <formula>"半面"</formula>
    </cfRule>
  </conditionalFormatting>
  <conditionalFormatting sqref="B68 D68 I68:Q68">
    <cfRule type="cellIs" dxfId="170" priority="184" stopIfTrue="1" operator="equal">
      <formula>"半面"</formula>
    </cfRule>
  </conditionalFormatting>
  <conditionalFormatting sqref="C70">
    <cfRule type="cellIs" dxfId="169" priority="180" stopIfTrue="1" operator="equal">
      <formula>"半面"</formula>
    </cfRule>
  </conditionalFormatting>
  <conditionalFormatting sqref="D70 I70:L70">
    <cfRule type="cellIs" dxfId="168" priority="179" stopIfTrue="1" operator="equal">
      <formula>"半面"</formula>
    </cfRule>
  </conditionalFormatting>
  <conditionalFormatting sqref="R72:W72">
    <cfRule type="cellIs" dxfId="167" priority="178" stopIfTrue="1" operator="equal">
      <formula>"半面"</formula>
    </cfRule>
  </conditionalFormatting>
  <conditionalFormatting sqref="B72 I72:Q72 D72">
    <cfRule type="cellIs" dxfId="166" priority="177" stopIfTrue="1" operator="equal">
      <formula>"半面"</formula>
    </cfRule>
  </conditionalFormatting>
  <conditionalFormatting sqref="C72">
    <cfRule type="cellIs" dxfId="165" priority="176" stopIfTrue="1" operator="equal">
      <formula>"半面"</formula>
    </cfRule>
  </conditionalFormatting>
  <conditionalFormatting sqref="B82:B83 I82:W83">
    <cfRule type="cellIs" dxfId="164" priority="175" stopIfTrue="1" operator="equal">
      <formula>"半面"</formula>
    </cfRule>
  </conditionalFormatting>
  <conditionalFormatting sqref="D83">
    <cfRule type="cellIs" dxfId="163" priority="174" stopIfTrue="1" operator="equal">
      <formula>"半面"</formula>
    </cfRule>
  </conditionalFormatting>
  <conditionalFormatting sqref="D82">
    <cfRule type="cellIs" dxfId="161" priority="171" stopIfTrue="1" operator="equal">
      <formula>"半面"</formula>
    </cfRule>
  </conditionalFormatting>
  <conditionalFormatting sqref="I85:W86 B85:B86">
    <cfRule type="cellIs" dxfId="160" priority="170" stopIfTrue="1" operator="equal">
      <formula>"半面"</formula>
    </cfRule>
  </conditionalFormatting>
  <conditionalFormatting sqref="D85:D86">
    <cfRule type="cellIs" dxfId="159" priority="169" stopIfTrue="1" operator="equal">
      <formula>"半面"</formula>
    </cfRule>
  </conditionalFormatting>
  <conditionalFormatting sqref="B89 M89:W89">
    <cfRule type="cellIs" dxfId="158" priority="168" stopIfTrue="1" operator="equal">
      <formula>"半面"</formula>
    </cfRule>
  </conditionalFormatting>
  <conditionalFormatting sqref="C89">
    <cfRule type="cellIs" dxfId="157" priority="167" stopIfTrue="1" operator="equal">
      <formula>"半面"</formula>
    </cfRule>
  </conditionalFormatting>
  <conditionalFormatting sqref="B88 I88:W88">
    <cfRule type="cellIs" dxfId="156" priority="166" stopIfTrue="1" operator="equal">
      <formula>"半面"</formula>
    </cfRule>
  </conditionalFormatting>
  <conditionalFormatting sqref="D88">
    <cfRule type="cellIs" dxfId="155" priority="165" stopIfTrue="1" operator="equal">
      <formula>"半面"</formula>
    </cfRule>
  </conditionalFormatting>
  <conditionalFormatting sqref="B90 I90:W90">
    <cfRule type="cellIs" dxfId="154" priority="164" stopIfTrue="1" operator="equal">
      <formula>"半面"</formula>
    </cfRule>
  </conditionalFormatting>
  <conditionalFormatting sqref="C90:D90">
    <cfRule type="cellIs" dxfId="153" priority="163" stopIfTrue="1" operator="equal">
      <formula>"半面"</formula>
    </cfRule>
  </conditionalFormatting>
  <conditionalFormatting sqref="D89">
    <cfRule type="cellIs" dxfId="152" priority="162" stopIfTrue="1" operator="equal">
      <formula>"半面"</formula>
    </cfRule>
  </conditionalFormatting>
  <conditionalFormatting sqref="I89:L89">
    <cfRule type="cellIs" dxfId="151" priority="161" stopIfTrue="1" operator="equal">
      <formula>"半面"</formula>
    </cfRule>
  </conditionalFormatting>
  <conditionalFormatting sqref="B94 I94:W94">
    <cfRule type="cellIs" dxfId="150" priority="160" stopIfTrue="1" operator="equal">
      <formula>"半面"</formula>
    </cfRule>
  </conditionalFormatting>
  <conditionalFormatting sqref="C94:D94">
    <cfRule type="cellIs" dxfId="149" priority="159" stopIfTrue="1" operator="equal">
      <formula>"半面"</formula>
    </cfRule>
  </conditionalFormatting>
  <conditionalFormatting sqref="B93 I93:W93">
    <cfRule type="cellIs" dxfId="148" priority="154" stopIfTrue="1" operator="equal">
      <formula>"半面"</formula>
    </cfRule>
  </conditionalFormatting>
  <conditionalFormatting sqref="C93:D93">
    <cfRule type="cellIs" dxfId="147" priority="153" stopIfTrue="1" operator="equal">
      <formula>"半面"</formula>
    </cfRule>
  </conditionalFormatting>
  <conditionalFormatting sqref="B91 I91:W91">
    <cfRule type="cellIs" dxfId="146" priority="152" stopIfTrue="1" operator="equal">
      <formula>"半面"</formula>
    </cfRule>
  </conditionalFormatting>
  <conditionalFormatting sqref="C91:D91">
    <cfRule type="cellIs" dxfId="145" priority="151" stopIfTrue="1" operator="equal">
      <formula>"半面"</formula>
    </cfRule>
  </conditionalFormatting>
  <conditionalFormatting sqref="B92 I92:W92">
    <cfRule type="cellIs" dxfId="144" priority="150" stopIfTrue="1" operator="equal">
      <formula>"半面"</formula>
    </cfRule>
  </conditionalFormatting>
  <conditionalFormatting sqref="C92:D92">
    <cfRule type="cellIs" dxfId="143" priority="149" stopIfTrue="1" operator="equal">
      <formula>"半面"</formula>
    </cfRule>
  </conditionalFormatting>
  <conditionalFormatting sqref="I95:L95 D95">
    <cfRule type="cellIs" dxfId="142" priority="148" stopIfTrue="1" operator="equal">
      <formula>"半面"</formula>
    </cfRule>
  </conditionalFormatting>
  <conditionalFormatting sqref="C95">
    <cfRule type="cellIs" dxfId="141" priority="147" stopIfTrue="1" operator="equal">
      <formula>"半面"</formula>
    </cfRule>
  </conditionalFormatting>
  <conditionalFormatting sqref="D103">
    <cfRule type="cellIs" dxfId="139" priority="145" stopIfTrue="1" operator="equal">
      <formula>"半面"</formula>
    </cfRule>
  </conditionalFormatting>
  <conditionalFormatting sqref="D105">
    <cfRule type="cellIs" dxfId="138" priority="144" stopIfTrue="1" operator="equal">
      <formula>"半面"</formula>
    </cfRule>
  </conditionalFormatting>
  <conditionalFormatting sqref="M106:W107">
    <cfRule type="cellIs" dxfId="137" priority="143" stopIfTrue="1" operator="equal">
      <formula>"半面"</formula>
    </cfRule>
  </conditionalFormatting>
  <conditionalFormatting sqref="B106:B107">
    <cfRule type="cellIs" dxfId="136" priority="142" stopIfTrue="1" operator="equal">
      <formula>"半面"</formula>
    </cfRule>
  </conditionalFormatting>
  <conditionalFormatting sqref="I106:L106 D106">
    <cfRule type="cellIs" dxfId="134" priority="140" stopIfTrue="1" operator="equal">
      <formula>"半面"</formula>
    </cfRule>
  </conditionalFormatting>
  <conditionalFormatting sqref="D107">
    <cfRule type="cellIs" dxfId="133" priority="136" stopIfTrue="1" operator="equal">
      <formula>"半面"</formula>
    </cfRule>
  </conditionalFormatting>
  <conditionalFormatting sqref="I107:L107">
    <cfRule type="cellIs" dxfId="132" priority="135" stopIfTrue="1" operator="equal">
      <formula>"半面"</formula>
    </cfRule>
  </conditionalFormatting>
  <conditionalFormatting sqref="M109:W109">
    <cfRule type="cellIs" dxfId="131" priority="134" stopIfTrue="1" operator="equal">
      <formula>"半面"</formula>
    </cfRule>
  </conditionalFormatting>
  <conditionalFormatting sqref="B109">
    <cfRule type="cellIs" dxfId="130" priority="133" stopIfTrue="1" operator="equal">
      <formula>"半面"</formula>
    </cfRule>
  </conditionalFormatting>
  <conditionalFormatting sqref="I109:L109">
    <cfRule type="cellIs" dxfId="128" priority="131" stopIfTrue="1" operator="equal">
      <formula>"半面"</formula>
    </cfRule>
  </conditionalFormatting>
  <conditionalFormatting sqref="D109">
    <cfRule type="cellIs" dxfId="127" priority="130" stopIfTrue="1" operator="equal">
      <formula>"半面"</formula>
    </cfRule>
  </conditionalFormatting>
  <conditionalFormatting sqref="M110:W110">
    <cfRule type="cellIs" dxfId="126" priority="129" stopIfTrue="1" operator="equal">
      <formula>"半面"</formula>
    </cfRule>
  </conditionalFormatting>
  <conditionalFormatting sqref="B110">
    <cfRule type="cellIs" dxfId="125" priority="128" stopIfTrue="1" operator="equal">
      <formula>"半面"</formula>
    </cfRule>
  </conditionalFormatting>
  <conditionalFormatting sqref="I110:L110">
    <cfRule type="cellIs" dxfId="123" priority="126" stopIfTrue="1" operator="equal">
      <formula>"半面"</formula>
    </cfRule>
  </conditionalFormatting>
  <conditionalFormatting sqref="D110">
    <cfRule type="cellIs" dxfId="122" priority="125" stopIfTrue="1" operator="equal">
      <formula>"半面"</formula>
    </cfRule>
  </conditionalFormatting>
  <conditionalFormatting sqref="D130">
    <cfRule type="cellIs" dxfId="121" priority="124" stopIfTrue="1" operator="equal">
      <formula>"半面"</formula>
    </cfRule>
  </conditionalFormatting>
  <conditionalFormatting sqref="M166:W166 B166">
    <cfRule type="cellIs" dxfId="120" priority="123" stopIfTrue="1" operator="equal">
      <formula>"半面"</formula>
    </cfRule>
  </conditionalFormatting>
  <conditionalFormatting sqref="D166 I166:L166">
    <cfRule type="cellIs" dxfId="119" priority="122" stopIfTrue="1" operator="equal">
      <formula>"半面"</formula>
    </cfRule>
  </conditionalFormatting>
  <conditionalFormatting sqref="D213">
    <cfRule type="cellIs" dxfId="118" priority="121" stopIfTrue="1" operator="equal">
      <formula>"半面"</formula>
    </cfRule>
  </conditionalFormatting>
  <conditionalFormatting sqref="M219:W219">
    <cfRule type="cellIs" dxfId="117" priority="120" stopIfTrue="1" operator="equal">
      <formula>"半面"</formula>
    </cfRule>
  </conditionalFormatting>
  <conditionalFormatting sqref="B219 I219:L219">
    <cfRule type="cellIs" dxfId="116" priority="119" stopIfTrue="1" operator="equal">
      <formula>"半面"</formula>
    </cfRule>
  </conditionalFormatting>
  <conditionalFormatting sqref="M217:W217">
    <cfRule type="cellIs" dxfId="115" priority="117" stopIfTrue="1" operator="equal">
      <formula>"半面"</formula>
    </cfRule>
  </conditionalFormatting>
  <conditionalFormatting sqref="B217 I217:L217">
    <cfRule type="cellIs" dxfId="114" priority="116" stopIfTrue="1" operator="equal">
      <formula>"半面"</formula>
    </cfRule>
  </conditionalFormatting>
  <conditionalFormatting sqref="D217">
    <cfRule type="cellIs" dxfId="113" priority="115" stopIfTrue="1" operator="equal">
      <formula>"半面"</formula>
    </cfRule>
  </conditionalFormatting>
  <conditionalFormatting sqref="M216:W216">
    <cfRule type="cellIs" dxfId="112" priority="114" stopIfTrue="1" operator="equal">
      <formula>"半面"</formula>
    </cfRule>
  </conditionalFormatting>
  <conditionalFormatting sqref="B216 I216:L216">
    <cfRule type="cellIs" dxfId="111" priority="113" stopIfTrue="1" operator="equal">
      <formula>"半面"</formula>
    </cfRule>
  </conditionalFormatting>
  <conditionalFormatting sqref="D216">
    <cfRule type="cellIs" dxfId="110" priority="112" stopIfTrue="1" operator="equal">
      <formula>"半面"</formula>
    </cfRule>
  </conditionalFormatting>
  <conditionalFormatting sqref="C219:D219">
    <cfRule type="cellIs" dxfId="109" priority="111" stopIfTrue="1" operator="equal">
      <formula>"半面"</formula>
    </cfRule>
  </conditionalFormatting>
  <conditionalFormatting sqref="M221:W221">
    <cfRule type="cellIs" dxfId="108" priority="110" stopIfTrue="1" operator="equal">
      <formula>"半面"</formula>
    </cfRule>
  </conditionalFormatting>
  <conditionalFormatting sqref="I221:L221 B221">
    <cfRule type="cellIs" dxfId="107" priority="109" stopIfTrue="1" operator="equal">
      <formula>"半面"</formula>
    </cfRule>
  </conditionalFormatting>
  <conditionalFormatting sqref="D221">
    <cfRule type="cellIs" dxfId="106" priority="108" stopIfTrue="1" operator="equal">
      <formula>"半面"</formula>
    </cfRule>
  </conditionalFormatting>
  <conditionalFormatting sqref="C221">
    <cfRule type="cellIs" dxfId="105" priority="107" stopIfTrue="1" operator="equal">
      <formula>"半面"</formula>
    </cfRule>
  </conditionalFormatting>
  <conditionalFormatting sqref="M222:W222">
    <cfRule type="cellIs" dxfId="104" priority="106" stopIfTrue="1" operator="equal">
      <formula>"半面"</formula>
    </cfRule>
  </conditionalFormatting>
  <conditionalFormatting sqref="I222:L222 B222">
    <cfRule type="cellIs" dxfId="103" priority="105" stopIfTrue="1" operator="equal">
      <formula>"半面"</formula>
    </cfRule>
  </conditionalFormatting>
  <conditionalFormatting sqref="C222:D222">
    <cfRule type="cellIs" dxfId="102" priority="103" stopIfTrue="1" operator="equal">
      <formula>"半面"</formula>
    </cfRule>
  </conditionalFormatting>
  <conditionalFormatting sqref="M223:W223">
    <cfRule type="cellIs" dxfId="101" priority="102" stopIfTrue="1" operator="equal">
      <formula>"半面"</formula>
    </cfRule>
  </conditionalFormatting>
  <conditionalFormatting sqref="I223:L223 B223:B225">
    <cfRule type="cellIs" dxfId="100" priority="101" stopIfTrue="1" operator="equal">
      <formula>"半面"</formula>
    </cfRule>
  </conditionalFormatting>
  <conditionalFormatting sqref="C223:D223">
    <cfRule type="cellIs" dxfId="99" priority="100" stopIfTrue="1" operator="equal">
      <formula>"半面"</formula>
    </cfRule>
  </conditionalFormatting>
  <conditionalFormatting sqref="C224:D224">
    <cfRule type="cellIs" dxfId="98" priority="99" stopIfTrue="1" operator="equal">
      <formula>"半面"</formula>
    </cfRule>
  </conditionalFormatting>
  <conditionalFormatting sqref="I225:L225">
    <cfRule type="cellIs" dxfId="97" priority="98" stopIfTrue="1" operator="equal">
      <formula>"半面"</formula>
    </cfRule>
  </conditionalFormatting>
  <conditionalFormatting sqref="D225">
    <cfRule type="cellIs" dxfId="96" priority="97" stopIfTrue="1" operator="equal">
      <formula>"半面"</formula>
    </cfRule>
  </conditionalFormatting>
  <conditionalFormatting sqref="C225">
    <cfRule type="cellIs" dxfId="95" priority="96" stopIfTrue="1" operator="equal">
      <formula>"半面"</formula>
    </cfRule>
  </conditionalFormatting>
  <conditionalFormatting sqref="D234">
    <cfRule type="cellIs" dxfId="94" priority="95" stopIfTrue="1" operator="equal">
      <formula>"半面"</formula>
    </cfRule>
  </conditionalFormatting>
  <conditionalFormatting sqref="D239">
    <cfRule type="cellIs" dxfId="92" priority="93" stopIfTrue="1" operator="equal">
      <formula>"半面"</formula>
    </cfRule>
  </conditionalFormatting>
  <conditionalFormatting sqref="M241:W243">
    <cfRule type="cellIs" dxfId="90" priority="91" stopIfTrue="1" operator="equal">
      <formula>"半面"</formula>
    </cfRule>
  </conditionalFormatting>
  <conditionalFormatting sqref="B241:B243 I241:L243">
    <cfRule type="cellIs" dxfId="89" priority="90" stopIfTrue="1" operator="equal">
      <formula>"半面"</formula>
    </cfRule>
  </conditionalFormatting>
  <conditionalFormatting sqref="D242">
    <cfRule type="cellIs" dxfId="88" priority="89" stopIfTrue="1" operator="equal">
      <formula>"半面"</formula>
    </cfRule>
  </conditionalFormatting>
  <conditionalFormatting sqref="D241">
    <cfRule type="cellIs" dxfId="87" priority="87" stopIfTrue="1" operator="equal">
      <formula>"半面"</formula>
    </cfRule>
  </conditionalFormatting>
  <conditionalFormatting sqref="D243">
    <cfRule type="cellIs" dxfId="86" priority="86" stopIfTrue="1" operator="equal">
      <formula>"半面"</formula>
    </cfRule>
  </conditionalFormatting>
  <conditionalFormatting sqref="M244:W245">
    <cfRule type="cellIs" dxfId="84" priority="84" stopIfTrue="1" operator="equal">
      <formula>"半面"</formula>
    </cfRule>
  </conditionalFormatting>
  <conditionalFormatting sqref="B244:B245 I244:L244">
    <cfRule type="cellIs" dxfId="83" priority="83" stopIfTrue="1" operator="equal">
      <formula>"半面"</formula>
    </cfRule>
  </conditionalFormatting>
  <conditionalFormatting sqref="D244">
    <cfRule type="cellIs" dxfId="82" priority="82" stopIfTrue="1" operator="equal">
      <formula>"半面"</formula>
    </cfRule>
  </conditionalFormatting>
  <conditionalFormatting sqref="I245:L245">
    <cfRule type="cellIs" dxfId="80" priority="80" stopIfTrue="1" operator="equal">
      <formula>"半面"</formula>
    </cfRule>
  </conditionalFormatting>
  <conditionalFormatting sqref="D245">
    <cfRule type="cellIs" dxfId="79" priority="79" stopIfTrue="1" operator="equal">
      <formula>"半面"</formula>
    </cfRule>
  </conditionalFormatting>
  <conditionalFormatting sqref="M250:W250">
    <cfRule type="cellIs" dxfId="78" priority="78" stopIfTrue="1" operator="equal">
      <formula>"半面"</formula>
    </cfRule>
  </conditionalFormatting>
  <conditionalFormatting sqref="B250:B251">
    <cfRule type="cellIs" dxfId="77" priority="77" stopIfTrue="1" operator="equal">
      <formula>"半面"</formula>
    </cfRule>
  </conditionalFormatting>
  <conditionalFormatting sqref="M247:W247">
    <cfRule type="cellIs" dxfId="76" priority="75" stopIfTrue="1" operator="equal">
      <formula>"半面"</formula>
    </cfRule>
  </conditionalFormatting>
  <conditionalFormatting sqref="I247:L247 B247">
    <cfRule type="cellIs" dxfId="75" priority="74" stopIfTrue="1" operator="equal">
      <formula>"半面"</formula>
    </cfRule>
  </conditionalFormatting>
  <conditionalFormatting sqref="D247">
    <cfRule type="cellIs" dxfId="74" priority="73" stopIfTrue="1" operator="equal">
      <formula>"半面"</formula>
    </cfRule>
  </conditionalFormatting>
  <conditionalFormatting sqref="D246">
    <cfRule type="cellIs" dxfId="73" priority="72" stopIfTrue="1" operator="equal">
      <formula>"半面"</formula>
    </cfRule>
  </conditionalFormatting>
  <conditionalFormatting sqref="M249:W249">
    <cfRule type="cellIs" dxfId="71" priority="70" stopIfTrue="1" operator="equal">
      <formula>"半面"</formula>
    </cfRule>
  </conditionalFormatting>
  <conditionalFormatting sqref="I249:L249 B249">
    <cfRule type="cellIs" dxfId="70" priority="69" stopIfTrue="1" operator="equal">
      <formula>"半面"</formula>
    </cfRule>
  </conditionalFormatting>
  <conditionalFormatting sqref="C249:D249">
    <cfRule type="cellIs" dxfId="69" priority="68" stopIfTrue="1" operator="equal">
      <formula>"半面"</formula>
    </cfRule>
  </conditionalFormatting>
  <conditionalFormatting sqref="M248:W248">
    <cfRule type="cellIs" dxfId="68" priority="67" stopIfTrue="1" operator="equal">
      <formula>"半面"</formula>
    </cfRule>
  </conditionalFormatting>
  <conditionalFormatting sqref="I248:L248 B248">
    <cfRule type="cellIs" dxfId="67" priority="66" stopIfTrue="1" operator="equal">
      <formula>"半面"</formula>
    </cfRule>
  </conditionalFormatting>
  <conditionalFormatting sqref="D248">
    <cfRule type="cellIs" dxfId="65" priority="63" stopIfTrue="1" operator="equal">
      <formula>"半面"</formula>
    </cfRule>
  </conditionalFormatting>
  <conditionalFormatting sqref="C250:C251">
    <cfRule type="cellIs" dxfId="64" priority="62" stopIfTrue="1" operator="equal">
      <formula>"半面"</formula>
    </cfRule>
  </conditionalFormatting>
  <conditionalFormatting sqref="D250:D251">
    <cfRule type="cellIs" dxfId="63" priority="61" stopIfTrue="1" operator="equal">
      <formula>"半面"</formula>
    </cfRule>
  </conditionalFormatting>
  <conditionalFormatting sqref="I250:L250">
    <cfRule type="cellIs" dxfId="62" priority="60" stopIfTrue="1" operator="equal">
      <formula>"半面"</formula>
    </cfRule>
  </conditionalFormatting>
  <conditionalFormatting sqref="M271:W271">
    <cfRule type="cellIs" dxfId="60" priority="58" stopIfTrue="1" operator="equal">
      <formula>"半面"</formula>
    </cfRule>
  </conditionalFormatting>
  <conditionalFormatting sqref="B271 I271:L271">
    <cfRule type="cellIs" dxfId="59" priority="57" stopIfTrue="1" operator="equal">
      <formula>"半面"</formula>
    </cfRule>
  </conditionalFormatting>
  <conditionalFormatting sqref="M270:W270">
    <cfRule type="cellIs" dxfId="58" priority="54" stopIfTrue="1" operator="equal">
      <formula>"半面"</formula>
    </cfRule>
  </conditionalFormatting>
  <conditionalFormatting sqref="B270 I270:L270">
    <cfRule type="cellIs" dxfId="57" priority="53" stopIfTrue="1" operator="equal">
      <formula>"半面"</formula>
    </cfRule>
  </conditionalFormatting>
  <conditionalFormatting sqref="D270">
    <cfRule type="cellIs" dxfId="56" priority="52" stopIfTrue="1" operator="equal">
      <formula>"半面"</formula>
    </cfRule>
  </conditionalFormatting>
  <conditionalFormatting sqref="C270">
    <cfRule type="cellIs" dxfId="55" priority="51" stopIfTrue="1" operator="equal">
      <formula>"半面"</formula>
    </cfRule>
  </conditionalFormatting>
  <conditionalFormatting sqref="M272:W272">
    <cfRule type="cellIs" dxfId="54" priority="50" stopIfTrue="1" operator="equal">
      <formula>"半面"</formula>
    </cfRule>
  </conditionalFormatting>
  <conditionalFormatting sqref="B272 I272:L272">
    <cfRule type="cellIs" dxfId="53" priority="49" stopIfTrue="1" operator="equal">
      <formula>"半面"</formula>
    </cfRule>
  </conditionalFormatting>
  <conditionalFormatting sqref="D272">
    <cfRule type="cellIs" dxfId="52" priority="48" stopIfTrue="1" operator="equal">
      <formula>"半面"</formula>
    </cfRule>
  </conditionalFormatting>
  <conditionalFormatting sqref="C272">
    <cfRule type="cellIs" dxfId="51" priority="47" stopIfTrue="1" operator="equal">
      <formula>"半面"</formula>
    </cfRule>
  </conditionalFormatting>
  <conditionalFormatting sqref="M273:W273">
    <cfRule type="cellIs" dxfId="50" priority="46" stopIfTrue="1" operator="equal">
      <formula>"半面"</formula>
    </cfRule>
  </conditionalFormatting>
  <conditionalFormatting sqref="B273 I273:L273">
    <cfRule type="cellIs" dxfId="49" priority="45" stopIfTrue="1" operator="equal">
      <formula>"半面"</formula>
    </cfRule>
  </conditionalFormatting>
  <conditionalFormatting sqref="D273">
    <cfRule type="cellIs" dxfId="48" priority="44" stopIfTrue="1" operator="equal">
      <formula>"半面"</formula>
    </cfRule>
  </conditionalFormatting>
  <conditionalFormatting sqref="C273">
    <cfRule type="cellIs" dxfId="47" priority="43" stopIfTrue="1" operator="equal">
      <formula>"半面"</formula>
    </cfRule>
  </conditionalFormatting>
  <conditionalFormatting sqref="M274:W274">
    <cfRule type="cellIs" dxfId="46" priority="42" stopIfTrue="1" operator="equal">
      <formula>"半面"</formula>
    </cfRule>
  </conditionalFormatting>
  <conditionalFormatting sqref="B274 I274:L274">
    <cfRule type="cellIs" dxfId="45" priority="41" stopIfTrue="1" operator="equal">
      <formula>"半面"</formula>
    </cfRule>
  </conditionalFormatting>
  <conditionalFormatting sqref="D274">
    <cfRule type="cellIs" dxfId="44" priority="40" stopIfTrue="1" operator="equal">
      <formula>"半面"</formula>
    </cfRule>
  </conditionalFormatting>
  <conditionalFormatting sqref="C274">
    <cfRule type="cellIs" dxfId="43" priority="39" stopIfTrue="1" operator="equal">
      <formula>"半面"</formula>
    </cfRule>
  </conditionalFormatting>
  <conditionalFormatting sqref="C271:D271">
    <cfRule type="cellIs" dxfId="42" priority="38" stopIfTrue="1" operator="equal">
      <formula>"半面"</formula>
    </cfRule>
  </conditionalFormatting>
  <conditionalFormatting sqref="D33">
    <cfRule type="cellIs" dxfId="41" priority="37" stopIfTrue="1" operator="equal">
      <formula>"半面"</formula>
    </cfRule>
  </conditionalFormatting>
  <conditionalFormatting sqref="D47">
    <cfRule type="cellIs" dxfId="39" priority="35" stopIfTrue="1" operator="equal">
      <formula>"半面"</formula>
    </cfRule>
  </conditionalFormatting>
  <conditionalFormatting sqref="M112:W112">
    <cfRule type="cellIs" dxfId="38" priority="34" stopIfTrue="1" operator="equal">
      <formula>"半面"</formula>
    </cfRule>
  </conditionalFormatting>
  <conditionalFormatting sqref="I112:L112 B112">
    <cfRule type="cellIs" dxfId="37" priority="33" stopIfTrue="1" operator="equal">
      <formula>"半面"</formula>
    </cfRule>
  </conditionalFormatting>
  <conditionalFormatting sqref="D112">
    <cfRule type="cellIs" dxfId="36" priority="32" stopIfTrue="1" operator="equal">
      <formula>"半面"</formula>
    </cfRule>
  </conditionalFormatting>
  <conditionalFormatting sqref="M113:W113">
    <cfRule type="cellIs" dxfId="35" priority="31" stopIfTrue="1" operator="equal">
      <formula>"半面"</formula>
    </cfRule>
  </conditionalFormatting>
  <conditionalFormatting sqref="I113:L113 B113">
    <cfRule type="cellIs" dxfId="34" priority="30" stopIfTrue="1" operator="equal">
      <formula>"半面"</formula>
    </cfRule>
  </conditionalFormatting>
  <conditionalFormatting sqref="D113">
    <cfRule type="cellIs" dxfId="33" priority="29" stopIfTrue="1" operator="equal">
      <formula>"半面"</formula>
    </cfRule>
  </conditionalFormatting>
  <conditionalFormatting sqref="M114:W114">
    <cfRule type="cellIs" dxfId="32" priority="28" stopIfTrue="1" operator="equal">
      <formula>"半面"</formula>
    </cfRule>
  </conditionalFormatting>
  <conditionalFormatting sqref="I114:L114 B114">
    <cfRule type="cellIs" dxfId="31" priority="27" stopIfTrue="1" operator="equal">
      <formula>"半面"</formula>
    </cfRule>
  </conditionalFormatting>
  <conditionalFormatting sqref="D114">
    <cfRule type="cellIs" dxfId="30" priority="26" stopIfTrue="1" operator="equal">
      <formula>"半面"</formula>
    </cfRule>
  </conditionalFormatting>
  <conditionalFormatting sqref="M135:W135">
    <cfRule type="cellIs" dxfId="29" priority="25" stopIfTrue="1" operator="equal">
      <formula>"半面"</formula>
    </cfRule>
  </conditionalFormatting>
  <conditionalFormatting sqref="I135:L135">
    <cfRule type="cellIs" dxfId="28" priority="24" stopIfTrue="1" operator="equal">
      <formula>"半面"</formula>
    </cfRule>
  </conditionalFormatting>
  <conditionalFormatting sqref="D135">
    <cfRule type="cellIs" dxfId="27" priority="23" stopIfTrue="1" operator="equal">
      <formula>"半面"</formula>
    </cfRule>
  </conditionalFormatting>
  <conditionalFormatting sqref="B135">
    <cfRule type="cellIs" dxfId="26" priority="22" stopIfTrue="1" operator="equal">
      <formula>"半面"</formula>
    </cfRule>
  </conditionalFormatting>
  <conditionalFormatting sqref="M136:W136">
    <cfRule type="cellIs" dxfId="25" priority="21" stopIfTrue="1" operator="equal">
      <formula>"半面"</formula>
    </cfRule>
  </conditionalFormatting>
  <conditionalFormatting sqref="I136:L136">
    <cfRule type="cellIs" dxfId="24" priority="20" stopIfTrue="1" operator="equal">
      <formula>"半面"</formula>
    </cfRule>
  </conditionalFormatting>
  <conditionalFormatting sqref="D136">
    <cfRule type="cellIs" dxfId="23" priority="19" stopIfTrue="1" operator="equal">
      <formula>"半面"</formula>
    </cfRule>
  </conditionalFormatting>
  <conditionalFormatting sqref="B136">
    <cfRule type="cellIs" dxfId="22" priority="18" stopIfTrue="1" operator="equal">
      <formula>"半面"</formula>
    </cfRule>
  </conditionalFormatting>
  <conditionalFormatting sqref="M137:W137">
    <cfRule type="cellIs" dxfId="21" priority="17" stopIfTrue="1" operator="equal">
      <formula>"半面"</formula>
    </cfRule>
  </conditionalFormatting>
  <conditionalFormatting sqref="I137:L137">
    <cfRule type="cellIs" dxfId="20" priority="16" stopIfTrue="1" operator="equal">
      <formula>"半面"</formula>
    </cfRule>
  </conditionalFormatting>
  <conditionalFormatting sqref="D137">
    <cfRule type="cellIs" dxfId="19" priority="15" stopIfTrue="1" operator="equal">
      <formula>"半面"</formula>
    </cfRule>
  </conditionalFormatting>
  <conditionalFormatting sqref="B137">
    <cfRule type="cellIs" dxfId="18" priority="14" stopIfTrue="1" operator="equal">
      <formula>"半面"</formula>
    </cfRule>
  </conditionalFormatting>
  <conditionalFormatting sqref="B168 I168:W168">
    <cfRule type="cellIs" dxfId="17" priority="13" stopIfTrue="1" operator="equal">
      <formula>"半面"</formula>
    </cfRule>
  </conditionalFormatting>
  <conditionalFormatting sqref="D168">
    <cfRule type="cellIs" dxfId="16" priority="12" stopIfTrue="1" operator="equal">
      <formula>"半面"</formula>
    </cfRule>
  </conditionalFormatting>
  <conditionalFormatting sqref="B169 I169:W169">
    <cfRule type="cellIs" dxfId="15" priority="11" stopIfTrue="1" operator="equal">
      <formula>"半面"</formula>
    </cfRule>
  </conditionalFormatting>
  <conditionalFormatting sqref="D169">
    <cfRule type="cellIs" dxfId="14" priority="10" stopIfTrue="1" operator="equal">
      <formula>"半面"</formula>
    </cfRule>
  </conditionalFormatting>
  <conditionalFormatting sqref="B170 I170:W170">
    <cfRule type="cellIs" dxfId="13" priority="9" stopIfTrue="1" operator="equal">
      <formula>"半面"</formula>
    </cfRule>
  </conditionalFormatting>
  <conditionalFormatting sqref="D170">
    <cfRule type="cellIs" dxfId="12" priority="8" stopIfTrue="1" operator="equal">
      <formula>"半面"</formula>
    </cfRule>
  </conditionalFormatting>
  <dataValidations count="2">
    <dataValidation imeMode="hiragana" allowBlank="1" showInputMessage="1" showErrorMessage="1" sqref="G278:H280 T278:W280 T98:W98 F282:H65597 F279:F280 T282:W65597 G1:H2 G25:H25 T75:W76 F176:F203 G177:H202 G231:H252 G208:H225 G63:H73 G29:H36 F41:F58 G6:H23 G80:H96 F5:F24 F28:F37 G42:H57 F62:F74 F79:F97 G258:H276 G102:H115 F120:F139 F207:F226 F230:F253 F257:F277 F101:F116 G121:H138 F143:F172 G144:H171"/>
    <dataValidation imeMode="off" allowBlank="1" showInputMessage="1" showErrorMessage="1" sqref="X254:AG254 I254:M254 I282:R65597 C277 C281 E281:W281 I278:R280 C172 I140:M140 X140:AG140 I117:M117 X117:AG117 X98:AG98 I98:M98 B97:C97 B139:C139 B116:C116 I173:R173 O117:R117 O140:R140 O227:R227 N253:R254 S203:W203 C203 C226 X227:AG227 I204:M204 X204:AG204 I227:M227 O203:R204 X173:AG173 C253 S97:W97 S253:W253 O97:R98 X278:AG65597 B1:B6 I1:R2 I25:R25 B24:C24 O37:R38 S37:W37 B37:C37 B58:C58 X60:AG62 O75:R76 X75:AG76 I75:M76 C74 J257:M276 N175:N204 J176:M202 I175:I202 B25:B36 N4:N24 I78:I96 O176:W202 J5:M23 I4:I23 O5:W24 N27:N38 I27:I36 J28:M36 O28:W36 J41:M57 I40:I57 O41:W58 N40:N58 I61:I73 J62:M73 O62:W74 N61:N76 B59:B96 N78:N98 O79:W96 J79:M96 B38:B57 N100:N117 N206:N227 I206:I225 J207:M225 O207:W226 N229:N252 I229:I252 O230:W252 J230:M252 N119:N140 O257:W277 N256:N277 I256:I276 I100:I115 J101:M115 B98:B115 O101:W116 I119:I138 J120:M138 B117:B138 O120:W139 B140:B65597 I142:I171 J143:M171 N142:N172 O143:W172"/>
  </dataValidations>
  <pageMargins left="0.59055118110236227" right="0.15748031496062992" top="0.78740157480314965" bottom="0.78740157480314965" header="0.51181102362204722" footer="0.51181102362204722"/>
  <pageSetup paperSize="9" scale="63" orientation="landscape" r:id="rId1"/>
  <headerFooter alignWithMargins="0"/>
  <rowBreaks count="5" manualBreakCount="5">
    <brk id="58" max="22" man="1"/>
    <brk id="116" max="22" man="1"/>
    <brk id="172" max="22" man="1"/>
    <brk id="203" max="22" man="1"/>
    <brk id="253" max="2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85" workbookViewId="0">
      <pane xSplit="2" ySplit="3" topLeftCell="C4" activePane="bottomRight" state="frozen"/>
      <selection activeCell="E7" sqref="E7"/>
      <selection pane="topRight" activeCell="E7" sqref="E7"/>
      <selection pane="bottomLeft" activeCell="E7" sqref="E7"/>
      <selection pane="bottomRight" activeCell="E2" sqref="E2"/>
    </sheetView>
  </sheetViews>
  <sheetFormatPr defaultRowHeight="13.5" x14ac:dyDescent="0.15"/>
  <cols>
    <col min="2" max="2" width="10.625" customWidth="1"/>
    <col min="3" max="14" width="6.5" customWidth="1"/>
  </cols>
  <sheetData>
    <row r="1" spans="1:15" ht="17.25" x14ac:dyDescent="0.2">
      <c r="A1" s="303"/>
      <c r="B1" s="303"/>
      <c r="E1" s="301" t="s">
        <v>174</v>
      </c>
      <c r="F1" s="301"/>
      <c r="G1" s="301"/>
      <c r="H1" s="301"/>
      <c r="I1" s="301"/>
      <c r="J1" s="301"/>
      <c r="K1" s="301"/>
      <c r="L1" s="301"/>
    </row>
    <row r="2" spans="1:15" x14ac:dyDescent="0.15">
      <c r="A2" s="303"/>
      <c r="B2" s="303"/>
    </row>
    <row r="3" spans="1:15" x14ac:dyDescent="0.15">
      <c r="A3" s="302"/>
      <c r="B3" s="302"/>
      <c r="C3" s="160" t="s">
        <v>47</v>
      </c>
      <c r="D3" s="160" t="s">
        <v>36</v>
      </c>
      <c r="E3" s="160" t="s">
        <v>37</v>
      </c>
      <c r="F3" s="160" t="s">
        <v>38</v>
      </c>
      <c r="G3" s="160" t="s">
        <v>39</v>
      </c>
      <c r="H3" s="160" t="s">
        <v>40</v>
      </c>
      <c r="I3" s="160" t="s">
        <v>41</v>
      </c>
      <c r="J3" s="160" t="s">
        <v>42</v>
      </c>
      <c r="K3" s="160" t="s">
        <v>43</v>
      </c>
      <c r="L3" s="160" t="s">
        <v>44</v>
      </c>
      <c r="M3" s="160" t="s">
        <v>45</v>
      </c>
      <c r="N3" s="160" t="s">
        <v>46</v>
      </c>
      <c r="O3" s="160" t="s">
        <v>15</v>
      </c>
    </row>
    <row r="4" spans="1:15" x14ac:dyDescent="0.15">
      <c r="A4" s="297" t="s">
        <v>48</v>
      </c>
      <c r="B4" s="297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>
        <f t="shared" ref="O4:O40" si="0">SUM(C4:N4)</f>
        <v>0</v>
      </c>
    </row>
    <row r="5" spans="1:15" x14ac:dyDescent="0.15">
      <c r="A5" s="297" t="s">
        <v>49</v>
      </c>
      <c r="B5" s="297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>
        <f t="shared" si="0"/>
        <v>0</v>
      </c>
    </row>
    <row r="6" spans="1:15" x14ac:dyDescent="0.15">
      <c r="A6" s="298" t="s">
        <v>50</v>
      </c>
      <c r="B6" s="298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>
        <f t="shared" si="0"/>
        <v>0</v>
      </c>
    </row>
    <row r="7" spans="1:15" x14ac:dyDescent="0.15">
      <c r="A7" s="298" t="s">
        <v>51</v>
      </c>
      <c r="B7" s="298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>
        <f t="shared" si="0"/>
        <v>0</v>
      </c>
    </row>
    <row r="8" spans="1:15" x14ac:dyDescent="0.15">
      <c r="A8" s="297" t="s">
        <v>129</v>
      </c>
      <c r="B8" s="297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>
        <f>SUM(C8:N8)</f>
        <v>0</v>
      </c>
    </row>
    <row r="9" spans="1:15" x14ac:dyDescent="0.15">
      <c r="A9" s="297" t="s">
        <v>52</v>
      </c>
      <c r="B9" s="297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>
        <f t="shared" si="0"/>
        <v>0</v>
      </c>
    </row>
    <row r="10" spans="1:15" x14ac:dyDescent="0.15">
      <c r="A10" s="297" t="s">
        <v>122</v>
      </c>
      <c r="B10" s="297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>
        <f t="shared" si="0"/>
        <v>0</v>
      </c>
    </row>
    <row r="11" spans="1:15" x14ac:dyDescent="0.15">
      <c r="A11" s="297" t="s">
        <v>107</v>
      </c>
      <c r="B11" s="297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>
        <f t="shared" si="0"/>
        <v>0</v>
      </c>
    </row>
    <row r="12" spans="1:15" x14ac:dyDescent="0.15">
      <c r="A12" s="297" t="s">
        <v>53</v>
      </c>
      <c r="B12" s="297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>
        <f t="shared" si="0"/>
        <v>0</v>
      </c>
    </row>
    <row r="13" spans="1:15" x14ac:dyDescent="0.15">
      <c r="A13" s="297" t="s">
        <v>54</v>
      </c>
      <c r="B13" s="297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>
        <f t="shared" si="0"/>
        <v>0</v>
      </c>
    </row>
    <row r="14" spans="1:15" x14ac:dyDescent="0.15">
      <c r="A14" s="298" t="s">
        <v>55</v>
      </c>
      <c r="B14" s="298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>
        <f t="shared" si="0"/>
        <v>0</v>
      </c>
    </row>
    <row r="15" spans="1:15" x14ac:dyDescent="0.15">
      <c r="A15" s="297" t="s">
        <v>56</v>
      </c>
      <c r="B15" s="297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>
        <f t="shared" si="0"/>
        <v>0</v>
      </c>
    </row>
    <row r="16" spans="1:15" x14ac:dyDescent="0.15">
      <c r="A16" s="297" t="s">
        <v>57</v>
      </c>
      <c r="B16" s="297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>
        <f t="shared" si="0"/>
        <v>0</v>
      </c>
    </row>
    <row r="17" spans="1:15" x14ac:dyDescent="0.15">
      <c r="A17" s="298" t="s">
        <v>58</v>
      </c>
      <c r="B17" s="298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>
        <f t="shared" si="0"/>
        <v>0</v>
      </c>
    </row>
    <row r="18" spans="1:15" x14ac:dyDescent="0.15">
      <c r="A18" s="297" t="s">
        <v>59</v>
      </c>
      <c r="B18" s="297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>
        <f t="shared" si="0"/>
        <v>0</v>
      </c>
    </row>
    <row r="19" spans="1:15" x14ac:dyDescent="0.15">
      <c r="A19" s="298" t="s">
        <v>60</v>
      </c>
      <c r="B19" s="298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>
        <f t="shared" si="0"/>
        <v>0</v>
      </c>
    </row>
    <row r="20" spans="1:15" x14ac:dyDescent="0.15">
      <c r="A20" s="298" t="s">
        <v>61</v>
      </c>
      <c r="B20" s="298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>
        <f t="shared" si="0"/>
        <v>0</v>
      </c>
    </row>
    <row r="21" spans="1:15" x14ac:dyDescent="0.15">
      <c r="A21" s="298" t="s">
        <v>127</v>
      </c>
      <c r="B21" s="298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>
        <f t="shared" si="0"/>
        <v>0</v>
      </c>
    </row>
    <row r="22" spans="1:15" x14ac:dyDescent="0.15">
      <c r="A22" s="298" t="s">
        <v>62</v>
      </c>
      <c r="B22" s="298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>
        <f t="shared" si="0"/>
        <v>0</v>
      </c>
    </row>
    <row r="23" spans="1:15" x14ac:dyDescent="0.15">
      <c r="A23" s="297" t="s">
        <v>63</v>
      </c>
      <c r="B23" s="297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>
        <f t="shared" si="0"/>
        <v>0</v>
      </c>
    </row>
    <row r="24" spans="1:15" x14ac:dyDescent="0.15">
      <c r="A24" s="297" t="s">
        <v>64</v>
      </c>
      <c r="B24" s="297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>
        <f t="shared" si="0"/>
        <v>0</v>
      </c>
    </row>
    <row r="25" spans="1:15" x14ac:dyDescent="0.15">
      <c r="A25" s="297" t="s">
        <v>65</v>
      </c>
      <c r="B25" s="297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>
        <f t="shared" si="0"/>
        <v>0</v>
      </c>
    </row>
    <row r="26" spans="1:15" x14ac:dyDescent="0.15">
      <c r="A26" s="297" t="s">
        <v>66</v>
      </c>
      <c r="B26" s="297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>
        <f t="shared" si="0"/>
        <v>0</v>
      </c>
    </row>
    <row r="27" spans="1:15" x14ac:dyDescent="0.15">
      <c r="A27" s="299" t="s">
        <v>109</v>
      </c>
      <c r="B27" s="30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>
        <f t="shared" si="0"/>
        <v>0</v>
      </c>
    </row>
    <row r="28" spans="1:15" x14ac:dyDescent="0.15">
      <c r="A28" s="299" t="s">
        <v>110</v>
      </c>
      <c r="B28" s="30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>
        <f t="shared" si="0"/>
        <v>0</v>
      </c>
    </row>
    <row r="29" spans="1:15" x14ac:dyDescent="0.15">
      <c r="A29" s="295" t="s">
        <v>148</v>
      </c>
      <c r="B29" s="296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>
        <f t="shared" si="0"/>
        <v>0</v>
      </c>
    </row>
    <row r="30" spans="1:15" x14ac:dyDescent="0.15">
      <c r="A30" s="295" t="s">
        <v>115</v>
      </c>
      <c r="B30" s="296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>
        <f t="shared" si="0"/>
        <v>0</v>
      </c>
    </row>
    <row r="31" spans="1:15" x14ac:dyDescent="0.15">
      <c r="A31" s="297" t="s">
        <v>67</v>
      </c>
      <c r="B31" s="297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>
        <f t="shared" si="0"/>
        <v>0</v>
      </c>
    </row>
    <row r="32" spans="1:15" x14ac:dyDescent="0.15">
      <c r="A32" s="298" t="s">
        <v>68</v>
      </c>
      <c r="B32" s="298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>
        <f t="shared" si="0"/>
        <v>0</v>
      </c>
    </row>
    <row r="33" spans="1:15" x14ac:dyDescent="0.15">
      <c r="A33" s="298" t="s">
        <v>69</v>
      </c>
      <c r="B33" s="298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>
        <f t="shared" si="0"/>
        <v>0</v>
      </c>
    </row>
    <row r="34" spans="1:15" x14ac:dyDescent="0.15">
      <c r="A34" s="298" t="s">
        <v>70</v>
      </c>
      <c r="B34" s="298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>
        <f t="shared" si="0"/>
        <v>0</v>
      </c>
    </row>
    <row r="35" spans="1:15" x14ac:dyDescent="0.15">
      <c r="A35" s="298" t="s">
        <v>167</v>
      </c>
      <c r="B35" s="298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>
        <f t="shared" si="0"/>
        <v>0</v>
      </c>
    </row>
    <row r="36" spans="1:15" x14ac:dyDescent="0.15">
      <c r="A36" s="297" t="s">
        <v>71</v>
      </c>
      <c r="B36" s="297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>
        <f t="shared" si="0"/>
        <v>0</v>
      </c>
    </row>
    <row r="37" spans="1:15" x14ac:dyDescent="0.15">
      <c r="A37" s="297" t="s">
        <v>72</v>
      </c>
      <c r="B37" s="297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>
        <f t="shared" si="0"/>
        <v>0</v>
      </c>
    </row>
    <row r="38" spans="1:15" x14ac:dyDescent="0.15">
      <c r="A38" s="295" t="s">
        <v>141</v>
      </c>
      <c r="B38" s="296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>
        <f t="shared" si="0"/>
        <v>0</v>
      </c>
    </row>
    <row r="39" spans="1:15" x14ac:dyDescent="0.15">
      <c r="A39" s="221" t="s">
        <v>165</v>
      </c>
      <c r="B39" s="222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>
        <f t="shared" si="0"/>
        <v>0</v>
      </c>
    </row>
    <row r="40" spans="1:15" x14ac:dyDescent="0.15">
      <c r="A40" s="297" t="s">
        <v>73</v>
      </c>
      <c r="B40" s="297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>
        <f t="shared" si="0"/>
        <v>0</v>
      </c>
    </row>
    <row r="41" spans="1:15" x14ac:dyDescent="0.15">
      <c r="A41" s="298" t="s">
        <v>74</v>
      </c>
      <c r="B41" s="298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>
        <f t="shared" ref="O41:O90" si="1">SUM(C41:N41)</f>
        <v>0</v>
      </c>
    </row>
    <row r="42" spans="1:15" x14ac:dyDescent="0.15">
      <c r="A42" s="297" t="s">
        <v>75</v>
      </c>
      <c r="B42" s="297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>
        <f t="shared" si="1"/>
        <v>0</v>
      </c>
    </row>
    <row r="43" spans="1:15" x14ac:dyDescent="0.15">
      <c r="A43" s="297" t="s">
        <v>76</v>
      </c>
      <c r="B43" s="297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>
        <f t="shared" si="1"/>
        <v>0</v>
      </c>
    </row>
    <row r="44" spans="1:15" x14ac:dyDescent="0.15">
      <c r="A44" s="297" t="s">
        <v>77</v>
      </c>
      <c r="B44" s="297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>
        <f t="shared" si="1"/>
        <v>0</v>
      </c>
    </row>
    <row r="45" spans="1:15" x14ac:dyDescent="0.15">
      <c r="A45" s="297" t="s">
        <v>114</v>
      </c>
      <c r="B45" s="297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>
        <f t="shared" si="1"/>
        <v>0</v>
      </c>
    </row>
    <row r="46" spans="1:15" x14ac:dyDescent="0.15">
      <c r="A46" s="297" t="s">
        <v>78</v>
      </c>
      <c r="B46" s="297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>
        <f t="shared" si="1"/>
        <v>0</v>
      </c>
    </row>
    <row r="47" spans="1:15" x14ac:dyDescent="0.15">
      <c r="A47" s="297" t="s">
        <v>79</v>
      </c>
      <c r="B47" s="297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>
        <f t="shared" si="1"/>
        <v>0</v>
      </c>
    </row>
    <row r="48" spans="1:15" x14ac:dyDescent="0.15">
      <c r="A48" s="297" t="s">
        <v>80</v>
      </c>
      <c r="B48" s="297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>
        <f t="shared" si="1"/>
        <v>0</v>
      </c>
    </row>
    <row r="49" spans="1:15" x14ac:dyDescent="0.15">
      <c r="A49" s="297" t="s">
        <v>82</v>
      </c>
      <c r="B49" s="29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>
        <f t="shared" si="1"/>
        <v>0</v>
      </c>
    </row>
    <row r="50" spans="1:15" x14ac:dyDescent="0.15">
      <c r="A50" s="298" t="s">
        <v>130</v>
      </c>
      <c r="B50" s="298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>
        <f>SUM(C50:N50)</f>
        <v>0</v>
      </c>
    </row>
    <row r="51" spans="1:15" x14ac:dyDescent="0.15">
      <c r="A51" s="298" t="s">
        <v>83</v>
      </c>
      <c r="B51" s="298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>
        <f t="shared" si="1"/>
        <v>0</v>
      </c>
    </row>
    <row r="52" spans="1:15" x14ac:dyDescent="0.15">
      <c r="A52" s="297" t="s">
        <v>84</v>
      </c>
      <c r="B52" s="29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>
        <f t="shared" si="1"/>
        <v>0</v>
      </c>
    </row>
    <row r="53" spans="1:15" x14ac:dyDescent="0.15">
      <c r="A53" s="297" t="s">
        <v>133</v>
      </c>
      <c r="B53" s="29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>
        <f t="shared" si="1"/>
        <v>0</v>
      </c>
    </row>
    <row r="54" spans="1:15" x14ac:dyDescent="0.15">
      <c r="A54" s="295" t="s">
        <v>135</v>
      </c>
      <c r="B54" s="296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>
        <f t="shared" si="1"/>
        <v>0</v>
      </c>
    </row>
    <row r="55" spans="1:15" x14ac:dyDescent="0.15">
      <c r="A55" s="297" t="s">
        <v>85</v>
      </c>
      <c r="B55" s="297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>
        <f t="shared" si="1"/>
        <v>0</v>
      </c>
    </row>
    <row r="56" spans="1:15" x14ac:dyDescent="0.15">
      <c r="A56" s="297" t="s">
        <v>131</v>
      </c>
      <c r="B56" s="29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>
        <f t="shared" si="1"/>
        <v>0</v>
      </c>
    </row>
    <row r="57" spans="1:15" x14ac:dyDescent="0.15">
      <c r="A57" s="297" t="s">
        <v>86</v>
      </c>
      <c r="B57" s="297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>
        <f t="shared" si="1"/>
        <v>0</v>
      </c>
    </row>
    <row r="58" spans="1:15" x14ac:dyDescent="0.15">
      <c r="A58" s="297" t="s">
        <v>87</v>
      </c>
      <c r="B58" s="297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>
        <f t="shared" si="1"/>
        <v>0</v>
      </c>
    </row>
    <row r="59" spans="1:15" x14ac:dyDescent="0.15">
      <c r="A59" s="297" t="s">
        <v>88</v>
      </c>
      <c r="B59" s="297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>
        <f t="shared" si="1"/>
        <v>0</v>
      </c>
    </row>
    <row r="60" spans="1:15" x14ac:dyDescent="0.15">
      <c r="A60" s="297" t="s">
        <v>89</v>
      </c>
      <c r="B60" s="297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>
        <f t="shared" si="1"/>
        <v>0</v>
      </c>
    </row>
    <row r="61" spans="1:15" x14ac:dyDescent="0.15">
      <c r="A61" s="299" t="s">
        <v>90</v>
      </c>
      <c r="B61" s="300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>
        <f t="shared" si="1"/>
        <v>0</v>
      </c>
    </row>
    <row r="62" spans="1:15" x14ac:dyDescent="0.15">
      <c r="A62" s="297" t="s">
        <v>91</v>
      </c>
      <c r="B62" s="297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>
        <f t="shared" si="1"/>
        <v>0</v>
      </c>
    </row>
    <row r="63" spans="1:15" x14ac:dyDescent="0.15">
      <c r="A63" s="295" t="s">
        <v>149</v>
      </c>
      <c r="B63" s="296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>
        <f t="shared" si="1"/>
        <v>0</v>
      </c>
    </row>
    <row r="64" spans="1:15" x14ac:dyDescent="0.15">
      <c r="A64" s="297" t="s">
        <v>92</v>
      </c>
      <c r="B64" s="29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>
        <f t="shared" si="1"/>
        <v>0</v>
      </c>
    </row>
    <row r="65" spans="1:15" x14ac:dyDescent="0.15">
      <c r="A65" s="297" t="s">
        <v>93</v>
      </c>
      <c r="B65" s="29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>
        <f t="shared" si="1"/>
        <v>0</v>
      </c>
    </row>
    <row r="66" spans="1:15" x14ac:dyDescent="0.15">
      <c r="A66" s="297" t="s">
        <v>94</v>
      </c>
      <c r="B66" s="29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>
        <f t="shared" si="1"/>
        <v>0</v>
      </c>
    </row>
    <row r="67" spans="1:15" x14ac:dyDescent="0.15">
      <c r="A67" s="297" t="s">
        <v>81</v>
      </c>
      <c r="B67" s="29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>
        <f>SUM(C67:N67)</f>
        <v>0</v>
      </c>
    </row>
    <row r="68" spans="1:15" x14ac:dyDescent="0.15">
      <c r="A68" s="297" t="s">
        <v>95</v>
      </c>
      <c r="B68" s="29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>
        <f t="shared" si="1"/>
        <v>0</v>
      </c>
    </row>
    <row r="69" spans="1:15" x14ac:dyDescent="0.15">
      <c r="A69" s="299" t="s">
        <v>126</v>
      </c>
      <c r="B69" s="300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>
        <f t="shared" si="1"/>
        <v>0</v>
      </c>
    </row>
    <row r="70" spans="1:15" x14ac:dyDescent="0.15">
      <c r="A70" s="299" t="s">
        <v>116</v>
      </c>
      <c r="B70" s="300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>
        <f t="shared" si="1"/>
        <v>0</v>
      </c>
    </row>
    <row r="71" spans="1:15" x14ac:dyDescent="0.15">
      <c r="A71" s="297" t="s">
        <v>96</v>
      </c>
      <c r="B71" s="297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>
        <f t="shared" si="1"/>
        <v>0</v>
      </c>
    </row>
    <row r="72" spans="1:15" x14ac:dyDescent="0.15">
      <c r="A72" s="297" t="s">
        <v>97</v>
      </c>
      <c r="B72" s="297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>
        <f t="shared" si="1"/>
        <v>0</v>
      </c>
    </row>
    <row r="73" spans="1:15" x14ac:dyDescent="0.15">
      <c r="A73" s="298" t="s">
        <v>151</v>
      </c>
      <c r="B73" s="298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>
        <f t="shared" si="1"/>
        <v>0</v>
      </c>
    </row>
    <row r="74" spans="1:15" x14ac:dyDescent="0.15">
      <c r="A74" s="297" t="s">
        <v>98</v>
      </c>
      <c r="B74" s="297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>
        <f t="shared" si="1"/>
        <v>0</v>
      </c>
    </row>
    <row r="75" spans="1:15" x14ac:dyDescent="0.15">
      <c r="A75" s="299" t="s">
        <v>119</v>
      </c>
      <c r="B75" s="305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>
        <f t="shared" si="1"/>
        <v>0</v>
      </c>
    </row>
    <row r="76" spans="1:15" x14ac:dyDescent="0.15">
      <c r="A76" s="174" t="s">
        <v>99</v>
      </c>
      <c r="B76" s="175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>
        <f t="shared" si="1"/>
        <v>0</v>
      </c>
    </row>
    <row r="77" spans="1:15" x14ac:dyDescent="0.15">
      <c r="A77" s="299" t="s">
        <v>100</v>
      </c>
      <c r="B77" s="305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>
        <f t="shared" si="1"/>
        <v>0</v>
      </c>
    </row>
    <row r="78" spans="1:15" x14ac:dyDescent="0.15">
      <c r="A78" s="299" t="s">
        <v>101</v>
      </c>
      <c r="B78" s="305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>
        <f t="shared" si="1"/>
        <v>0</v>
      </c>
    </row>
    <row r="79" spans="1:15" x14ac:dyDescent="0.15">
      <c r="A79" s="299" t="s">
        <v>102</v>
      </c>
      <c r="B79" s="305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>
        <f t="shared" si="1"/>
        <v>0</v>
      </c>
    </row>
    <row r="80" spans="1:15" x14ac:dyDescent="0.15">
      <c r="A80" s="297" t="s">
        <v>125</v>
      </c>
      <c r="B80" s="297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>
        <f>SUM(C80:N80)</f>
        <v>0</v>
      </c>
    </row>
    <row r="81" spans="1:15" x14ac:dyDescent="0.15">
      <c r="A81" s="297" t="s">
        <v>103</v>
      </c>
      <c r="B81" s="297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>
        <f t="shared" si="1"/>
        <v>0</v>
      </c>
    </row>
    <row r="82" spans="1:15" x14ac:dyDescent="0.15">
      <c r="A82" s="297" t="s">
        <v>104</v>
      </c>
      <c r="B82" s="297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>
        <f t="shared" si="1"/>
        <v>0</v>
      </c>
    </row>
    <row r="83" spans="1:15" x14ac:dyDescent="0.15">
      <c r="A83" s="297" t="s">
        <v>108</v>
      </c>
      <c r="B83" s="297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>
        <f t="shared" si="1"/>
        <v>0</v>
      </c>
    </row>
    <row r="84" spans="1:15" x14ac:dyDescent="0.15">
      <c r="A84" s="297" t="s">
        <v>105</v>
      </c>
      <c r="B84" s="297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>
        <f t="shared" si="1"/>
        <v>0</v>
      </c>
    </row>
    <row r="85" spans="1:15" x14ac:dyDescent="0.15">
      <c r="A85" s="299" t="s">
        <v>118</v>
      </c>
      <c r="B85" s="300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>
        <f t="shared" si="1"/>
        <v>0</v>
      </c>
    </row>
    <row r="86" spans="1:15" x14ac:dyDescent="0.15">
      <c r="A86" s="299" t="s">
        <v>121</v>
      </c>
      <c r="B86" s="300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>
        <f>SUM(C86:N86)</f>
        <v>0</v>
      </c>
    </row>
    <row r="87" spans="1:15" x14ac:dyDescent="0.15">
      <c r="A87" s="299" t="s">
        <v>111</v>
      </c>
      <c r="B87" s="300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>
        <f t="shared" si="1"/>
        <v>0</v>
      </c>
    </row>
    <row r="88" spans="1:15" x14ac:dyDescent="0.15">
      <c r="A88" s="299" t="s">
        <v>112</v>
      </c>
      <c r="B88" s="300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>
        <f t="shared" si="1"/>
        <v>0</v>
      </c>
    </row>
    <row r="89" spans="1:15" ht="13.5" customHeight="1" x14ac:dyDescent="0.15">
      <c r="A89" s="297" t="s">
        <v>113</v>
      </c>
      <c r="B89" s="297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>
        <f t="shared" si="1"/>
        <v>0</v>
      </c>
    </row>
    <row r="90" spans="1:15" ht="13.5" customHeight="1" x14ac:dyDescent="0.15">
      <c r="A90" s="297" t="s">
        <v>117</v>
      </c>
      <c r="B90" s="297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>
        <f t="shared" si="1"/>
        <v>0</v>
      </c>
    </row>
    <row r="91" spans="1:15" ht="13.5" customHeight="1" x14ac:dyDescent="0.15">
      <c r="A91" s="297" t="s">
        <v>132</v>
      </c>
      <c r="B91" s="297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>
        <f t="shared" ref="O91:O107" si="2">SUM(C91:N91)</f>
        <v>0</v>
      </c>
    </row>
    <row r="92" spans="1:15" ht="13.5" customHeight="1" x14ac:dyDescent="0.15">
      <c r="A92" s="297" t="s">
        <v>120</v>
      </c>
      <c r="B92" s="297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>
        <f t="shared" si="2"/>
        <v>0</v>
      </c>
    </row>
    <row r="93" spans="1:15" ht="15" customHeight="1" x14ac:dyDescent="0.15">
      <c r="A93" s="297" t="s">
        <v>123</v>
      </c>
      <c r="B93" s="297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>
        <f t="shared" si="2"/>
        <v>0</v>
      </c>
    </row>
    <row r="94" spans="1:15" ht="15" customHeight="1" x14ac:dyDescent="0.15">
      <c r="A94" s="174" t="s">
        <v>168</v>
      </c>
      <c r="B94" s="175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</row>
    <row r="95" spans="1:15" ht="15" customHeight="1" x14ac:dyDescent="0.15">
      <c r="A95" s="299" t="s">
        <v>128</v>
      </c>
      <c r="B95" s="300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>
        <f t="shared" si="2"/>
        <v>0</v>
      </c>
    </row>
    <row r="96" spans="1:15" ht="15" customHeight="1" x14ac:dyDescent="0.15">
      <c r="A96" s="299" t="s">
        <v>124</v>
      </c>
      <c r="B96" s="300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>
        <f t="shared" si="2"/>
        <v>0</v>
      </c>
    </row>
    <row r="97" spans="1:15" ht="15" customHeight="1" x14ac:dyDescent="0.15">
      <c r="A97" s="297" t="s">
        <v>134</v>
      </c>
      <c r="B97" s="297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>
        <f t="shared" si="2"/>
        <v>0</v>
      </c>
    </row>
    <row r="98" spans="1:15" ht="15" customHeight="1" x14ac:dyDescent="0.15">
      <c r="A98" s="297" t="s">
        <v>136</v>
      </c>
      <c r="B98" s="297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>
        <f t="shared" si="2"/>
        <v>0</v>
      </c>
    </row>
    <row r="99" spans="1:15" ht="15" customHeight="1" x14ac:dyDescent="0.15">
      <c r="A99" s="297" t="s">
        <v>137</v>
      </c>
      <c r="B99" s="297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>
        <f t="shared" si="2"/>
        <v>0</v>
      </c>
    </row>
    <row r="100" spans="1:15" ht="15" customHeight="1" x14ac:dyDescent="0.15">
      <c r="A100" s="295" t="s">
        <v>138</v>
      </c>
      <c r="B100" s="296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>
        <f t="shared" si="2"/>
        <v>0</v>
      </c>
    </row>
    <row r="101" spans="1:15" ht="15" customHeight="1" x14ac:dyDescent="0.15">
      <c r="A101" s="295" t="s">
        <v>139</v>
      </c>
      <c r="B101" s="296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>
        <f t="shared" si="2"/>
        <v>0</v>
      </c>
    </row>
    <row r="102" spans="1:15" ht="15" customHeight="1" x14ac:dyDescent="0.15">
      <c r="A102" s="295" t="s">
        <v>140</v>
      </c>
      <c r="B102" s="296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>
        <f t="shared" si="2"/>
        <v>0</v>
      </c>
    </row>
    <row r="103" spans="1:15" ht="15" customHeight="1" x14ac:dyDescent="0.15">
      <c r="A103" s="295" t="s">
        <v>142</v>
      </c>
      <c r="B103" s="296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>
        <f>SUM(C103:N103)</f>
        <v>0</v>
      </c>
    </row>
    <row r="104" spans="1:15" ht="15" customHeight="1" x14ac:dyDescent="0.15">
      <c r="A104" s="295" t="s">
        <v>143</v>
      </c>
      <c r="B104" s="296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>
        <f t="shared" si="2"/>
        <v>0</v>
      </c>
    </row>
    <row r="105" spans="1:15" ht="15" customHeight="1" x14ac:dyDescent="0.15">
      <c r="A105" s="295" t="s">
        <v>144</v>
      </c>
      <c r="B105" s="296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>
        <f t="shared" si="2"/>
        <v>0</v>
      </c>
    </row>
    <row r="106" spans="1:15" ht="15" customHeight="1" x14ac:dyDescent="0.15">
      <c r="A106" s="295" t="s">
        <v>145</v>
      </c>
      <c r="B106" s="296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>
        <f t="shared" si="2"/>
        <v>0</v>
      </c>
    </row>
    <row r="107" spans="1:15" ht="15" customHeight="1" x14ac:dyDescent="0.15">
      <c r="A107" s="295" t="s">
        <v>146</v>
      </c>
      <c r="B107" s="296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>
        <f t="shared" si="2"/>
        <v>0</v>
      </c>
    </row>
    <row r="108" spans="1:15" ht="15" customHeight="1" x14ac:dyDescent="0.15">
      <c r="A108" s="295" t="s">
        <v>147</v>
      </c>
      <c r="B108" s="296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>
        <f t="shared" ref="O108:O121" si="3">SUM(C108:N108)</f>
        <v>0</v>
      </c>
    </row>
    <row r="109" spans="1:15" ht="15" customHeight="1" x14ac:dyDescent="0.15">
      <c r="A109" s="295" t="s">
        <v>150</v>
      </c>
      <c r="B109" s="296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>
        <f t="shared" si="3"/>
        <v>0</v>
      </c>
    </row>
    <row r="110" spans="1:15" ht="15" customHeight="1" x14ac:dyDescent="0.15">
      <c r="A110" s="295" t="s">
        <v>152</v>
      </c>
      <c r="B110" s="296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>
        <f t="shared" si="3"/>
        <v>0</v>
      </c>
    </row>
    <row r="111" spans="1:15" ht="15" customHeight="1" x14ac:dyDescent="0.15">
      <c r="A111" s="295" t="s">
        <v>153</v>
      </c>
      <c r="B111" s="296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>
        <f t="shared" si="3"/>
        <v>0</v>
      </c>
    </row>
    <row r="112" spans="1:15" ht="15" customHeight="1" x14ac:dyDescent="0.15">
      <c r="A112" s="295" t="s">
        <v>154</v>
      </c>
      <c r="B112" s="296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>
        <f t="shared" si="3"/>
        <v>0</v>
      </c>
    </row>
    <row r="113" spans="1:15" ht="15" customHeight="1" x14ac:dyDescent="0.15">
      <c r="A113" s="297" t="s">
        <v>155</v>
      </c>
      <c r="B113" s="297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>
        <f t="shared" si="3"/>
        <v>0</v>
      </c>
    </row>
    <row r="114" spans="1:15" x14ac:dyDescent="0.15">
      <c r="A114" s="293" t="s">
        <v>156</v>
      </c>
      <c r="B114" s="294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161">
        <f t="shared" si="3"/>
        <v>0</v>
      </c>
    </row>
    <row r="115" spans="1:15" x14ac:dyDescent="0.15">
      <c r="A115" s="293" t="s">
        <v>157</v>
      </c>
      <c r="B115" s="294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161">
        <f t="shared" si="3"/>
        <v>0</v>
      </c>
    </row>
    <row r="116" spans="1:15" x14ac:dyDescent="0.15">
      <c r="A116" s="293" t="s">
        <v>158</v>
      </c>
      <c r="B116" s="294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161">
        <f t="shared" si="3"/>
        <v>0</v>
      </c>
    </row>
    <row r="117" spans="1:15" x14ac:dyDescent="0.15">
      <c r="A117" s="218" t="s">
        <v>161</v>
      </c>
      <c r="B117" s="219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161">
        <f t="shared" si="3"/>
        <v>0</v>
      </c>
    </row>
    <row r="118" spans="1:15" x14ac:dyDescent="0.15">
      <c r="A118" s="293" t="s">
        <v>162</v>
      </c>
      <c r="B118" s="294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161">
        <f t="shared" si="3"/>
        <v>0</v>
      </c>
    </row>
    <row r="119" spans="1:15" x14ac:dyDescent="0.15">
      <c r="A119" s="293" t="s">
        <v>163</v>
      </c>
      <c r="B119" s="294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161">
        <f t="shared" si="3"/>
        <v>0</v>
      </c>
    </row>
    <row r="120" spans="1:15" x14ac:dyDescent="0.15">
      <c r="A120" s="218" t="s">
        <v>159</v>
      </c>
      <c r="B120" s="219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161">
        <f t="shared" si="3"/>
        <v>0</v>
      </c>
    </row>
    <row r="121" spans="1:15" x14ac:dyDescent="0.15">
      <c r="A121" s="218" t="s">
        <v>164</v>
      </c>
      <c r="B121" s="219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161">
        <f t="shared" si="3"/>
        <v>0</v>
      </c>
    </row>
    <row r="122" spans="1:15" x14ac:dyDescent="0.15">
      <c r="A122" s="218" t="s">
        <v>166</v>
      </c>
      <c r="B122" s="219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161">
        <f>SUM(C122:N122)</f>
        <v>0</v>
      </c>
    </row>
    <row r="123" spans="1:15" x14ac:dyDescent="0.15">
      <c r="A123" s="218" t="s">
        <v>169</v>
      </c>
      <c r="B123" s="219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161">
        <f>SUM(C123:N123)</f>
        <v>0</v>
      </c>
    </row>
    <row r="124" spans="1:15" x14ac:dyDescent="0.15">
      <c r="A124" s="218" t="s">
        <v>171</v>
      </c>
      <c r="B124" s="219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161">
        <f>SUM(C124:N124)</f>
        <v>0</v>
      </c>
    </row>
    <row r="125" spans="1:15" x14ac:dyDescent="0.15">
      <c r="A125" s="304" t="s">
        <v>106</v>
      </c>
      <c r="B125" s="304"/>
      <c r="C125" s="162">
        <f>SUM(C4:C124)</f>
        <v>0</v>
      </c>
      <c r="D125" s="162">
        <f t="shared" ref="D125:O125" si="4">SUM(D4:D124)</f>
        <v>0</v>
      </c>
      <c r="E125" s="162">
        <f t="shared" si="4"/>
        <v>0</v>
      </c>
      <c r="F125" s="162">
        <f t="shared" si="4"/>
        <v>0</v>
      </c>
      <c r="G125" s="162">
        <f t="shared" si="4"/>
        <v>0</v>
      </c>
      <c r="H125" s="162">
        <f t="shared" si="4"/>
        <v>0</v>
      </c>
      <c r="I125" s="162">
        <f t="shared" si="4"/>
        <v>0</v>
      </c>
      <c r="J125" s="162">
        <f t="shared" si="4"/>
        <v>0</v>
      </c>
      <c r="K125" s="162">
        <f t="shared" si="4"/>
        <v>0</v>
      </c>
      <c r="L125" s="162">
        <f t="shared" si="4"/>
        <v>0</v>
      </c>
      <c r="M125" s="162">
        <f t="shared" si="4"/>
        <v>0</v>
      </c>
      <c r="N125" s="162">
        <f t="shared" si="4"/>
        <v>0</v>
      </c>
      <c r="O125" s="162">
        <f t="shared" si="4"/>
        <v>0</v>
      </c>
    </row>
    <row r="126" spans="1:15" x14ac:dyDescent="0.15">
      <c r="B126" s="216"/>
    </row>
    <row r="127" spans="1:15" x14ac:dyDescent="0.15">
      <c r="B127" s="216"/>
    </row>
    <row r="128" spans="1:15" x14ac:dyDescent="0.15">
      <c r="B128" s="216"/>
    </row>
    <row r="129" spans="2:2" x14ac:dyDescent="0.15">
      <c r="B129" s="216"/>
    </row>
    <row r="130" spans="2:2" x14ac:dyDescent="0.15">
      <c r="B130" s="216"/>
    </row>
    <row r="131" spans="2:2" x14ac:dyDescent="0.15">
      <c r="B131" s="216"/>
    </row>
    <row r="132" spans="2:2" x14ac:dyDescent="0.15">
      <c r="B132" s="216"/>
    </row>
    <row r="133" spans="2:2" x14ac:dyDescent="0.15">
      <c r="B133" s="216"/>
    </row>
    <row r="134" spans="2:2" x14ac:dyDescent="0.15">
      <c r="B134" s="216"/>
    </row>
    <row r="135" spans="2:2" x14ac:dyDescent="0.15">
      <c r="B135" s="216"/>
    </row>
    <row r="136" spans="2:2" x14ac:dyDescent="0.15">
      <c r="B136" s="216"/>
    </row>
    <row r="137" spans="2:2" x14ac:dyDescent="0.15">
      <c r="B137" s="216"/>
    </row>
    <row r="138" spans="2:2" x14ac:dyDescent="0.15">
      <c r="B138" s="216"/>
    </row>
    <row r="139" spans="2:2" x14ac:dyDescent="0.15">
      <c r="B139" s="216"/>
    </row>
    <row r="140" spans="2:2" x14ac:dyDescent="0.15">
      <c r="B140" s="216"/>
    </row>
    <row r="141" spans="2:2" x14ac:dyDescent="0.15">
      <c r="B141" s="216"/>
    </row>
    <row r="142" spans="2:2" x14ac:dyDescent="0.15">
      <c r="B142" s="216"/>
    </row>
    <row r="143" spans="2:2" x14ac:dyDescent="0.15">
      <c r="B143" s="216"/>
    </row>
    <row r="144" spans="2:2" x14ac:dyDescent="0.15">
      <c r="B144" s="216"/>
    </row>
    <row r="145" spans="2:2" x14ac:dyDescent="0.15">
      <c r="B145" s="216"/>
    </row>
    <row r="146" spans="2:2" x14ac:dyDescent="0.15">
      <c r="B146" s="216"/>
    </row>
    <row r="147" spans="2:2" x14ac:dyDescent="0.15">
      <c r="B147" s="216"/>
    </row>
    <row r="148" spans="2:2" x14ac:dyDescent="0.15">
      <c r="B148" s="216"/>
    </row>
    <row r="149" spans="2:2" x14ac:dyDescent="0.15">
      <c r="B149" s="216"/>
    </row>
    <row r="150" spans="2:2" x14ac:dyDescent="0.15">
      <c r="B150" s="216"/>
    </row>
    <row r="151" spans="2:2" x14ac:dyDescent="0.15">
      <c r="B151" s="216"/>
    </row>
    <row r="152" spans="2:2" x14ac:dyDescent="0.15">
      <c r="B152" s="216"/>
    </row>
    <row r="153" spans="2:2" x14ac:dyDescent="0.15">
      <c r="B153" s="216"/>
    </row>
    <row r="154" spans="2:2" x14ac:dyDescent="0.15">
      <c r="B154" s="216"/>
    </row>
    <row r="155" spans="2:2" x14ac:dyDescent="0.15">
      <c r="B155" s="216"/>
    </row>
    <row r="156" spans="2:2" x14ac:dyDescent="0.15">
      <c r="B156" s="216"/>
    </row>
    <row r="157" spans="2:2" x14ac:dyDescent="0.15">
      <c r="B157" s="216"/>
    </row>
    <row r="158" spans="2:2" x14ac:dyDescent="0.15">
      <c r="B158" s="216"/>
    </row>
    <row r="159" spans="2:2" x14ac:dyDescent="0.15">
      <c r="B159" s="216"/>
    </row>
    <row r="160" spans="2:2" x14ac:dyDescent="0.15">
      <c r="B160" s="216"/>
    </row>
    <row r="161" spans="2:2" x14ac:dyDescent="0.15">
      <c r="B161" s="216"/>
    </row>
    <row r="162" spans="2:2" x14ac:dyDescent="0.15">
      <c r="B162" s="216"/>
    </row>
    <row r="163" spans="2:2" x14ac:dyDescent="0.15">
      <c r="B163" s="216"/>
    </row>
    <row r="164" spans="2:2" x14ac:dyDescent="0.15">
      <c r="B164" s="216"/>
    </row>
    <row r="165" spans="2:2" x14ac:dyDescent="0.15">
      <c r="B165" s="216"/>
    </row>
    <row r="166" spans="2:2" x14ac:dyDescent="0.15">
      <c r="B166" s="216"/>
    </row>
    <row r="167" spans="2:2" x14ac:dyDescent="0.15">
      <c r="B167" s="216"/>
    </row>
    <row r="168" spans="2:2" x14ac:dyDescent="0.15">
      <c r="B168" s="216"/>
    </row>
    <row r="169" spans="2:2" x14ac:dyDescent="0.15">
      <c r="B169" s="216"/>
    </row>
    <row r="170" spans="2:2" x14ac:dyDescent="0.15">
      <c r="B170" s="216"/>
    </row>
    <row r="171" spans="2:2" x14ac:dyDescent="0.15">
      <c r="B171" s="216"/>
    </row>
    <row r="172" spans="2:2" x14ac:dyDescent="0.15">
      <c r="B172" s="216"/>
    </row>
    <row r="173" spans="2:2" x14ac:dyDescent="0.15">
      <c r="B173" s="216"/>
    </row>
    <row r="174" spans="2:2" x14ac:dyDescent="0.15">
      <c r="B174" s="216"/>
    </row>
    <row r="175" spans="2:2" x14ac:dyDescent="0.15">
      <c r="B175" s="216"/>
    </row>
    <row r="176" spans="2:2" x14ac:dyDescent="0.15">
      <c r="B176" s="216"/>
    </row>
    <row r="177" spans="2:5" x14ac:dyDescent="0.15">
      <c r="B177" s="216"/>
    </row>
    <row r="178" spans="2:5" x14ac:dyDescent="0.15">
      <c r="B178" s="216"/>
    </row>
    <row r="179" spans="2:5" x14ac:dyDescent="0.15">
      <c r="B179" s="216"/>
    </row>
    <row r="180" spans="2:5" x14ac:dyDescent="0.15">
      <c r="B180" s="216"/>
    </row>
    <row r="181" spans="2:5" x14ac:dyDescent="0.15">
      <c r="B181" s="216"/>
    </row>
    <row r="182" spans="2:5" x14ac:dyDescent="0.15">
      <c r="B182" s="216"/>
    </row>
    <row r="183" spans="2:5" x14ac:dyDescent="0.15">
      <c r="B183" s="216"/>
    </row>
    <row r="184" spans="2:5" x14ac:dyDescent="0.15">
      <c r="B184" s="216"/>
    </row>
    <row r="185" spans="2:5" x14ac:dyDescent="0.15">
      <c r="B185" s="216"/>
    </row>
    <row r="186" spans="2:5" x14ac:dyDescent="0.15">
      <c r="B186" s="216"/>
    </row>
    <row r="187" spans="2:5" x14ac:dyDescent="0.15">
      <c r="B187" s="216"/>
    </row>
    <row r="188" spans="2:5" x14ac:dyDescent="0.15">
      <c r="B188" s="216"/>
      <c r="E188" s="216"/>
    </row>
    <row r="189" spans="2:5" x14ac:dyDescent="0.15">
      <c r="B189" s="216"/>
    </row>
    <row r="190" spans="2:5" x14ac:dyDescent="0.15">
      <c r="B190" s="216"/>
    </row>
    <row r="191" spans="2:5" x14ac:dyDescent="0.15">
      <c r="B191" s="216"/>
    </row>
    <row r="192" spans="2:5" x14ac:dyDescent="0.15">
      <c r="B192" s="216"/>
    </row>
    <row r="193" spans="2:2" x14ac:dyDescent="0.15">
      <c r="B193" s="216"/>
    </row>
    <row r="194" spans="2:2" x14ac:dyDescent="0.15">
      <c r="B194" s="216"/>
    </row>
    <row r="195" spans="2:2" x14ac:dyDescent="0.15">
      <c r="B195" s="216"/>
    </row>
    <row r="196" spans="2:2" x14ac:dyDescent="0.15">
      <c r="B196" s="216"/>
    </row>
    <row r="197" spans="2:2" x14ac:dyDescent="0.15">
      <c r="B197" s="216"/>
    </row>
    <row r="198" spans="2:2" x14ac:dyDescent="0.15">
      <c r="B198" s="216"/>
    </row>
    <row r="199" spans="2:2" x14ac:dyDescent="0.15">
      <c r="B199" s="216"/>
    </row>
    <row r="200" spans="2:2" x14ac:dyDescent="0.15">
      <c r="B200" s="216"/>
    </row>
    <row r="201" spans="2:2" x14ac:dyDescent="0.15">
      <c r="B201" s="216"/>
    </row>
    <row r="202" spans="2:2" x14ac:dyDescent="0.15">
      <c r="B202" s="216"/>
    </row>
    <row r="203" spans="2:2" x14ac:dyDescent="0.15">
      <c r="B203" s="216"/>
    </row>
    <row r="204" spans="2:2" x14ac:dyDescent="0.15">
      <c r="B204" s="216"/>
    </row>
    <row r="205" spans="2:2" x14ac:dyDescent="0.15">
      <c r="B205" s="216"/>
    </row>
  </sheetData>
  <mergeCells count="117">
    <mergeCell ref="A101:B101"/>
    <mergeCell ref="A107:B107"/>
    <mergeCell ref="A106:B106"/>
    <mergeCell ref="A52:B52"/>
    <mergeCell ref="A64:B64"/>
    <mergeCell ref="A53:B53"/>
    <mergeCell ref="A62:B62"/>
    <mergeCell ref="A57:B57"/>
    <mergeCell ref="A58:B58"/>
    <mergeCell ref="A55:B55"/>
    <mergeCell ref="A100:B100"/>
    <mergeCell ref="A105:B105"/>
    <mergeCell ref="A104:B104"/>
    <mergeCell ref="A102:B102"/>
    <mergeCell ref="A99:B99"/>
    <mergeCell ref="A59:B59"/>
    <mergeCell ref="A54:B54"/>
    <mergeCell ref="A63:B63"/>
    <mergeCell ref="A96:B96"/>
    <mergeCell ref="A97:B97"/>
    <mergeCell ref="A98:B98"/>
    <mergeCell ref="A56:B56"/>
    <mergeCell ref="A75:B75"/>
    <mergeCell ref="A73:B73"/>
    <mergeCell ref="A16:B16"/>
    <mergeCell ref="A25:B25"/>
    <mergeCell ref="A42:B42"/>
    <mergeCell ref="A36:B36"/>
    <mergeCell ref="A37:B37"/>
    <mergeCell ref="A40:B40"/>
    <mergeCell ref="A41:B41"/>
    <mergeCell ref="A38:B38"/>
    <mergeCell ref="A27:B27"/>
    <mergeCell ref="A23:B23"/>
    <mergeCell ref="A26:B26"/>
    <mergeCell ref="A28:B28"/>
    <mergeCell ref="A18:B18"/>
    <mergeCell ref="A71:B71"/>
    <mergeCell ref="A35:B35"/>
    <mergeCell ref="A29:B29"/>
    <mergeCell ref="A30:B30"/>
    <mergeCell ref="A84:B84"/>
    <mergeCell ref="A77:B77"/>
    <mergeCell ref="A81:B81"/>
    <mergeCell ref="A85:B85"/>
    <mergeCell ref="A87:B87"/>
    <mergeCell ref="A79:B79"/>
    <mergeCell ref="A78:B78"/>
    <mergeCell ref="A51:B51"/>
    <mergeCell ref="A47:B47"/>
    <mergeCell ref="A49:B49"/>
    <mergeCell ref="A43:B43"/>
    <mergeCell ref="A46:B46"/>
    <mergeCell ref="A45:B45"/>
    <mergeCell ref="A44:B44"/>
    <mergeCell ref="A50:B50"/>
    <mergeCell ref="A34:B34"/>
    <mergeCell ref="E1:L1"/>
    <mergeCell ref="A3:B3"/>
    <mergeCell ref="A4:B4"/>
    <mergeCell ref="A5:B5"/>
    <mergeCell ref="A1:B1"/>
    <mergeCell ref="A2:B2"/>
    <mergeCell ref="A125:B125"/>
    <mergeCell ref="A74:B74"/>
    <mergeCell ref="A48:B48"/>
    <mergeCell ref="A65:B65"/>
    <mergeCell ref="A66:B66"/>
    <mergeCell ref="A68:B68"/>
    <mergeCell ref="A72:B72"/>
    <mergeCell ref="A95:B95"/>
    <mergeCell ref="A83:B83"/>
    <mergeCell ref="A86:B86"/>
    <mergeCell ref="A93:B93"/>
    <mergeCell ref="A92:B92"/>
    <mergeCell ref="A80:B80"/>
    <mergeCell ref="A91:B91"/>
    <mergeCell ref="A88:B88"/>
    <mergeCell ref="A82:B82"/>
    <mergeCell ref="A89:B89"/>
    <mergeCell ref="A90:B90"/>
    <mergeCell ref="A6:B6"/>
    <mergeCell ref="A9:B9"/>
    <mergeCell ref="A60:B60"/>
    <mergeCell ref="A70:B70"/>
    <mergeCell ref="A67:B67"/>
    <mergeCell ref="A69:B69"/>
    <mergeCell ref="A61:B61"/>
    <mergeCell ref="A13:B13"/>
    <mergeCell ref="A14:B14"/>
    <mergeCell ref="A12:B12"/>
    <mergeCell ref="A7:B7"/>
    <mergeCell ref="A11:B11"/>
    <mergeCell ref="A8:B8"/>
    <mergeCell ref="A10:B10"/>
    <mergeCell ref="A24:B24"/>
    <mergeCell ref="A33:B33"/>
    <mergeCell ref="A32:B32"/>
    <mergeCell ref="A22:B22"/>
    <mergeCell ref="A19:B19"/>
    <mergeCell ref="A20:B20"/>
    <mergeCell ref="A15:B15"/>
    <mergeCell ref="A17:B17"/>
    <mergeCell ref="A31:B31"/>
    <mergeCell ref="A21:B21"/>
    <mergeCell ref="A119:B119"/>
    <mergeCell ref="A118:B118"/>
    <mergeCell ref="A112:B112"/>
    <mergeCell ref="A103:B103"/>
    <mergeCell ref="A109:B109"/>
    <mergeCell ref="A116:B116"/>
    <mergeCell ref="A115:B115"/>
    <mergeCell ref="A114:B114"/>
    <mergeCell ref="A113:B113"/>
    <mergeCell ref="A110:B110"/>
    <mergeCell ref="A111:B111"/>
    <mergeCell ref="A108:B108"/>
  </mergeCells>
  <phoneticPr fontId="2"/>
  <pageMargins left="0.82677165354330717" right="0.23622047244094491" top="0.59055118110236227" bottom="0.19685039370078741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dfce18a-02d9-4b79-ac68-59587976a5a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1CFED0B-A2BA-4959-8DB1-FAB88A72E9FF}"/>
</file>

<file path=customXml/itemProps2.xml><?xml version="1.0" encoding="utf-8"?>
<ds:datastoreItem xmlns:ds="http://schemas.openxmlformats.org/officeDocument/2006/customXml" ds:itemID="{65B9664D-0214-427A-921A-E9E36C7A1047}"/>
</file>

<file path=customXml/itemProps3.xml><?xml version="1.0" encoding="utf-8"?>
<ds:datastoreItem xmlns:ds="http://schemas.openxmlformats.org/officeDocument/2006/customXml" ds:itemID="{320D357A-4CFE-4C52-8E77-C50E95188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Ｈ３１（集計）</vt:lpstr>
      <vt:lpstr>H３１(月別)</vt:lpstr>
      <vt:lpstr>H３１加工品目</vt:lpstr>
      <vt:lpstr>Sheet1</vt:lpstr>
      <vt:lpstr>'H３１(月別)'!Print_Area</vt:lpstr>
      <vt:lpstr>H３１加工品目!Print_Titles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rinjiPC04</dc:creator>
  <cp:lastModifiedBy>yasuhiro-ihara</cp:lastModifiedBy>
  <cp:lastPrinted>2018-01-18T04:44:34Z</cp:lastPrinted>
  <dcterms:created xsi:type="dcterms:W3CDTF">2010-04-06T02:36:07Z</dcterms:created>
  <dcterms:modified xsi:type="dcterms:W3CDTF">2021-12-10T10:36:12Z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282000</vt:r8>
  </property>
  <property fmtid="{D5CDD505-2E9C-101B-9397-08002B2CF9AE}" pid="3" name="ContentTypeId">
    <vt:lpwstr>0x010100BDBFCE2E3099F24C93A4C09564089F21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