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R3(毎週入力)\"/>
    </mc:Choice>
  </mc:AlternateContent>
  <bookViews>
    <workbookView xWindow="225" yWindow="600" windowWidth="10710" windowHeight="7440" tabRatio="743" activeTab="1"/>
  </bookViews>
  <sheets>
    <sheet name="R3集計" sheetId="8" r:id="rId1"/>
    <sheet name="（小会議室）" sheetId="9" r:id="rId2"/>
    <sheet name="（大会議室）" sheetId="7" r:id="rId3"/>
    <sheet name="（和室）" sheetId="12" r:id="rId4"/>
    <sheet name="（情報研修室）" sheetId="11" r:id="rId5"/>
    <sheet name="（音楽活動室）" sheetId="18" r:id="rId6"/>
    <sheet name="（ふるさとプラザ）" sheetId="15" r:id="rId7"/>
    <sheet name="（屋内・屋外ステージ）" sheetId="13" r:id="rId8"/>
    <sheet name="(郷土芸能練習室)" sheetId="14" r:id="rId9"/>
    <sheet name="（バーベキューハウス）" sheetId="16" r:id="rId10"/>
  </sheets>
  <definedNames>
    <definedName name="_xlnm._FilterDatabase" localSheetId="9" hidden="1">'（バーベキューハウス）'!$B$1:$Y$47</definedName>
    <definedName name="_xlnm._FilterDatabase" localSheetId="6" hidden="1">'（ふるさとプラザ）'!$B$1:$Y$47</definedName>
    <definedName name="_xlnm._FilterDatabase" localSheetId="7" hidden="1">'（屋内・屋外ステージ）'!$B$1:$Y$56</definedName>
    <definedName name="_xlnm._FilterDatabase" localSheetId="5" hidden="1">'（音楽活動室）'!$B$1:$AA$70</definedName>
    <definedName name="_xlnm._FilterDatabase" localSheetId="1" hidden="1">'（小会議室）'!$B$1:$Y$67</definedName>
    <definedName name="_xlnm._FilterDatabase" localSheetId="4" hidden="1">'（情報研修室）'!$B$1:$AA$92</definedName>
    <definedName name="_xlnm._FilterDatabase" localSheetId="2" hidden="1">'（大会議室）'!$B$1:$Y$87</definedName>
    <definedName name="_xlnm._FilterDatabase" localSheetId="3" hidden="1">'（和室）'!$B$1:$Y$59</definedName>
    <definedName name="_xlnm.Print_Area" localSheetId="9">'（バーベキューハウス）'!$A$1:$AD$47</definedName>
    <definedName name="_xlnm.Print_Area" localSheetId="6">'（ふるさとプラザ）'!$A$1:$AD$202</definedName>
    <definedName name="_xlnm.Print_Area" localSheetId="7">'（屋内・屋外ステージ）'!$A$1:$AD$52</definedName>
    <definedName name="_xlnm.Print_Area" localSheetId="5">'（音楽活動室）'!$A$1:$AF$70</definedName>
    <definedName name="_xlnm.Print_Area" localSheetId="8">'(郷土芸能練習室)'!$A$1:$CF$37</definedName>
    <definedName name="_xlnm.Print_Area" localSheetId="1">'（小会議室）'!$A$1:$AD$68</definedName>
    <definedName name="_xlnm.Print_Area" localSheetId="4">'（情報研修室）'!$A$1:$AD$89</definedName>
    <definedName name="_xlnm.Print_Area" localSheetId="2">'（大会議室）'!$A$1:$AD$88</definedName>
    <definedName name="_xlnm.Print_Area" localSheetId="3">'（和室）'!$A$1:$AD$59</definedName>
    <definedName name="_xlnm.Print_Area" localSheetId="0">'R3集計'!$A$1:$V$177</definedName>
  </definedNames>
  <calcPr calcId="152511"/>
</workbook>
</file>

<file path=xl/calcChain.xml><?xml version="1.0" encoding="utf-8"?>
<calcChain xmlns="http://schemas.openxmlformats.org/spreadsheetml/2006/main">
  <c r="T36" i="9" l="1"/>
  <c r="Z130" i="15" l="1"/>
  <c r="AA130" i="15"/>
  <c r="AB130" i="15"/>
  <c r="AC130" i="15"/>
  <c r="Z131" i="15"/>
  <c r="AA131" i="15"/>
  <c r="AB131" i="15"/>
  <c r="AC131" i="15"/>
  <c r="Z132" i="15"/>
  <c r="AA132" i="15"/>
  <c r="AB132" i="15"/>
  <c r="AC132" i="15"/>
  <c r="Y130" i="15"/>
  <c r="Y131" i="15"/>
  <c r="Y132" i="15"/>
  <c r="T130" i="15"/>
  <c r="T131" i="15"/>
  <c r="T132" i="15"/>
  <c r="N130" i="15"/>
  <c r="N131" i="15"/>
  <c r="N132" i="15"/>
  <c r="AD132" i="15" l="1"/>
  <c r="AD131" i="15"/>
  <c r="AD130" i="15"/>
  <c r="N27" i="9"/>
  <c r="AD9" i="13" l="1"/>
  <c r="T9" i="13"/>
  <c r="S9" i="13"/>
  <c r="N9" i="13"/>
  <c r="N21" i="16" l="1"/>
  <c r="N16" i="16" l="1"/>
  <c r="AA75" i="15" l="1"/>
  <c r="AB75" i="15"/>
  <c r="AC75" i="15"/>
  <c r="AA76" i="15"/>
  <c r="AB76" i="15"/>
  <c r="AC76" i="15"/>
  <c r="AA77" i="15"/>
  <c r="AB77" i="15"/>
  <c r="AC77" i="15"/>
  <c r="AA78" i="15"/>
  <c r="AB78" i="15"/>
  <c r="AC78" i="15"/>
  <c r="AA79" i="15"/>
  <c r="AB79" i="15"/>
  <c r="AC79" i="15"/>
  <c r="AA80" i="15"/>
  <c r="AB80" i="15"/>
  <c r="AC80" i="15"/>
  <c r="AA81" i="15"/>
  <c r="AB81" i="15"/>
  <c r="AC81" i="15"/>
  <c r="AA82" i="15"/>
  <c r="AB82" i="15"/>
  <c r="AC82" i="15"/>
  <c r="AA83" i="15"/>
  <c r="AB83" i="15"/>
  <c r="AC83" i="15"/>
  <c r="AA84" i="15"/>
  <c r="AB84" i="15"/>
  <c r="AC84" i="15"/>
  <c r="AA85" i="15"/>
  <c r="AB85" i="15"/>
  <c r="AC85" i="15"/>
  <c r="AA86" i="15"/>
  <c r="AB86" i="15"/>
  <c r="AC86" i="15"/>
  <c r="AA87" i="15"/>
  <c r="AB87" i="15"/>
  <c r="AC87" i="15"/>
  <c r="AC101" i="15"/>
  <c r="AA101" i="15"/>
  <c r="AC6" i="13" l="1"/>
  <c r="AB6" i="13"/>
  <c r="AA6" i="13"/>
  <c r="Z6" i="13"/>
  <c r="AD6" i="13" s="1"/>
  <c r="Y6" i="13"/>
  <c r="T6" i="13"/>
  <c r="N6" i="13"/>
  <c r="AC5" i="13"/>
  <c r="AB5" i="13"/>
  <c r="AA5" i="13"/>
  <c r="AD5" i="13" s="1"/>
  <c r="Z5" i="13"/>
  <c r="Y5" i="13"/>
  <c r="T5" i="13"/>
  <c r="N5" i="13"/>
  <c r="P30" i="18" l="1"/>
  <c r="AC68" i="7" l="1"/>
  <c r="AB68" i="7"/>
  <c r="AA68" i="7"/>
  <c r="Z68" i="7"/>
  <c r="Y68" i="7"/>
  <c r="T68" i="7"/>
  <c r="N68" i="7"/>
  <c r="AC67" i="7"/>
  <c r="AB67" i="7"/>
  <c r="AA67" i="7"/>
  <c r="Z67" i="7"/>
  <c r="Y67" i="7"/>
  <c r="T67" i="7"/>
  <c r="N67" i="7"/>
  <c r="AC66" i="7"/>
  <c r="AB66" i="7"/>
  <c r="AA66" i="7"/>
  <c r="Z66" i="7"/>
  <c r="Y66" i="7"/>
  <c r="T66" i="7"/>
  <c r="N66" i="7"/>
  <c r="AE44" i="18" l="1"/>
  <c r="AD44" i="18"/>
  <c r="AC44" i="18"/>
  <c r="AB44" i="18"/>
  <c r="AF44" i="18" s="1"/>
  <c r="AA44" i="18"/>
  <c r="V44" i="18"/>
  <c r="P44" i="18"/>
  <c r="AE43" i="18"/>
  <c r="AD43" i="18"/>
  <c r="AC43" i="18"/>
  <c r="AF43" i="18" s="1"/>
  <c r="AB43" i="18"/>
  <c r="AA43" i="18"/>
  <c r="V43" i="18"/>
  <c r="P43" i="18"/>
  <c r="P46" i="18" s="1"/>
  <c r="AC166" i="15" l="1"/>
  <c r="AB166" i="15"/>
  <c r="AA166" i="15"/>
  <c r="Z166" i="15"/>
  <c r="Y166" i="15"/>
  <c r="T166" i="15"/>
  <c r="N166" i="15"/>
  <c r="AC165" i="15"/>
  <c r="AB165" i="15"/>
  <c r="AA165" i="15"/>
  <c r="Z165" i="15"/>
  <c r="Y165" i="15"/>
  <c r="T165" i="15"/>
  <c r="N165" i="15"/>
  <c r="AC164" i="15"/>
  <c r="AB164" i="15"/>
  <c r="AA164" i="15"/>
  <c r="Z164" i="15"/>
  <c r="Y164" i="15"/>
  <c r="T164" i="15"/>
  <c r="N164" i="15"/>
  <c r="AC163" i="15"/>
  <c r="AB163" i="15"/>
  <c r="AA163" i="15"/>
  <c r="Z163" i="15"/>
  <c r="Y163" i="15"/>
  <c r="T163" i="15"/>
  <c r="N163" i="15"/>
  <c r="AC162" i="15"/>
  <c r="AB162" i="15"/>
  <c r="AA162" i="15"/>
  <c r="Z162" i="15"/>
  <c r="Y162" i="15"/>
  <c r="T162" i="15"/>
  <c r="N162" i="15"/>
  <c r="AC161" i="15"/>
  <c r="AB161" i="15"/>
  <c r="AA161" i="15"/>
  <c r="Z161" i="15"/>
  <c r="Y161" i="15"/>
  <c r="T161" i="15"/>
  <c r="N161" i="15"/>
  <c r="AC160" i="15"/>
  <c r="AB160" i="15"/>
  <c r="AA160" i="15"/>
  <c r="Z160" i="15"/>
  <c r="Y160" i="15"/>
  <c r="T160" i="15"/>
  <c r="N160" i="15"/>
  <c r="AC159" i="15"/>
  <c r="AB159" i="15"/>
  <c r="AA159" i="15"/>
  <c r="Z159" i="15"/>
  <c r="Y159" i="15"/>
  <c r="T159" i="15"/>
  <c r="N159" i="15"/>
  <c r="AC158" i="15"/>
  <c r="AB158" i="15"/>
  <c r="AA158" i="15"/>
  <c r="Z158" i="15"/>
  <c r="Y158" i="15"/>
  <c r="T158" i="15"/>
  <c r="N158" i="15"/>
  <c r="AC157" i="15"/>
  <c r="AB157" i="15"/>
  <c r="AA157" i="15"/>
  <c r="Z157" i="15"/>
  <c r="Y157" i="15"/>
  <c r="T157" i="15"/>
  <c r="N157" i="15"/>
  <c r="AC156" i="15"/>
  <c r="AB156" i="15"/>
  <c r="AA156" i="15"/>
  <c r="Z156" i="15"/>
  <c r="Y156" i="15"/>
  <c r="T156" i="15"/>
  <c r="N156" i="15"/>
  <c r="AC155" i="15"/>
  <c r="AD155" i="15" s="1"/>
  <c r="AB155" i="15"/>
  <c r="AA155" i="15"/>
  <c r="Z155" i="15"/>
  <c r="Y155" i="15"/>
  <c r="T155" i="15"/>
  <c r="N155" i="15"/>
  <c r="AC154" i="15"/>
  <c r="AB154" i="15"/>
  <c r="AA154" i="15"/>
  <c r="Z154" i="15"/>
  <c r="Y154" i="15"/>
  <c r="T154" i="15"/>
  <c r="N154" i="15"/>
  <c r="AC153" i="15"/>
  <c r="AB153" i="15"/>
  <c r="AA153" i="15"/>
  <c r="Z153" i="15"/>
  <c r="Y153" i="15"/>
  <c r="T153" i="15"/>
  <c r="N153" i="15"/>
  <c r="AC146" i="15"/>
  <c r="AB146" i="15"/>
  <c r="AA146" i="15"/>
  <c r="Z146" i="15"/>
  <c r="Y146" i="15"/>
  <c r="T146" i="15"/>
  <c r="N146" i="15"/>
  <c r="AC145" i="15"/>
  <c r="AB145" i="15"/>
  <c r="AA145" i="15"/>
  <c r="Z145" i="15"/>
  <c r="Y145" i="15"/>
  <c r="T145" i="15"/>
  <c r="N145" i="15"/>
  <c r="AC144" i="15"/>
  <c r="AD144" i="15" s="1"/>
  <c r="AB144" i="15"/>
  <c r="AA144" i="15"/>
  <c r="Z144" i="15"/>
  <c r="Y144" i="15"/>
  <c r="T144" i="15"/>
  <c r="N144" i="15"/>
  <c r="AC143" i="15"/>
  <c r="AB143" i="15"/>
  <c r="AA143" i="15"/>
  <c r="Z143" i="15"/>
  <c r="Y143" i="15"/>
  <c r="T143" i="15"/>
  <c r="N143" i="15"/>
  <c r="AC142" i="15"/>
  <c r="AB142" i="15"/>
  <c r="AA142" i="15"/>
  <c r="Z142" i="15"/>
  <c r="Y142" i="15"/>
  <c r="T142" i="15"/>
  <c r="N142" i="15"/>
  <c r="AC141" i="15"/>
  <c r="AB141" i="15"/>
  <c r="AA141" i="15"/>
  <c r="Z141" i="15"/>
  <c r="Y141" i="15"/>
  <c r="T141" i="15"/>
  <c r="N141" i="15"/>
  <c r="AC140" i="15"/>
  <c r="AB140" i="15"/>
  <c r="AA140" i="15"/>
  <c r="Z140" i="15"/>
  <c r="Y140" i="15"/>
  <c r="T140" i="15"/>
  <c r="N140" i="15"/>
  <c r="AC139" i="15"/>
  <c r="AB139" i="15"/>
  <c r="AA139" i="15"/>
  <c r="Z139" i="15"/>
  <c r="Y139" i="15"/>
  <c r="T139" i="15"/>
  <c r="N139" i="15"/>
  <c r="AC138" i="15"/>
  <c r="AD138" i="15" s="1"/>
  <c r="AB138" i="15"/>
  <c r="AA138" i="15"/>
  <c r="Z138" i="15"/>
  <c r="Y138" i="15"/>
  <c r="T138" i="15"/>
  <c r="N138" i="15"/>
  <c r="AC137" i="15"/>
  <c r="AB137" i="15"/>
  <c r="AA137" i="15"/>
  <c r="Z137" i="15"/>
  <c r="Y137" i="15"/>
  <c r="T137" i="15"/>
  <c r="N137" i="15"/>
  <c r="AC136" i="15"/>
  <c r="AB136" i="15"/>
  <c r="AA136" i="15"/>
  <c r="Z136" i="15"/>
  <c r="Y136" i="15"/>
  <c r="T136" i="15"/>
  <c r="N136" i="15"/>
  <c r="AC135" i="15"/>
  <c r="AB135" i="15"/>
  <c r="AA135" i="15"/>
  <c r="Z135" i="15"/>
  <c r="Y135" i="15"/>
  <c r="T135" i="15"/>
  <c r="N135" i="15"/>
  <c r="AC127" i="15"/>
  <c r="AB127" i="15"/>
  <c r="AA127" i="15"/>
  <c r="Z127" i="15"/>
  <c r="Y127" i="15"/>
  <c r="T127" i="15"/>
  <c r="N127" i="15"/>
  <c r="AC126" i="15"/>
  <c r="AB126" i="15"/>
  <c r="AA126" i="15"/>
  <c r="Z126" i="15"/>
  <c r="Y126" i="15"/>
  <c r="T126" i="15"/>
  <c r="N126" i="15"/>
  <c r="AC125" i="15"/>
  <c r="AB125" i="15"/>
  <c r="AA125" i="15"/>
  <c r="Z125" i="15"/>
  <c r="Y125" i="15"/>
  <c r="T125" i="15"/>
  <c r="N125" i="15"/>
  <c r="AC124" i="15"/>
  <c r="AB124" i="15"/>
  <c r="AA124" i="15"/>
  <c r="Z124" i="15"/>
  <c r="Y124" i="15"/>
  <c r="T124" i="15"/>
  <c r="N124" i="15"/>
  <c r="AC123" i="15"/>
  <c r="AB123" i="15"/>
  <c r="AA123" i="15"/>
  <c r="Z123" i="15"/>
  <c r="Y123" i="15"/>
  <c r="T123" i="15"/>
  <c r="N123" i="15"/>
  <c r="AC122" i="15"/>
  <c r="AB122" i="15"/>
  <c r="AA122" i="15"/>
  <c r="Z122" i="15"/>
  <c r="Y122" i="15"/>
  <c r="T122" i="15"/>
  <c r="N122" i="15"/>
  <c r="AC121" i="15"/>
  <c r="AB121" i="15"/>
  <c r="AA121" i="15"/>
  <c r="Z121" i="15"/>
  <c r="Y121" i="15"/>
  <c r="T121" i="15"/>
  <c r="N121" i="15"/>
  <c r="AC120" i="15"/>
  <c r="AB120" i="15"/>
  <c r="AA120" i="15"/>
  <c r="Z120" i="15"/>
  <c r="Y120" i="15"/>
  <c r="T120" i="15"/>
  <c r="N120" i="15"/>
  <c r="AC114" i="15"/>
  <c r="AB114" i="15"/>
  <c r="AA114" i="15"/>
  <c r="Z114" i="15"/>
  <c r="Y114" i="15"/>
  <c r="T114" i="15"/>
  <c r="N114" i="15"/>
  <c r="AC113" i="15"/>
  <c r="AB113" i="15"/>
  <c r="AA113" i="15"/>
  <c r="Z113" i="15"/>
  <c r="Y113" i="15"/>
  <c r="T113" i="15"/>
  <c r="N113" i="15"/>
  <c r="AC112" i="15"/>
  <c r="AB112" i="15"/>
  <c r="AA112" i="15"/>
  <c r="Z112" i="15"/>
  <c r="Y112" i="15"/>
  <c r="T112" i="15"/>
  <c r="N112" i="15"/>
  <c r="AC111" i="15"/>
  <c r="AB111" i="15"/>
  <c r="AA111" i="15"/>
  <c r="Z111" i="15"/>
  <c r="Y111" i="15"/>
  <c r="T111" i="15"/>
  <c r="N111" i="15"/>
  <c r="AC110" i="15"/>
  <c r="AB110" i="15"/>
  <c r="AA110" i="15"/>
  <c r="Z110" i="15"/>
  <c r="Y110" i="15"/>
  <c r="T110" i="15"/>
  <c r="N110" i="15"/>
  <c r="AC109" i="15"/>
  <c r="AB109" i="15"/>
  <c r="AA109" i="15"/>
  <c r="Z109" i="15"/>
  <c r="Y109" i="15"/>
  <c r="T109" i="15"/>
  <c r="N109" i="15"/>
  <c r="AC108" i="15"/>
  <c r="AB108" i="15"/>
  <c r="AA108" i="15"/>
  <c r="Z108" i="15"/>
  <c r="Y108" i="15"/>
  <c r="T108" i="15"/>
  <c r="N108" i="15"/>
  <c r="AC107" i="15"/>
  <c r="AB107" i="15"/>
  <c r="AA107" i="15"/>
  <c r="Z107" i="15"/>
  <c r="Y107" i="15"/>
  <c r="T107" i="15"/>
  <c r="N107" i="15"/>
  <c r="AC106" i="15"/>
  <c r="AB106" i="15"/>
  <c r="AA106" i="15"/>
  <c r="Z106" i="15"/>
  <c r="Y106" i="15"/>
  <c r="T106" i="15"/>
  <c r="N106" i="15"/>
  <c r="AC105" i="15"/>
  <c r="AB105" i="15"/>
  <c r="AA105" i="15"/>
  <c r="Z105" i="15"/>
  <c r="Y105" i="15"/>
  <c r="T105" i="15"/>
  <c r="N105" i="15"/>
  <c r="AC104" i="15"/>
  <c r="AB104" i="15"/>
  <c r="AA104" i="15"/>
  <c r="Z104" i="15"/>
  <c r="Y104" i="15"/>
  <c r="T104" i="15"/>
  <c r="N104" i="15"/>
  <c r="AC103" i="15"/>
  <c r="AB103" i="15"/>
  <c r="AA103" i="15"/>
  <c r="Z103" i="15"/>
  <c r="Y103" i="15"/>
  <c r="T103" i="15"/>
  <c r="N103" i="15"/>
  <c r="AC102" i="15"/>
  <c r="AB102" i="15"/>
  <c r="AA102" i="15"/>
  <c r="Z102" i="15"/>
  <c r="Y102" i="15"/>
  <c r="T102" i="15"/>
  <c r="N102" i="15"/>
  <c r="AB101" i="15"/>
  <c r="Z101" i="15"/>
  <c r="Y101" i="15"/>
  <c r="T101" i="15"/>
  <c r="N101" i="15"/>
  <c r="AC100" i="15"/>
  <c r="AB100" i="15"/>
  <c r="AA100" i="15"/>
  <c r="Z100" i="15"/>
  <c r="Y100" i="15"/>
  <c r="T100" i="15"/>
  <c r="N100" i="15"/>
  <c r="AC99" i="15"/>
  <c r="AB99" i="15"/>
  <c r="AA99" i="15"/>
  <c r="Z99" i="15"/>
  <c r="Y99" i="15"/>
  <c r="T99" i="15"/>
  <c r="N99" i="15"/>
  <c r="AC98" i="15"/>
  <c r="AB98" i="15"/>
  <c r="AA98" i="15"/>
  <c r="Z98" i="15"/>
  <c r="Y98" i="15"/>
  <c r="T98" i="15"/>
  <c r="N98" i="15"/>
  <c r="AC90" i="15"/>
  <c r="AB90" i="15"/>
  <c r="AA90" i="15"/>
  <c r="Z90" i="15"/>
  <c r="Y90" i="15"/>
  <c r="T90" i="15"/>
  <c r="N90" i="15"/>
  <c r="AC89" i="15"/>
  <c r="AB89" i="15"/>
  <c r="AA89" i="15"/>
  <c r="Z89" i="15"/>
  <c r="Y89" i="15"/>
  <c r="T89" i="15"/>
  <c r="N89" i="15"/>
  <c r="AC88" i="15"/>
  <c r="AB88" i="15"/>
  <c r="AA88" i="15"/>
  <c r="Z88" i="15"/>
  <c r="Y88" i="15"/>
  <c r="T88" i="15"/>
  <c r="N88" i="15"/>
  <c r="Z87" i="15"/>
  <c r="Y87" i="15"/>
  <c r="T87" i="15"/>
  <c r="N87" i="15"/>
  <c r="Z86" i="15"/>
  <c r="AD86" i="15" s="1"/>
  <c r="Y86" i="15"/>
  <c r="T86" i="15"/>
  <c r="N86" i="15"/>
  <c r="Z85" i="15"/>
  <c r="Y85" i="15"/>
  <c r="T85" i="15"/>
  <c r="N85" i="15"/>
  <c r="Z84" i="15"/>
  <c r="Y84" i="15"/>
  <c r="T84" i="15"/>
  <c r="N84" i="15"/>
  <c r="Z83" i="15"/>
  <c r="AD83" i="15" s="1"/>
  <c r="Y83" i="15"/>
  <c r="T83" i="15"/>
  <c r="N83" i="15"/>
  <c r="Z82" i="15"/>
  <c r="Y82" i="15"/>
  <c r="T82" i="15"/>
  <c r="N82" i="15"/>
  <c r="Z81" i="15"/>
  <c r="Y81" i="15"/>
  <c r="T81" i="15"/>
  <c r="N81" i="15"/>
  <c r="Z80" i="15"/>
  <c r="AD80" i="15" s="1"/>
  <c r="Y80" i="15"/>
  <c r="T80" i="15"/>
  <c r="N80" i="15"/>
  <c r="Z79" i="15"/>
  <c r="Y79" i="15"/>
  <c r="T79" i="15"/>
  <c r="N79" i="15"/>
  <c r="Z78" i="15"/>
  <c r="Y78" i="15"/>
  <c r="T78" i="15"/>
  <c r="N78" i="15"/>
  <c r="Z77" i="15"/>
  <c r="Y77" i="15"/>
  <c r="T77" i="15"/>
  <c r="N77" i="15"/>
  <c r="Z76" i="15"/>
  <c r="Y76" i="15"/>
  <c r="T76" i="15"/>
  <c r="N76" i="15"/>
  <c r="Z75" i="15"/>
  <c r="Y75" i="15"/>
  <c r="T75" i="15"/>
  <c r="N75" i="15"/>
  <c r="AC74" i="15"/>
  <c r="AB74" i="15"/>
  <c r="AA74" i="15"/>
  <c r="Z74" i="15"/>
  <c r="Y74" i="15"/>
  <c r="T74" i="15"/>
  <c r="N74" i="15"/>
  <c r="AC53" i="7"/>
  <c r="AB53" i="7"/>
  <c r="AA53" i="7"/>
  <c r="Z53" i="7"/>
  <c r="Y53" i="7"/>
  <c r="T53" i="7"/>
  <c r="N53" i="7"/>
  <c r="AC52" i="7"/>
  <c r="AB52" i="7"/>
  <c r="AA52" i="7"/>
  <c r="Z52" i="7"/>
  <c r="Y52" i="7"/>
  <c r="T52" i="7"/>
  <c r="N52" i="7"/>
  <c r="AC32" i="7"/>
  <c r="AB32" i="7"/>
  <c r="AA32" i="7"/>
  <c r="Z32" i="7"/>
  <c r="Y32" i="7"/>
  <c r="T32" i="7"/>
  <c r="N32" i="7"/>
  <c r="AC31" i="7"/>
  <c r="AB31" i="7"/>
  <c r="AA31" i="7"/>
  <c r="Z31" i="7"/>
  <c r="AD31" i="7" s="1"/>
  <c r="Y31" i="7"/>
  <c r="T31" i="7"/>
  <c r="N31" i="7"/>
  <c r="AC30" i="7"/>
  <c r="AD30" i="7" s="1"/>
  <c r="AB30" i="7"/>
  <c r="AA30" i="7"/>
  <c r="Z30" i="7"/>
  <c r="Y30" i="7"/>
  <c r="T30" i="7"/>
  <c r="N30" i="7"/>
  <c r="AC18" i="7"/>
  <c r="AB18" i="7"/>
  <c r="AA18" i="7"/>
  <c r="Z18" i="7"/>
  <c r="Y18" i="7"/>
  <c r="T18" i="7"/>
  <c r="N18" i="7"/>
  <c r="AC40" i="11"/>
  <c r="AB40" i="11"/>
  <c r="AA40" i="11"/>
  <c r="Z40" i="11"/>
  <c r="Y40" i="11"/>
  <c r="T40" i="11"/>
  <c r="N40" i="11"/>
  <c r="AC20" i="11"/>
  <c r="AB20" i="11"/>
  <c r="AA20" i="11"/>
  <c r="Z20" i="11"/>
  <c r="Y20" i="11"/>
  <c r="T20" i="11"/>
  <c r="N20" i="11"/>
  <c r="AE48" i="18"/>
  <c r="AD48" i="18"/>
  <c r="AC48" i="18"/>
  <c r="AB48" i="18"/>
  <c r="AA48" i="18"/>
  <c r="V48" i="18"/>
  <c r="P48" i="18"/>
  <c r="AE47" i="18"/>
  <c r="AD47" i="18"/>
  <c r="AC47" i="18"/>
  <c r="AB47" i="18"/>
  <c r="AA47" i="18"/>
  <c r="V47" i="18"/>
  <c r="P47" i="18"/>
  <c r="AE40" i="18"/>
  <c r="AD40" i="18"/>
  <c r="AC40" i="18"/>
  <c r="AB40" i="18"/>
  <c r="AA40" i="18"/>
  <c r="V40" i="18"/>
  <c r="P40" i="18"/>
  <c r="AE39" i="18"/>
  <c r="AD39" i="18"/>
  <c r="AC39" i="18"/>
  <c r="AB39" i="18"/>
  <c r="AA39" i="18"/>
  <c r="V39" i="18"/>
  <c r="P39" i="18"/>
  <c r="AE38" i="18"/>
  <c r="AD38" i="18"/>
  <c r="AC38" i="18"/>
  <c r="AB38" i="18"/>
  <c r="AA38" i="18"/>
  <c r="V38" i="18"/>
  <c r="P38" i="18"/>
  <c r="AE35" i="18"/>
  <c r="AD35" i="18"/>
  <c r="AC35" i="18"/>
  <c r="AB35" i="18"/>
  <c r="AA35" i="18"/>
  <c r="V35" i="18"/>
  <c r="P35" i="18"/>
  <c r="AE34" i="18"/>
  <c r="AD34" i="18"/>
  <c r="AC34" i="18"/>
  <c r="AB34" i="18"/>
  <c r="AA34" i="18"/>
  <c r="V34" i="18"/>
  <c r="P34" i="18"/>
  <c r="AE31" i="18"/>
  <c r="AD31" i="18"/>
  <c r="AC31" i="18"/>
  <c r="AB31" i="18"/>
  <c r="AA31" i="18"/>
  <c r="V31" i="18"/>
  <c r="P31" i="18"/>
  <c r="AE30" i="18"/>
  <c r="AD30" i="18"/>
  <c r="AC30" i="18"/>
  <c r="AB30" i="18"/>
  <c r="AA30" i="18"/>
  <c r="V30" i="18"/>
  <c r="AE27" i="18"/>
  <c r="AD27" i="18"/>
  <c r="AC27" i="18"/>
  <c r="AB27" i="18"/>
  <c r="AA27" i="18"/>
  <c r="V27" i="18"/>
  <c r="P27" i="18"/>
  <c r="AE26" i="18"/>
  <c r="AD26" i="18"/>
  <c r="AC26" i="18"/>
  <c r="AB26" i="18"/>
  <c r="AA26" i="18"/>
  <c r="V26" i="18"/>
  <c r="P26" i="18"/>
  <c r="AE23" i="18"/>
  <c r="AD23" i="18"/>
  <c r="AC23" i="18"/>
  <c r="AB23" i="18"/>
  <c r="AA23" i="18"/>
  <c r="V23" i="18"/>
  <c r="P23" i="18"/>
  <c r="AD161" i="15" l="1"/>
  <c r="AD32" i="7"/>
  <c r="AD154" i="15"/>
  <c r="AD160" i="15"/>
  <c r="AD166" i="15"/>
  <c r="AD89" i="15"/>
  <c r="AD77" i="15"/>
  <c r="AD40" i="11"/>
  <c r="AD20" i="11"/>
  <c r="AD18" i="7"/>
  <c r="AD52" i="7"/>
  <c r="AD53" i="7"/>
  <c r="AF27" i="18"/>
  <c r="AF39" i="18"/>
  <c r="AD75" i="15"/>
  <c r="AD81" i="15"/>
  <c r="AD121" i="15"/>
  <c r="AD127" i="15"/>
  <c r="AD139" i="15"/>
  <c r="AD140" i="15"/>
  <c r="AD145" i="15"/>
  <c r="AD146" i="15"/>
  <c r="AD79" i="15"/>
  <c r="AD85" i="15"/>
  <c r="AD153" i="15"/>
  <c r="AD159" i="15"/>
  <c r="AD165" i="15"/>
  <c r="AD136" i="15"/>
  <c r="AD137" i="15"/>
  <c r="AD142" i="15"/>
  <c r="AD143" i="15"/>
  <c r="AD158" i="15"/>
  <c r="AD164" i="15"/>
  <c r="AD102" i="15"/>
  <c r="AD107" i="15"/>
  <c r="AD108" i="15"/>
  <c r="AD113" i="15"/>
  <c r="AD114" i="15"/>
  <c r="AD122" i="15"/>
  <c r="AD125" i="15"/>
  <c r="AD135" i="15"/>
  <c r="AD141" i="15"/>
  <c r="AD74" i="15"/>
  <c r="AD76" i="15"/>
  <c r="AD82" i="15"/>
  <c r="AD101" i="15"/>
  <c r="AD156" i="15"/>
  <c r="AD157" i="15"/>
  <c r="AD162" i="15"/>
  <c r="AD163" i="15"/>
  <c r="AD87" i="15"/>
  <c r="AD99" i="15"/>
  <c r="AD120" i="15"/>
  <c r="AD126" i="15"/>
  <c r="AD90" i="15"/>
  <c r="AD104" i="15"/>
  <c r="AD105" i="15"/>
  <c r="AD110" i="15"/>
  <c r="AD111" i="15"/>
  <c r="AD112" i="15"/>
  <c r="AD88" i="15"/>
  <c r="AD98" i="15"/>
  <c r="AD103" i="15"/>
  <c r="AD109" i="15"/>
  <c r="AD100" i="15"/>
  <c r="AD106" i="15"/>
  <c r="AD78" i="15"/>
  <c r="AD84" i="15"/>
  <c r="AD123" i="15"/>
  <c r="AD124" i="15"/>
  <c r="AF31" i="18"/>
  <c r="AF47" i="18"/>
  <c r="AF48" i="18"/>
  <c r="AF30" i="18"/>
  <c r="AF38" i="18"/>
  <c r="AF34" i="18"/>
  <c r="AF35" i="18"/>
  <c r="AF40" i="18"/>
  <c r="AF23" i="18"/>
  <c r="AF26" i="18"/>
  <c r="AC174" i="15" l="1"/>
  <c r="AB174" i="15"/>
  <c r="AA174" i="15"/>
  <c r="Z174" i="15"/>
  <c r="Y174" i="15"/>
  <c r="T174" i="15"/>
  <c r="N174" i="15"/>
  <c r="AD174" i="15" l="1"/>
  <c r="V20" i="18"/>
  <c r="AE20" i="18"/>
  <c r="P20" i="18"/>
  <c r="P21" i="18"/>
  <c r="AE15" i="18" l="1"/>
  <c r="AD15" i="18"/>
  <c r="AC15" i="18"/>
  <c r="AB15" i="18"/>
  <c r="AA15" i="18"/>
  <c r="V15" i="18"/>
  <c r="P15" i="18"/>
  <c r="AE14" i="18"/>
  <c r="AD14" i="18"/>
  <c r="AC14" i="18"/>
  <c r="AB14" i="18"/>
  <c r="AF14" i="18" s="1"/>
  <c r="AA14" i="18"/>
  <c r="V14" i="18"/>
  <c r="P14" i="18"/>
  <c r="AE13" i="18"/>
  <c r="AD13" i="18"/>
  <c r="AC13" i="18"/>
  <c r="AB13" i="18"/>
  <c r="AA13" i="18"/>
  <c r="V13" i="18"/>
  <c r="P13" i="18"/>
  <c r="AE12" i="18"/>
  <c r="AD12" i="18"/>
  <c r="AC12" i="18"/>
  <c r="AB12" i="18"/>
  <c r="AA12" i="18"/>
  <c r="V12" i="18"/>
  <c r="P12" i="18"/>
  <c r="AF15" i="18" l="1"/>
  <c r="AF13" i="18"/>
  <c r="AF12" i="18"/>
  <c r="AE11" i="18"/>
  <c r="AD11" i="18"/>
  <c r="AC11" i="18"/>
  <c r="AB11" i="18"/>
  <c r="AA11" i="18"/>
  <c r="V11" i="18"/>
  <c r="P11" i="18"/>
  <c r="AF11" i="18" l="1"/>
  <c r="AE10" i="18"/>
  <c r="AD10" i="18"/>
  <c r="AC10" i="18"/>
  <c r="AB10" i="18"/>
  <c r="AF10" i="18" s="1"/>
  <c r="AA10" i="18"/>
  <c r="V10" i="18"/>
  <c r="P10" i="18"/>
  <c r="AE9" i="18"/>
  <c r="AD9" i="18"/>
  <c r="AC9" i="18"/>
  <c r="AB9" i="18"/>
  <c r="AA9" i="18"/>
  <c r="V9" i="18"/>
  <c r="P9" i="18"/>
  <c r="AF9" i="18" l="1"/>
  <c r="AE8" i="18"/>
  <c r="AD8" i="18"/>
  <c r="AC8" i="18"/>
  <c r="AB8" i="18"/>
  <c r="AA8" i="18"/>
  <c r="V8" i="18"/>
  <c r="P8" i="18"/>
  <c r="AF8" i="18" l="1"/>
  <c r="AE7" i="18"/>
  <c r="AD7" i="18"/>
  <c r="AC7" i="18"/>
  <c r="AB7" i="18"/>
  <c r="AA7" i="18"/>
  <c r="V7" i="18"/>
  <c r="P7" i="18"/>
  <c r="AF7" i="18" l="1"/>
  <c r="U37" i="18" l="1"/>
  <c r="V36" i="18" l="1"/>
  <c r="AC35" i="7" l="1"/>
  <c r="AB35" i="7"/>
  <c r="AA35" i="7"/>
  <c r="Z35" i="7"/>
  <c r="Y35" i="7"/>
  <c r="T35" i="7"/>
  <c r="N35" i="7"/>
  <c r="AD35" i="7" l="1"/>
  <c r="C29" i="18"/>
  <c r="C33" i="18"/>
  <c r="C37" i="18"/>
  <c r="O37" i="18"/>
  <c r="N34" i="7" l="1"/>
  <c r="O33" i="18" l="1"/>
  <c r="U33" i="18" l="1"/>
  <c r="AE32" i="18" l="1"/>
  <c r="AD32" i="18"/>
  <c r="AC32" i="18"/>
  <c r="AB32" i="18"/>
  <c r="AA32" i="18"/>
  <c r="V32" i="18"/>
  <c r="P32" i="18"/>
  <c r="D33" i="18"/>
  <c r="E33" i="18"/>
  <c r="F33" i="18"/>
  <c r="R33" i="18"/>
  <c r="S33" i="18"/>
  <c r="T33" i="18"/>
  <c r="W33" i="18"/>
  <c r="X33" i="18"/>
  <c r="Y33" i="18"/>
  <c r="Z33" i="18"/>
  <c r="AE33" i="18" s="1"/>
  <c r="AD33" i="18" l="1"/>
  <c r="AB33" i="18"/>
  <c r="AF32" i="18"/>
  <c r="AC33" i="18"/>
  <c r="U25" i="18"/>
  <c r="U29" i="18"/>
  <c r="O29" i="18"/>
  <c r="AF33" i="18" l="1"/>
  <c r="O25" i="18"/>
  <c r="C25" i="18"/>
  <c r="AE24" i="18" l="1"/>
  <c r="AD24" i="18"/>
  <c r="AC24" i="18"/>
  <c r="AB24" i="18"/>
  <c r="AF24" i="18" s="1"/>
  <c r="AA24" i="18"/>
  <c r="V24" i="18"/>
  <c r="P24" i="18"/>
  <c r="S16" i="13"/>
  <c r="C16" i="13"/>
  <c r="N9" i="7" l="1"/>
  <c r="X51" i="7"/>
  <c r="N62" i="11" l="1"/>
  <c r="N61" i="11" l="1"/>
  <c r="N81" i="7" l="1"/>
  <c r="N80" i="7"/>
  <c r="BR35" i="14" l="1"/>
  <c r="BR34" i="14"/>
  <c r="BR33" i="14"/>
  <c r="BR32" i="14"/>
  <c r="BR31" i="14"/>
  <c r="BR30" i="14"/>
  <c r="BR29" i="14"/>
  <c r="BR28" i="14"/>
  <c r="BR27" i="14"/>
  <c r="BR26" i="14"/>
  <c r="BR25" i="14"/>
  <c r="BR24" i="14"/>
  <c r="BR23" i="14"/>
  <c r="BR22" i="14"/>
  <c r="BR21" i="14"/>
  <c r="BR20" i="14"/>
  <c r="BR19" i="14"/>
  <c r="BR18" i="14"/>
  <c r="BR17" i="14"/>
  <c r="BR16" i="14"/>
  <c r="BY24" i="14"/>
  <c r="BY23" i="14"/>
  <c r="BY22" i="14"/>
  <c r="BY21" i="14"/>
  <c r="BY20" i="14"/>
  <c r="BY19" i="14"/>
  <c r="BY18" i="14"/>
  <c r="BY17" i="14"/>
  <c r="BY16" i="14"/>
  <c r="BY15" i="14"/>
  <c r="BY14" i="14"/>
  <c r="BY13" i="14"/>
  <c r="BY12" i="14"/>
  <c r="BY11" i="14"/>
  <c r="BY10" i="14"/>
  <c r="BY9" i="14"/>
  <c r="BY8" i="14"/>
  <c r="BY7" i="14"/>
  <c r="BY6" i="14"/>
  <c r="BY5" i="14"/>
  <c r="P60" i="18" l="1"/>
  <c r="AE56" i="18" l="1"/>
  <c r="AD56" i="18"/>
  <c r="AC56" i="18"/>
  <c r="AB56" i="18"/>
  <c r="AA56" i="18"/>
  <c r="V56" i="18"/>
  <c r="P56" i="18"/>
  <c r="AF56" i="18" l="1"/>
  <c r="P54" i="18"/>
  <c r="P55" i="18"/>
  <c r="AE55" i="18" l="1"/>
  <c r="AD55" i="18"/>
  <c r="AC55" i="18"/>
  <c r="AB55" i="18"/>
  <c r="AA55" i="18"/>
  <c r="V55" i="18"/>
  <c r="P57" i="18"/>
  <c r="V57" i="18"/>
  <c r="AA57" i="18"/>
  <c r="AB57" i="18"/>
  <c r="AC57" i="18"/>
  <c r="AD57" i="18"/>
  <c r="AE57" i="18"/>
  <c r="AE54" i="18"/>
  <c r="AD54" i="18"/>
  <c r="AC54" i="18"/>
  <c r="AB54" i="18"/>
  <c r="AA54" i="18"/>
  <c r="V54" i="18"/>
  <c r="AF55" i="18" l="1"/>
  <c r="AF54" i="18"/>
  <c r="AF57" i="18"/>
  <c r="AE53" i="18"/>
  <c r="AD53" i="18"/>
  <c r="AC53" i="18"/>
  <c r="AB53" i="18"/>
  <c r="AA53" i="18"/>
  <c r="V53" i="18"/>
  <c r="P53" i="18"/>
  <c r="AF53" i="18" l="1"/>
  <c r="T172" i="15" l="1"/>
  <c r="N172" i="15"/>
  <c r="AC171" i="15" l="1"/>
  <c r="AB171" i="15"/>
  <c r="AA171" i="15"/>
  <c r="Z171" i="15"/>
  <c r="Y171" i="15"/>
  <c r="T171" i="15"/>
  <c r="N171" i="15"/>
  <c r="AD171" i="15" l="1"/>
  <c r="T149" i="15" l="1"/>
  <c r="N149" i="15"/>
  <c r="N148" i="15" l="1"/>
  <c r="AC148" i="15"/>
  <c r="AB148" i="15"/>
  <c r="AA148" i="15"/>
  <c r="Z148" i="15"/>
  <c r="Y148" i="15"/>
  <c r="T148" i="15"/>
  <c r="AC149" i="15"/>
  <c r="AB149" i="15"/>
  <c r="AA149" i="15"/>
  <c r="Z149" i="15"/>
  <c r="Y149" i="15"/>
  <c r="N147" i="15"/>
  <c r="AD149" i="15" l="1"/>
  <c r="AD148" i="15"/>
  <c r="T30" i="11" l="1"/>
  <c r="N30" i="11"/>
  <c r="T29" i="11" l="1"/>
  <c r="N29" i="11"/>
  <c r="AC128" i="15" l="1"/>
  <c r="AB128" i="15"/>
  <c r="AA128" i="15"/>
  <c r="Z128" i="15"/>
  <c r="Y128" i="15"/>
  <c r="T128" i="15"/>
  <c r="N128" i="15"/>
  <c r="AD128" i="15" l="1"/>
  <c r="T117" i="15" l="1"/>
  <c r="N117" i="15"/>
  <c r="X29" i="7" l="1"/>
  <c r="AC28" i="7"/>
  <c r="AB28" i="7"/>
  <c r="AA28" i="7"/>
  <c r="Z28" i="7"/>
  <c r="Y28" i="7"/>
  <c r="T28" i="7"/>
  <c r="N28" i="7"/>
  <c r="AD28" i="7" l="1"/>
  <c r="AE28" i="18"/>
  <c r="AD28" i="18"/>
  <c r="AC28" i="18"/>
  <c r="AB28" i="18"/>
  <c r="AA28" i="18"/>
  <c r="V28" i="18"/>
  <c r="P28" i="18"/>
  <c r="AF28" i="18" l="1"/>
  <c r="T23" i="11"/>
  <c r="N23" i="11"/>
  <c r="T19" i="12"/>
  <c r="N19" i="12"/>
  <c r="T24" i="9"/>
  <c r="N24" i="9"/>
  <c r="T17" i="13"/>
  <c r="N17" i="13"/>
  <c r="T22" i="11"/>
  <c r="N22" i="11"/>
  <c r="T18" i="12"/>
  <c r="N18" i="12"/>
  <c r="T23" i="9"/>
  <c r="N23" i="9"/>
  <c r="T26" i="7"/>
  <c r="N26" i="7"/>
  <c r="T15" i="13"/>
  <c r="N15" i="13"/>
  <c r="T21" i="11"/>
  <c r="N21" i="11"/>
  <c r="T17" i="12"/>
  <c r="N17" i="12"/>
  <c r="Y17" i="12"/>
  <c r="AC24" i="9"/>
  <c r="AB24" i="9"/>
  <c r="AA24" i="9"/>
  <c r="Z24" i="9"/>
  <c r="Y24" i="9"/>
  <c r="AC23" i="9"/>
  <c r="AB23" i="9"/>
  <c r="AA23" i="9"/>
  <c r="Z23" i="9"/>
  <c r="Y23" i="9"/>
  <c r="T22" i="9"/>
  <c r="N22" i="9"/>
  <c r="AD24" i="9" l="1"/>
  <c r="AD23" i="9"/>
  <c r="N21" i="9" l="1"/>
  <c r="T70" i="15" l="1"/>
  <c r="N70" i="15"/>
  <c r="T65" i="15" l="1"/>
  <c r="N65" i="15"/>
  <c r="N18" i="16" l="1"/>
  <c r="N17" i="16"/>
  <c r="N14" i="16"/>
  <c r="N13" i="16"/>
  <c r="N12" i="16"/>
  <c r="N15" i="16" s="1"/>
  <c r="F166" i="8" s="1"/>
  <c r="N9" i="16"/>
  <c r="N10" i="16"/>
  <c r="N11" i="16" s="1"/>
  <c r="F165" i="8" s="1"/>
  <c r="N8" i="16"/>
  <c r="N6" i="16"/>
  <c r="N7" i="16" s="1"/>
  <c r="N5" i="16"/>
  <c r="C8" i="12"/>
  <c r="D76" i="8" s="1"/>
  <c r="C76" i="8" s="1"/>
  <c r="T54" i="7"/>
  <c r="N54" i="7"/>
  <c r="T35" i="12"/>
  <c r="N35" i="12"/>
  <c r="C29" i="7"/>
  <c r="C8" i="8" s="1"/>
  <c r="AC170" i="15"/>
  <c r="AB170" i="15"/>
  <c r="AA170" i="15"/>
  <c r="Z170" i="15"/>
  <c r="Y170" i="15"/>
  <c r="T170" i="15"/>
  <c r="N170" i="15"/>
  <c r="AC169" i="15"/>
  <c r="AB169" i="15"/>
  <c r="AA169" i="15"/>
  <c r="Z169" i="15"/>
  <c r="Y169" i="15"/>
  <c r="T169" i="15"/>
  <c r="N169" i="15"/>
  <c r="C173" i="15"/>
  <c r="D153" i="8" s="1"/>
  <c r="C153" i="8" s="1"/>
  <c r="X134" i="15"/>
  <c r="O151" i="8" s="1"/>
  <c r="V134" i="15"/>
  <c r="M151" i="8" s="1"/>
  <c r="AC133" i="15"/>
  <c r="AB133" i="15"/>
  <c r="AA133" i="15"/>
  <c r="Z133" i="15"/>
  <c r="Y133" i="15"/>
  <c r="T133" i="15"/>
  <c r="N133" i="15"/>
  <c r="AC129" i="15"/>
  <c r="AB129" i="15"/>
  <c r="AA129" i="15"/>
  <c r="Z129" i="15"/>
  <c r="Y129" i="15"/>
  <c r="T129" i="15"/>
  <c r="N129" i="15"/>
  <c r="N118" i="15"/>
  <c r="T118" i="15"/>
  <c r="Y118" i="15"/>
  <c r="Z118" i="15"/>
  <c r="AA118" i="15"/>
  <c r="AB118" i="15"/>
  <c r="AC118" i="15"/>
  <c r="AC117" i="15"/>
  <c r="AB117" i="15"/>
  <c r="AA117" i="15"/>
  <c r="Z117" i="15"/>
  <c r="Y117" i="15"/>
  <c r="N13" i="12"/>
  <c r="AC70" i="15"/>
  <c r="AB70" i="15"/>
  <c r="AA70" i="15"/>
  <c r="Z70" i="15"/>
  <c r="Y70" i="15"/>
  <c r="N67" i="15"/>
  <c r="N79" i="7"/>
  <c r="N78" i="7"/>
  <c r="T168" i="15"/>
  <c r="N168" i="15"/>
  <c r="AC167" i="15"/>
  <c r="AB167" i="15"/>
  <c r="AA167" i="15"/>
  <c r="Z167" i="15"/>
  <c r="Y167" i="15"/>
  <c r="T167" i="15"/>
  <c r="N167" i="15"/>
  <c r="AC151" i="15"/>
  <c r="AB151" i="15"/>
  <c r="AA151" i="15"/>
  <c r="Z151" i="15"/>
  <c r="Y151" i="15"/>
  <c r="T151" i="15"/>
  <c r="N151" i="15"/>
  <c r="AC150" i="15"/>
  <c r="AB150" i="15"/>
  <c r="AA150" i="15"/>
  <c r="Z150" i="15"/>
  <c r="Y150" i="15"/>
  <c r="T150" i="15"/>
  <c r="N150" i="15"/>
  <c r="AC147" i="15"/>
  <c r="AB147" i="15"/>
  <c r="AA147" i="15"/>
  <c r="Z147" i="15"/>
  <c r="Y147" i="15"/>
  <c r="T147" i="15"/>
  <c r="AI13" i="14"/>
  <c r="N26" i="9"/>
  <c r="AC26" i="7"/>
  <c r="AB26" i="7"/>
  <c r="AA26" i="7"/>
  <c r="Z26" i="7"/>
  <c r="Y26" i="7"/>
  <c r="AC19" i="13"/>
  <c r="AB19" i="13"/>
  <c r="AA19" i="13"/>
  <c r="Z19" i="13"/>
  <c r="Y19" i="13"/>
  <c r="T19" i="13"/>
  <c r="N19" i="13"/>
  <c r="N18" i="13"/>
  <c r="T18" i="13"/>
  <c r="Y18" i="13"/>
  <c r="Z18" i="13"/>
  <c r="AA18" i="13"/>
  <c r="AB18" i="13"/>
  <c r="AC18" i="13"/>
  <c r="AC15" i="13"/>
  <c r="AD15" i="13" s="1"/>
  <c r="AB15" i="13"/>
  <c r="AA15" i="13"/>
  <c r="Z15" i="13"/>
  <c r="Y15" i="13"/>
  <c r="AC24" i="7"/>
  <c r="AB24" i="7"/>
  <c r="AA24" i="7"/>
  <c r="Z24" i="7"/>
  <c r="Y24" i="7"/>
  <c r="T24" i="7"/>
  <c r="N24" i="7"/>
  <c r="AC115" i="15"/>
  <c r="AB115" i="15"/>
  <c r="AA115" i="15"/>
  <c r="Z115" i="15"/>
  <c r="Y115" i="15"/>
  <c r="T115" i="15"/>
  <c r="N115" i="15"/>
  <c r="AC17" i="13"/>
  <c r="AB17" i="13"/>
  <c r="AA17" i="13"/>
  <c r="Z17" i="13"/>
  <c r="Y17" i="13"/>
  <c r="T66" i="15"/>
  <c r="N66" i="15"/>
  <c r="AC11" i="7"/>
  <c r="AB11" i="7"/>
  <c r="AA11" i="7"/>
  <c r="Z11" i="7"/>
  <c r="AD11" i="7" s="1"/>
  <c r="Y11" i="7"/>
  <c r="T11" i="7"/>
  <c r="N11" i="7"/>
  <c r="AC12" i="7"/>
  <c r="AB12" i="7"/>
  <c r="AA12" i="7"/>
  <c r="AD12" i="7" s="1"/>
  <c r="Z12" i="7"/>
  <c r="Y12" i="7"/>
  <c r="T12" i="7"/>
  <c r="N12" i="7"/>
  <c r="AC10" i="7"/>
  <c r="AB10" i="7"/>
  <c r="AA10" i="7"/>
  <c r="Z10" i="7"/>
  <c r="AD10" i="7" s="1"/>
  <c r="Y10" i="7"/>
  <c r="T10" i="7"/>
  <c r="N10" i="7"/>
  <c r="BR15" i="14"/>
  <c r="BR14" i="14"/>
  <c r="BR13" i="14"/>
  <c r="BR12" i="14"/>
  <c r="BR11" i="14"/>
  <c r="BR10" i="14"/>
  <c r="BR9" i="14"/>
  <c r="BR8" i="14"/>
  <c r="BR7" i="14"/>
  <c r="BR6" i="14"/>
  <c r="BR5" i="14"/>
  <c r="BK17" i="14"/>
  <c r="BK16" i="14"/>
  <c r="BK15" i="14"/>
  <c r="BK14" i="14"/>
  <c r="BK13" i="14"/>
  <c r="BK12" i="14"/>
  <c r="BK11" i="14"/>
  <c r="BK10" i="14"/>
  <c r="BK9" i="14"/>
  <c r="BK8" i="14"/>
  <c r="BK7" i="14"/>
  <c r="BK6" i="14"/>
  <c r="BK5" i="14"/>
  <c r="BD17" i="14"/>
  <c r="BD16" i="14"/>
  <c r="BD15" i="14"/>
  <c r="BD14" i="14"/>
  <c r="BD13" i="14"/>
  <c r="BD12" i="14"/>
  <c r="BD11" i="14"/>
  <c r="BD10" i="14"/>
  <c r="BD9" i="14"/>
  <c r="BD8" i="14"/>
  <c r="BD7" i="14"/>
  <c r="BD6" i="14"/>
  <c r="BD5" i="14"/>
  <c r="AW25" i="14"/>
  <c r="AW24" i="14"/>
  <c r="AW23" i="14"/>
  <c r="AW22" i="14"/>
  <c r="AW21" i="14"/>
  <c r="AW20" i="14"/>
  <c r="AW19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W5" i="14"/>
  <c r="AP23" i="14"/>
  <c r="AP22" i="14"/>
  <c r="AP21" i="14"/>
  <c r="AP20" i="14"/>
  <c r="AP19" i="14"/>
  <c r="AP18" i="14"/>
  <c r="AP17" i="14"/>
  <c r="AP16" i="14"/>
  <c r="AP15" i="14"/>
  <c r="AP14" i="14"/>
  <c r="AP13" i="14"/>
  <c r="AP12" i="14"/>
  <c r="AP11" i="14"/>
  <c r="AP10" i="14"/>
  <c r="AP9" i="14"/>
  <c r="AP8" i="14"/>
  <c r="AP7" i="14"/>
  <c r="AP6" i="14"/>
  <c r="AP5" i="14"/>
  <c r="AI23" i="14"/>
  <c r="AI22" i="14"/>
  <c r="AI21" i="14"/>
  <c r="AI20" i="14"/>
  <c r="AI19" i="14"/>
  <c r="AI18" i="14"/>
  <c r="AI17" i="14"/>
  <c r="AI16" i="14"/>
  <c r="AI15" i="14"/>
  <c r="AI14" i="14"/>
  <c r="AI12" i="14"/>
  <c r="AI11" i="14"/>
  <c r="AI10" i="14"/>
  <c r="AI9" i="14"/>
  <c r="AI8" i="14"/>
  <c r="AI7" i="14"/>
  <c r="AI6" i="14"/>
  <c r="AI5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AB11" i="14"/>
  <c r="AB10" i="14"/>
  <c r="AB9" i="14"/>
  <c r="AB8" i="14"/>
  <c r="AB7" i="14"/>
  <c r="AB6" i="14"/>
  <c r="AB5" i="14"/>
  <c r="U7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6" i="14"/>
  <c r="U5" i="14"/>
  <c r="N6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5" i="14"/>
  <c r="G5" i="14"/>
  <c r="G6" i="14"/>
  <c r="G7" i="14"/>
  <c r="U119" i="15"/>
  <c r="L150" i="8" s="1"/>
  <c r="N116" i="15"/>
  <c r="T116" i="15"/>
  <c r="P97" i="15"/>
  <c r="V73" i="15"/>
  <c r="M148" i="8" s="1"/>
  <c r="W73" i="15"/>
  <c r="N148" i="8" s="1"/>
  <c r="X73" i="15"/>
  <c r="O148" i="8" s="1"/>
  <c r="S73" i="15"/>
  <c r="U55" i="15"/>
  <c r="U73" i="15"/>
  <c r="L148" i="8" s="1"/>
  <c r="Q73" i="15"/>
  <c r="H148" i="8" s="1"/>
  <c r="R73" i="15"/>
  <c r="I148" i="8" s="1"/>
  <c r="P73" i="15"/>
  <c r="G148" i="8" s="1"/>
  <c r="N91" i="15"/>
  <c r="T91" i="15"/>
  <c r="N92" i="15"/>
  <c r="T92" i="15"/>
  <c r="N93" i="15"/>
  <c r="T93" i="15"/>
  <c r="N94" i="15"/>
  <c r="T94" i="15"/>
  <c r="N95" i="15"/>
  <c r="T95" i="15"/>
  <c r="N96" i="15"/>
  <c r="T96" i="15"/>
  <c r="N57" i="15"/>
  <c r="T57" i="15"/>
  <c r="N58" i="15"/>
  <c r="T58" i="15"/>
  <c r="N59" i="15"/>
  <c r="T59" i="15"/>
  <c r="N60" i="15"/>
  <c r="T60" i="15"/>
  <c r="N61" i="15"/>
  <c r="T61" i="15"/>
  <c r="N62" i="15"/>
  <c r="T62" i="15"/>
  <c r="N63" i="15"/>
  <c r="T63" i="15"/>
  <c r="N64" i="15"/>
  <c r="T64" i="15"/>
  <c r="T67" i="15"/>
  <c r="N68" i="15"/>
  <c r="T68" i="15"/>
  <c r="N69" i="15"/>
  <c r="T69" i="15"/>
  <c r="N71" i="15"/>
  <c r="T71" i="15"/>
  <c r="N72" i="15"/>
  <c r="T72" i="15"/>
  <c r="N71" i="7"/>
  <c r="N72" i="7"/>
  <c r="N23" i="7"/>
  <c r="AC7" i="7"/>
  <c r="AC71" i="7"/>
  <c r="BD35" i="14"/>
  <c r="AW35" i="14"/>
  <c r="AP32" i="14"/>
  <c r="AP33" i="14"/>
  <c r="AP34" i="14"/>
  <c r="AP35" i="14"/>
  <c r="AI32" i="14"/>
  <c r="AI33" i="14"/>
  <c r="AI34" i="14"/>
  <c r="AI35" i="14"/>
  <c r="AB35" i="14"/>
  <c r="AB32" i="14"/>
  <c r="AB33" i="14"/>
  <c r="AB34" i="14"/>
  <c r="U31" i="14"/>
  <c r="U32" i="14"/>
  <c r="U33" i="14"/>
  <c r="U34" i="14"/>
  <c r="U35" i="14"/>
  <c r="N31" i="14"/>
  <c r="N32" i="14"/>
  <c r="N33" i="14"/>
  <c r="N34" i="14"/>
  <c r="N35" i="14"/>
  <c r="G29" i="14"/>
  <c r="G30" i="14"/>
  <c r="G31" i="14"/>
  <c r="G32" i="14"/>
  <c r="G33" i="14"/>
  <c r="G34" i="14"/>
  <c r="G35" i="14"/>
  <c r="Z66" i="18"/>
  <c r="O52" i="8" s="1"/>
  <c r="Y66" i="18"/>
  <c r="N52" i="8" s="1"/>
  <c r="X66" i="18"/>
  <c r="M52" i="8" s="1"/>
  <c r="W66" i="18"/>
  <c r="L52" i="8" s="1"/>
  <c r="U66" i="18"/>
  <c r="T66" i="18"/>
  <c r="S66" i="18"/>
  <c r="R66" i="18"/>
  <c r="O66" i="18"/>
  <c r="F66" i="18"/>
  <c r="E66" i="18"/>
  <c r="D66" i="18"/>
  <c r="C66" i="18"/>
  <c r="D52" i="8" s="1"/>
  <c r="C52" i="8" s="1"/>
  <c r="AE65" i="18"/>
  <c r="AD65" i="18"/>
  <c r="AC65" i="18"/>
  <c r="AB65" i="18"/>
  <c r="AA65" i="18"/>
  <c r="V65" i="18"/>
  <c r="P65" i="18"/>
  <c r="AE64" i="18"/>
  <c r="AD64" i="18"/>
  <c r="AC64" i="18"/>
  <c r="AB64" i="18"/>
  <c r="AA64" i="18"/>
  <c r="V64" i="18"/>
  <c r="P64" i="18"/>
  <c r="AE63" i="18"/>
  <c r="AD63" i="18"/>
  <c r="AC63" i="18"/>
  <c r="AB63" i="18"/>
  <c r="AA63" i="18"/>
  <c r="V63" i="18"/>
  <c r="P63" i="18"/>
  <c r="Z62" i="18"/>
  <c r="O51" i="8" s="1"/>
  <c r="Y62" i="18"/>
  <c r="N51" i="8" s="1"/>
  <c r="X62" i="18"/>
  <c r="M51" i="8" s="1"/>
  <c r="W62" i="18"/>
  <c r="L51" i="8" s="1"/>
  <c r="U62" i="18"/>
  <c r="J51" i="8" s="1"/>
  <c r="T62" i="18"/>
  <c r="I51" i="8" s="1"/>
  <c r="S62" i="18"/>
  <c r="H51" i="8" s="1"/>
  <c r="R62" i="18"/>
  <c r="O62" i="18"/>
  <c r="F62" i="18"/>
  <c r="E62" i="18"/>
  <c r="D62" i="18"/>
  <c r="C62" i="18"/>
  <c r="D51" i="8" s="1"/>
  <c r="C51" i="8" s="1"/>
  <c r="AE61" i="18"/>
  <c r="AD61" i="18"/>
  <c r="AC61" i="18"/>
  <c r="AB61" i="18"/>
  <c r="AA61" i="18"/>
  <c r="V61" i="18"/>
  <c r="P61" i="18"/>
  <c r="AE60" i="18"/>
  <c r="AD60" i="18"/>
  <c r="AC60" i="18"/>
  <c r="AB60" i="18"/>
  <c r="AA60" i="18"/>
  <c r="V60" i="18"/>
  <c r="Z59" i="18"/>
  <c r="O50" i="8" s="1"/>
  <c r="Y59" i="18"/>
  <c r="N50" i="8" s="1"/>
  <c r="X59" i="18"/>
  <c r="M50" i="8" s="1"/>
  <c r="W59" i="18"/>
  <c r="L50" i="8" s="1"/>
  <c r="U59" i="18"/>
  <c r="T59" i="18"/>
  <c r="S59" i="18"/>
  <c r="R59" i="18"/>
  <c r="O59" i="18"/>
  <c r="F59" i="18"/>
  <c r="E59" i="18"/>
  <c r="D59" i="18"/>
  <c r="C59" i="18"/>
  <c r="D50" i="8" s="1"/>
  <c r="C50" i="8" s="1"/>
  <c r="AE58" i="18"/>
  <c r="AD58" i="18"/>
  <c r="AC58" i="18"/>
  <c r="AB58" i="18"/>
  <c r="AA58" i="18"/>
  <c r="V58" i="18"/>
  <c r="P58" i="18"/>
  <c r="AE52" i="18"/>
  <c r="AD52" i="18"/>
  <c r="AC52" i="18"/>
  <c r="AB52" i="18"/>
  <c r="AA52" i="18"/>
  <c r="V52" i="18"/>
  <c r="P52" i="18"/>
  <c r="AE51" i="18"/>
  <c r="AD51" i="18"/>
  <c r="AC51" i="18"/>
  <c r="AB51" i="18"/>
  <c r="AA51" i="18"/>
  <c r="V51" i="18"/>
  <c r="P51" i="18"/>
  <c r="Z50" i="18"/>
  <c r="O49" i="8" s="1"/>
  <c r="Y50" i="18"/>
  <c r="N49" i="8" s="1"/>
  <c r="X50" i="18"/>
  <c r="M49" i="8" s="1"/>
  <c r="W50" i="18"/>
  <c r="L49" i="8" s="1"/>
  <c r="U50" i="18"/>
  <c r="T50" i="18"/>
  <c r="S50" i="18"/>
  <c r="H49" i="8" s="1"/>
  <c r="R50" i="18"/>
  <c r="G49" i="8" s="1"/>
  <c r="O50" i="18"/>
  <c r="F50" i="18"/>
  <c r="E50" i="18"/>
  <c r="D50" i="18"/>
  <c r="C50" i="18"/>
  <c r="D49" i="8" s="1"/>
  <c r="C49" i="8" s="1"/>
  <c r="AE49" i="18"/>
  <c r="AD49" i="18"/>
  <c r="AC49" i="18"/>
  <c r="AB49" i="18"/>
  <c r="AA49" i="18"/>
  <c r="V49" i="18"/>
  <c r="P49" i="18"/>
  <c r="Z46" i="18"/>
  <c r="O48" i="8" s="1"/>
  <c r="Y46" i="18"/>
  <c r="N48" i="8" s="1"/>
  <c r="X46" i="18"/>
  <c r="M48" i="8" s="1"/>
  <c r="W46" i="18"/>
  <c r="L48" i="8" s="1"/>
  <c r="U46" i="18"/>
  <c r="T46" i="18"/>
  <c r="S46" i="18"/>
  <c r="R46" i="18"/>
  <c r="O46" i="18"/>
  <c r="F46" i="18"/>
  <c r="E46" i="18"/>
  <c r="D46" i="18"/>
  <c r="C46" i="18"/>
  <c r="D48" i="8" s="1"/>
  <c r="C48" i="8" s="1"/>
  <c r="AE45" i="18"/>
  <c r="AD45" i="18"/>
  <c r="AC45" i="18"/>
  <c r="AB45" i="18"/>
  <c r="AA45" i="18"/>
  <c r="V45" i="18"/>
  <c r="P45" i="18"/>
  <c r="Z42" i="18"/>
  <c r="O47" i="8" s="1"/>
  <c r="Y42" i="18"/>
  <c r="N47" i="8" s="1"/>
  <c r="X42" i="18"/>
  <c r="M47" i="8" s="1"/>
  <c r="W42" i="18"/>
  <c r="L47" i="8" s="1"/>
  <c r="U42" i="18"/>
  <c r="J47" i="8" s="1"/>
  <c r="T42" i="18"/>
  <c r="I47" i="8" s="1"/>
  <c r="S42" i="18"/>
  <c r="H47" i="8" s="1"/>
  <c r="R42" i="18"/>
  <c r="O42" i="18"/>
  <c r="F42" i="18"/>
  <c r="E42" i="18"/>
  <c r="D42" i="18"/>
  <c r="C42" i="18"/>
  <c r="D47" i="8" s="1"/>
  <c r="C47" i="8" s="1"/>
  <c r="AE41" i="18"/>
  <c r="AD41" i="18"/>
  <c r="AC41" i="18"/>
  <c r="AB41" i="18"/>
  <c r="AA41" i="18"/>
  <c r="V41" i="18"/>
  <c r="P41" i="18"/>
  <c r="Z37" i="18"/>
  <c r="O46" i="8" s="1"/>
  <c r="Y37" i="18"/>
  <c r="N46" i="8" s="1"/>
  <c r="X37" i="18"/>
  <c r="M46" i="8" s="1"/>
  <c r="W37" i="18"/>
  <c r="L46" i="8" s="1"/>
  <c r="J46" i="8"/>
  <c r="T37" i="18"/>
  <c r="S37" i="18"/>
  <c r="R37" i="18"/>
  <c r="F37" i="18"/>
  <c r="E37" i="18"/>
  <c r="D37" i="18"/>
  <c r="D46" i="8"/>
  <c r="C46" i="8" s="1"/>
  <c r="AE36" i="18"/>
  <c r="AD36" i="18"/>
  <c r="AC36" i="18"/>
  <c r="AB36" i="18"/>
  <c r="AA36" i="18"/>
  <c r="P36" i="18"/>
  <c r="O45" i="8"/>
  <c r="N45" i="8"/>
  <c r="L45" i="8"/>
  <c r="I45" i="8"/>
  <c r="H45" i="8"/>
  <c r="D45" i="8"/>
  <c r="C45" i="8" s="1"/>
  <c r="V33" i="18"/>
  <c r="Z29" i="18"/>
  <c r="O44" i="8" s="1"/>
  <c r="Y29" i="18"/>
  <c r="N44" i="8" s="1"/>
  <c r="X29" i="18"/>
  <c r="M44" i="8" s="1"/>
  <c r="W29" i="18"/>
  <c r="L44" i="8" s="1"/>
  <c r="J44" i="8"/>
  <c r="T29" i="18"/>
  <c r="S29" i="18"/>
  <c r="H44" i="8" s="1"/>
  <c r="R29" i="18"/>
  <c r="G44" i="8" s="1"/>
  <c r="F29" i="18"/>
  <c r="E29" i="18"/>
  <c r="D29" i="18"/>
  <c r="D44" i="8"/>
  <c r="C44" i="8" s="1"/>
  <c r="P29" i="18"/>
  <c r="F44" i="8" s="1"/>
  <c r="Z25" i="18"/>
  <c r="O43" i="8" s="1"/>
  <c r="Y25" i="18"/>
  <c r="N43" i="8" s="1"/>
  <c r="X25" i="18"/>
  <c r="M43" i="8" s="1"/>
  <c r="W25" i="18"/>
  <c r="L43" i="8" s="1"/>
  <c r="J43" i="8"/>
  <c r="T25" i="18"/>
  <c r="S25" i="18"/>
  <c r="H43" i="8" s="1"/>
  <c r="R25" i="18"/>
  <c r="G43" i="8" s="1"/>
  <c r="F25" i="18"/>
  <c r="E25" i="18"/>
  <c r="D25" i="18"/>
  <c r="D43" i="8"/>
  <c r="C43" i="8" s="1"/>
  <c r="Z22" i="18"/>
  <c r="O42" i="8" s="1"/>
  <c r="Y22" i="18"/>
  <c r="N42" i="8" s="1"/>
  <c r="X22" i="18"/>
  <c r="M42" i="8" s="1"/>
  <c r="W22" i="18"/>
  <c r="L42" i="8" s="1"/>
  <c r="U22" i="18"/>
  <c r="J42" i="8" s="1"/>
  <c r="T22" i="18"/>
  <c r="S22" i="18"/>
  <c r="R22" i="18"/>
  <c r="G42" i="8" s="1"/>
  <c r="O22" i="18"/>
  <c r="F22" i="18"/>
  <c r="E22" i="18"/>
  <c r="D22" i="18"/>
  <c r="C22" i="18"/>
  <c r="D42" i="8" s="1"/>
  <c r="C42" i="8" s="1"/>
  <c r="AE21" i="18"/>
  <c r="AD21" i="18"/>
  <c r="AC21" i="18"/>
  <c r="AB21" i="18"/>
  <c r="AA21" i="18"/>
  <c r="V21" i="18"/>
  <c r="AE19" i="18"/>
  <c r="AD19" i="18"/>
  <c r="AC19" i="18"/>
  <c r="AB19" i="18"/>
  <c r="AA19" i="18"/>
  <c r="V19" i="18"/>
  <c r="P19" i="18"/>
  <c r="AE18" i="18"/>
  <c r="AD18" i="18"/>
  <c r="AC18" i="18"/>
  <c r="AB18" i="18"/>
  <c r="AA18" i="18"/>
  <c r="V18" i="18"/>
  <c r="P18" i="18"/>
  <c r="Z17" i="18"/>
  <c r="O41" i="8" s="1"/>
  <c r="Y17" i="18"/>
  <c r="X17" i="18"/>
  <c r="M41" i="8" s="1"/>
  <c r="W17" i="18"/>
  <c r="L41" i="8" s="1"/>
  <c r="U17" i="18"/>
  <c r="J41" i="8" s="1"/>
  <c r="T17" i="18"/>
  <c r="S17" i="18"/>
  <c r="H41" i="8" s="1"/>
  <c r="R17" i="18"/>
  <c r="O17" i="18"/>
  <c r="F17" i="18"/>
  <c r="E17" i="18"/>
  <c r="D17" i="18"/>
  <c r="C17" i="18"/>
  <c r="D41" i="8" s="1"/>
  <c r="C41" i="8" s="1"/>
  <c r="AE16" i="18"/>
  <c r="AD16" i="18"/>
  <c r="AC16" i="18"/>
  <c r="AB16" i="18"/>
  <c r="AA16" i="18"/>
  <c r="V16" i="18"/>
  <c r="P16" i="18"/>
  <c r="AE6" i="18"/>
  <c r="AD6" i="18"/>
  <c r="AC6" i="18"/>
  <c r="AB6" i="18"/>
  <c r="AA6" i="18"/>
  <c r="V6" i="18"/>
  <c r="P6" i="18"/>
  <c r="AE5" i="18"/>
  <c r="AD5" i="18"/>
  <c r="AC5" i="18"/>
  <c r="AB5" i="18"/>
  <c r="AA5" i="18"/>
  <c r="V5" i="18"/>
  <c r="P5" i="18"/>
  <c r="N36" i="9"/>
  <c r="G24" i="14"/>
  <c r="G23" i="14"/>
  <c r="G22" i="14"/>
  <c r="Y56" i="15"/>
  <c r="P189" i="15"/>
  <c r="G158" i="8" s="1"/>
  <c r="M200" i="15"/>
  <c r="X197" i="15"/>
  <c r="W197" i="15"/>
  <c r="V197" i="15"/>
  <c r="U197" i="15"/>
  <c r="S197" i="15"/>
  <c r="AC197" i="15" s="1"/>
  <c r="R197" i="15"/>
  <c r="Q197" i="15"/>
  <c r="P197" i="15"/>
  <c r="Z197" i="15" s="1"/>
  <c r="C197" i="15"/>
  <c r="AC196" i="15"/>
  <c r="AB196" i="15"/>
  <c r="AA196" i="15"/>
  <c r="Z196" i="15"/>
  <c r="Y196" i="15"/>
  <c r="T196" i="15"/>
  <c r="N196" i="15"/>
  <c r="AC195" i="15"/>
  <c r="AB195" i="15"/>
  <c r="AA195" i="15"/>
  <c r="Z195" i="15"/>
  <c r="Y195" i="15"/>
  <c r="Y197" i="15" s="1"/>
  <c r="T195" i="15"/>
  <c r="N195" i="15"/>
  <c r="AC29" i="11"/>
  <c r="AB29" i="11"/>
  <c r="AA29" i="11"/>
  <c r="Z29" i="11"/>
  <c r="AD29" i="11"/>
  <c r="Y29" i="11"/>
  <c r="T26" i="13"/>
  <c r="N26" i="13"/>
  <c r="Y27" i="12"/>
  <c r="T27" i="12"/>
  <c r="N27" i="12"/>
  <c r="Y91" i="15"/>
  <c r="Z91" i="15"/>
  <c r="AA91" i="15"/>
  <c r="AB91" i="15"/>
  <c r="AC91" i="15"/>
  <c r="Y92" i="15"/>
  <c r="Z92" i="15"/>
  <c r="AA92" i="15"/>
  <c r="AB92" i="15"/>
  <c r="AC92" i="15"/>
  <c r="Y93" i="15"/>
  <c r="Z93" i="15"/>
  <c r="AA93" i="15"/>
  <c r="AB93" i="15"/>
  <c r="AC93" i="15"/>
  <c r="Y71" i="15"/>
  <c r="Z71" i="15"/>
  <c r="AA71" i="15"/>
  <c r="AB71" i="15"/>
  <c r="AC71" i="15"/>
  <c r="Y72" i="15"/>
  <c r="Z72" i="15"/>
  <c r="AA72" i="15"/>
  <c r="AB72" i="15"/>
  <c r="AC72" i="15"/>
  <c r="AC69" i="15"/>
  <c r="AB69" i="15"/>
  <c r="AA69" i="15"/>
  <c r="Z69" i="15"/>
  <c r="Y69" i="15"/>
  <c r="AC8" i="15"/>
  <c r="AB8" i="15"/>
  <c r="AA8" i="15"/>
  <c r="Z8" i="15"/>
  <c r="Y8" i="15"/>
  <c r="Y10" i="15" s="1"/>
  <c r="P130" i="8" s="1"/>
  <c r="T8" i="15"/>
  <c r="N8" i="15"/>
  <c r="AC66" i="15"/>
  <c r="AB66" i="15"/>
  <c r="AA66" i="15"/>
  <c r="Z66" i="15"/>
  <c r="Y66" i="15"/>
  <c r="AC65" i="15"/>
  <c r="AB65" i="15"/>
  <c r="AA65" i="15"/>
  <c r="Z65" i="15"/>
  <c r="Y65" i="15"/>
  <c r="AC64" i="15"/>
  <c r="AB64" i="15"/>
  <c r="AA64" i="15"/>
  <c r="Z64" i="15"/>
  <c r="Y64" i="15"/>
  <c r="AC67" i="15"/>
  <c r="AB67" i="15"/>
  <c r="AA67" i="15"/>
  <c r="Z67" i="15"/>
  <c r="Y67" i="15"/>
  <c r="N9" i="15"/>
  <c r="T9" i="15"/>
  <c r="Y9" i="15"/>
  <c r="Z9" i="15"/>
  <c r="AA9" i="15"/>
  <c r="AB9" i="15"/>
  <c r="AC9" i="15"/>
  <c r="AC68" i="15"/>
  <c r="AB68" i="15"/>
  <c r="AA68" i="15"/>
  <c r="Z68" i="15"/>
  <c r="Y68" i="15"/>
  <c r="X10" i="15"/>
  <c r="O130" i="8" s="1"/>
  <c r="V10" i="15"/>
  <c r="M130" i="8" s="1"/>
  <c r="C10" i="15"/>
  <c r="D130" i="8" s="1"/>
  <c r="C130" i="8" s="1"/>
  <c r="AC61" i="15"/>
  <c r="AB61" i="15"/>
  <c r="AA61" i="15"/>
  <c r="Z61" i="15"/>
  <c r="Y61" i="15"/>
  <c r="AC60" i="15"/>
  <c r="AB60" i="15"/>
  <c r="AA60" i="15"/>
  <c r="Z60" i="15"/>
  <c r="Y60" i="15"/>
  <c r="AC59" i="15"/>
  <c r="AB59" i="15"/>
  <c r="AA59" i="15"/>
  <c r="Z59" i="15"/>
  <c r="Y59" i="15"/>
  <c r="AC62" i="15"/>
  <c r="AB62" i="15"/>
  <c r="AA62" i="15"/>
  <c r="Z62" i="15"/>
  <c r="Y62" i="15"/>
  <c r="Y63" i="15"/>
  <c r="Z63" i="15"/>
  <c r="AA63" i="15"/>
  <c r="AB63" i="15"/>
  <c r="AC63" i="15"/>
  <c r="AC58" i="15"/>
  <c r="AB58" i="15"/>
  <c r="AA58" i="15"/>
  <c r="Z58" i="15"/>
  <c r="Y58" i="15"/>
  <c r="S24" i="11"/>
  <c r="J61" i="8" s="1"/>
  <c r="N24" i="11"/>
  <c r="F61" i="8" s="1"/>
  <c r="S14" i="9"/>
  <c r="J24" i="8"/>
  <c r="N24" i="12"/>
  <c r="AC6" i="7"/>
  <c r="AC8" i="7"/>
  <c r="C134" i="15"/>
  <c r="D151" i="8" s="1"/>
  <c r="C151" i="8" s="1"/>
  <c r="S134" i="15"/>
  <c r="J151" i="8" s="1"/>
  <c r="P134" i="15"/>
  <c r="G151" i="8" s="1"/>
  <c r="V152" i="15"/>
  <c r="M152" i="8" s="1"/>
  <c r="Q152" i="15"/>
  <c r="H152" i="8" s="1"/>
  <c r="X152" i="15"/>
  <c r="O152" i="8" s="1"/>
  <c r="S152" i="15"/>
  <c r="J152" i="8" s="1"/>
  <c r="P152" i="15"/>
  <c r="G152" i="8" s="1"/>
  <c r="U152" i="15"/>
  <c r="L152" i="8" s="1"/>
  <c r="R152" i="15"/>
  <c r="I152" i="8" s="1"/>
  <c r="W152" i="15"/>
  <c r="N152" i="8" s="1"/>
  <c r="V173" i="15"/>
  <c r="M153" i="8" s="1"/>
  <c r="X173" i="15"/>
  <c r="O153" i="8" s="1"/>
  <c r="W173" i="15"/>
  <c r="N153" i="8" s="1"/>
  <c r="V97" i="15"/>
  <c r="M149" i="8" s="1"/>
  <c r="W97" i="15"/>
  <c r="N149" i="8" s="1"/>
  <c r="X97" i="15"/>
  <c r="O149" i="8" s="1"/>
  <c r="AA116" i="15"/>
  <c r="AB116" i="15"/>
  <c r="AC116" i="15"/>
  <c r="AD116" i="15" s="1"/>
  <c r="N23" i="12"/>
  <c r="N25" i="12"/>
  <c r="N22" i="12"/>
  <c r="AC23" i="12"/>
  <c r="Z23" i="12"/>
  <c r="Z95" i="15"/>
  <c r="AA95" i="15"/>
  <c r="AB95" i="15"/>
  <c r="AC95" i="15"/>
  <c r="Y95" i="15"/>
  <c r="Z94" i="15"/>
  <c r="AA94" i="15"/>
  <c r="AB94" i="15"/>
  <c r="AC94" i="15"/>
  <c r="Y94" i="15"/>
  <c r="C19" i="9"/>
  <c r="D25" i="8" s="1"/>
  <c r="C25" i="8" s="1"/>
  <c r="C25" i="9"/>
  <c r="D26" i="8" s="1"/>
  <c r="C26" i="8" s="1"/>
  <c r="C50" i="9"/>
  <c r="D31" i="8"/>
  <c r="C31" i="8" s="1"/>
  <c r="C14" i="9"/>
  <c r="D24" i="8"/>
  <c r="C24" i="8" s="1"/>
  <c r="C33" i="8"/>
  <c r="S97" i="15"/>
  <c r="J149" i="8" s="1"/>
  <c r="R97" i="15"/>
  <c r="I149" i="8" s="1"/>
  <c r="Q97" i="15"/>
  <c r="H149" i="8" s="1"/>
  <c r="U97" i="15"/>
  <c r="L149" i="8" s="1"/>
  <c r="C73" i="15"/>
  <c r="D148" i="8" s="1"/>
  <c r="C148" i="8" s="1"/>
  <c r="C97" i="15"/>
  <c r="D149" i="8" s="1"/>
  <c r="C149" i="8" s="1"/>
  <c r="Y96" i="15"/>
  <c r="Y116" i="15"/>
  <c r="N13" i="13"/>
  <c r="N73" i="7"/>
  <c r="BR37" i="14"/>
  <c r="D120" i="8" s="1"/>
  <c r="BP37" i="14"/>
  <c r="C120" i="8" s="1"/>
  <c r="BJ36" i="14"/>
  <c r="H119" i="8" s="1"/>
  <c r="BK18" i="14"/>
  <c r="BK19" i="14"/>
  <c r="BK20" i="14"/>
  <c r="BK21" i="14"/>
  <c r="BK22" i="14"/>
  <c r="BK23" i="14"/>
  <c r="BK24" i="14"/>
  <c r="BQ36" i="14"/>
  <c r="H120" i="8" s="1"/>
  <c r="BX36" i="14"/>
  <c r="H121" i="8" s="1"/>
  <c r="BB37" i="14"/>
  <c r="C118" i="8" s="1"/>
  <c r="BA36" i="14"/>
  <c r="E118" i="8" s="1"/>
  <c r="BD18" i="14"/>
  <c r="BD19" i="14"/>
  <c r="BD20" i="14"/>
  <c r="BD21" i="14"/>
  <c r="BD22" i="14"/>
  <c r="BD23" i="14"/>
  <c r="BD24" i="14"/>
  <c r="BD25" i="14"/>
  <c r="BD26" i="14"/>
  <c r="BD27" i="14"/>
  <c r="BC36" i="14"/>
  <c r="H118" i="8" s="1"/>
  <c r="AO36" i="14"/>
  <c r="H116" i="8" s="1"/>
  <c r="AP24" i="14"/>
  <c r="AP25" i="14"/>
  <c r="AP26" i="14"/>
  <c r="AP27" i="14"/>
  <c r="AP28" i="14"/>
  <c r="AP29" i="14"/>
  <c r="AP30" i="14"/>
  <c r="AP31" i="14"/>
  <c r="AW37" i="14"/>
  <c r="D117" i="8" s="1"/>
  <c r="AU37" i="14"/>
  <c r="C117" i="8" s="1"/>
  <c r="AT36" i="14"/>
  <c r="E117" i="8" s="1"/>
  <c r="AU36" i="14"/>
  <c r="G117" i="8" s="1"/>
  <c r="AV36" i="14"/>
  <c r="H117" i="8" s="1"/>
  <c r="AW26" i="14"/>
  <c r="AW27" i="14"/>
  <c r="AW28" i="14"/>
  <c r="CF29" i="14"/>
  <c r="CF30" i="14"/>
  <c r="CF31" i="14"/>
  <c r="CF32" i="14"/>
  <c r="CF33" i="14"/>
  <c r="CF34" i="14"/>
  <c r="CF35" i="14"/>
  <c r="BY27" i="14"/>
  <c r="BY28" i="14"/>
  <c r="BY29" i="14"/>
  <c r="BY30" i="14"/>
  <c r="BY31" i="14"/>
  <c r="BY32" i="14"/>
  <c r="BY33" i="14"/>
  <c r="BY34" i="14"/>
  <c r="BY35" i="14"/>
  <c r="BK35" i="14"/>
  <c r="BK30" i="14"/>
  <c r="BK31" i="14"/>
  <c r="BK32" i="14"/>
  <c r="BK33" i="14"/>
  <c r="BK34" i="14"/>
  <c r="AA96" i="15"/>
  <c r="N41" i="11"/>
  <c r="N42" i="11"/>
  <c r="N43" i="11"/>
  <c r="N45" i="11"/>
  <c r="N46" i="11"/>
  <c r="N47" i="11"/>
  <c r="N48" i="11"/>
  <c r="N60" i="11"/>
  <c r="N63" i="11"/>
  <c r="N64" i="11"/>
  <c r="N65" i="11"/>
  <c r="N66" i="11"/>
  <c r="N34" i="11"/>
  <c r="N35" i="11"/>
  <c r="N36" i="11"/>
  <c r="N37" i="11"/>
  <c r="N38" i="11"/>
  <c r="N31" i="11"/>
  <c r="N33" i="11" s="1"/>
  <c r="F63" i="8" s="1"/>
  <c r="N32" i="11"/>
  <c r="N15" i="11"/>
  <c r="N16" i="11"/>
  <c r="N17" i="11"/>
  <c r="N18" i="11"/>
  <c r="N19" i="11"/>
  <c r="N5" i="11"/>
  <c r="N6" i="11"/>
  <c r="N7" i="11"/>
  <c r="N8" i="11"/>
  <c r="N10" i="11"/>
  <c r="N11" i="11"/>
  <c r="N12" i="11"/>
  <c r="N13" i="11"/>
  <c r="N14" i="11"/>
  <c r="N25" i="11"/>
  <c r="N28" i="11" s="1"/>
  <c r="F62" i="8" s="1"/>
  <c r="N26" i="11"/>
  <c r="N27" i="11"/>
  <c r="N50" i="11"/>
  <c r="N51" i="11"/>
  <c r="N54" i="11" s="1"/>
  <c r="N52" i="11"/>
  <c r="N53" i="11"/>
  <c r="N55" i="11"/>
  <c r="N56" i="11"/>
  <c r="N57" i="11"/>
  <c r="N58" i="11"/>
  <c r="N59" i="11"/>
  <c r="N22" i="16"/>
  <c r="Z13" i="13"/>
  <c r="AA13" i="13"/>
  <c r="AB13" i="13"/>
  <c r="AC13" i="13"/>
  <c r="Y13" i="13"/>
  <c r="Z8" i="7"/>
  <c r="AA8" i="7"/>
  <c r="AB8" i="7"/>
  <c r="Z9" i="7"/>
  <c r="AA9" i="7"/>
  <c r="AB9" i="7"/>
  <c r="AC9" i="7"/>
  <c r="BD28" i="14"/>
  <c r="BD29" i="14"/>
  <c r="BD30" i="14"/>
  <c r="BD31" i="14"/>
  <c r="BD32" i="14"/>
  <c r="BD33" i="14"/>
  <c r="BD34" i="14"/>
  <c r="AW29" i="14"/>
  <c r="AW30" i="14"/>
  <c r="AW31" i="14"/>
  <c r="AW32" i="14"/>
  <c r="AW33" i="14"/>
  <c r="AW34" i="14"/>
  <c r="N41" i="7"/>
  <c r="T41" i="7"/>
  <c r="Y41" i="7"/>
  <c r="Z41" i="7"/>
  <c r="AA41" i="7"/>
  <c r="AB41" i="7"/>
  <c r="AC41" i="7"/>
  <c r="N42" i="7"/>
  <c r="T42" i="7"/>
  <c r="Y42" i="7"/>
  <c r="Z42" i="7"/>
  <c r="AA42" i="7"/>
  <c r="AB42" i="7"/>
  <c r="AC42" i="7"/>
  <c r="AD42" i="7"/>
  <c r="U28" i="14"/>
  <c r="U29" i="14"/>
  <c r="U30" i="14"/>
  <c r="AB24" i="14"/>
  <c r="AB25" i="14"/>
  <c r="AB26" i="14"/>
  <c r="AB27" i="14"/>
  <c r="AB28" i="14"/>
  <c r="AB29" i="14"/>
  <c r="AB30" i="14"/>
  <c r="AB31" i="14"/>
  <c r="AI24" i="14"/>
  <c r="AI25" i="14"/>
  <c r="AI26" i="14"/>
  <c r="AI27" i="14"/>
  <c r="AI28" i="14"/>
  <c r="AI29" i="14"/>
  <c r="AI30" i="14"/>
  <c r="AI31" i="14"/>
  <c r="BK25" i="14"/>
  <c r="BK26" i="14"/>
  <c r="BK27" i="14"/>
  <c r="BK28" i="14"/>
  <c r="BK29" i="14"/>
  <c r="BY25" i="14"/>
  <c r="BY26" i="14"/>
  <c r="CF15" i="14"/>
  <c r="CF16" i="14"/>
  <c r="CF17" i="14"/>
  <c r="CF18" i="14"/>
  <c r="CF19" i="14"/>
  <c r="CF20" i="14"/>
  <c r="CF21" i="14"/>
  <c r="CF22" i="14"/>
  <c r="CF23" i="14"/>
  <c r="CF24" i="14"/>
  <c r="CF25" i="14"/>
  <c r="CF26" i="14"/>
  <c r="CF27" i="14"/>
  <c r="CF28" i="14"/>
  <c r="N27" i="14"/>
  <c r="N28" i="14"/>
  <c r="N29" i="14"/>
  <c r="N30" i="14"/>
  <c r="N20" i="14"/>
  <c r="N21" i="14"/>
  <c r="N22" i="14"/>
  <c r="N23" i="14"/>
  <c r="N24" i="14"/>
  <c r="N25" i="14"/>
  <c r="N26" i="14"/>
  <c r="G17" i="14"/>
  <c r="G18" i="14"/>
  <c r="G19" i="14"/>
  <c r="G20" i="14"/>
  <c r="G21" i="14"/>
  <c r="G25" i="14"/>
  <c r="G26" i="14"/>
  <c r="G27" i="14"/>
  <c r="G28" i="14"/>
  <c r="G8" i="14"/>
  <c r="G9" i="14"/>
  <c r="G10" i="14"/>
  <c r="G11" i="14"/>
  <c r="G12" i="14"/>
  <c r="G13" i="14"/>
  <c r="G14" i="14"/>
  <c r="G15" i="14"/>
  <c r="G16" i="14"/>
  <c r="Y8" i="7"/>
  <c r="Y9" i="7"/>
  <c r="T8" i="7"/>
  <c r="T9" i="7"/>
  <c r="N8" i="7"/>
  <c r="X31" i="13"/>
  <c r="O99" i="8" s="1"/>
  <c r="Y26" i="13"/>
  <c r="Y27" i="13"/>
  <c r="Y28" i="13"/>
  <c r="Y29" i="13"/>
  <c r="Y30" i="13"/>
  <c r="W31" i="13"/>
  <c r="N99" i="8" s="1"/>
  <c r="V31" i="13"/>
  <c r="M99" i="8" s="1"/>
  <c r="U31" i="13"/>
  <c r="T27" i="13"/>
  <c r="T31" i="13" s="1"/>
  <c r="T28" i="13"/>
  <c r="T29" i="13"/>
  <c r="T30" i="13"/>
  <c r="S31" i="13"/>
  <c r="R31" i="13"/>
  <c r="Q31" i="13"/>
  <c r="H99" i="8" s="1"/>
  <c r="R99" i="8" s="1"/>
  <c r="P31" i="13"/>
  <c r="G99" i="8" s="1"/>
  <c r="N27" i="13"/>
  <c r="N28" i="13"/>
  <c r="N29" i="13"/>
  <c r="N30" i="13"/>
  <c r="C31" i="13"/>
  <c r="D99" i="8" s="1"/>
  <c r="C99" i="8" s="1"/>
  <c r="Z28" i="13"/>
  <c r="AA28" i="13"/>
  <c r="AB28" i="13"/>
  <c r="AC28" i="13"/>
  <c r="Z27" i="13"/>
  <c r="AA27" i="13"/>
  <c r="AB27" i="13"/>
  <c r="AC27" i="13"/>
  <c r="Z26" i="13"/>
  <c r="AA26" i="13"/>
  <c r="AB26" i="13"/>
  <c r="AC26" i="13"/>
  <c r="Z172" i="15"/>
  <c r="AA172" i="15"/>
  <c r="AB172" i="15"/>
  <c r="AC172" i="15"/>
  <c r="Y172" i="15"/>
  <c r="Z168" i="15"/>
  <c r="AA168" i="15"/>
  <c r="AB168" i="15"/>
  <c r="AC168" i="15"/>
  <c r="Y168" i="15"/>
  <c r="Z116" i="15"/>
  <c r="Z96" i="15"/>
  <c r="AB96" i="15"/>
  <c r="AC96" i="15"/>
  <c r="Z6" i="12"/>
  <c r="AA6" i="12"/>
  <c r="AB6" i="12"/>
  <c r="AC6" i="12"/>
  <c r="AD6" i="12" s="1"/>
  <c r="Y6" i="12"/>
  <c r="T6" i="12"/>
  <c r="N6" i="12"/>
  <c r="P173" i="15"/>
  <c r="G153" i="8" s="1"/>
  <c r="Q173" i="15"/>
  <c r="H153" i="8" s="1"/>
  <c r="R173" i="15"/>
  <c r="I153" i="8" s="1"/>
  <c r="S173" i="15"/>
  <c r="J153" i="8" s="1"/>
  <c r="C11" i="16"/>
  <c r="D165" i="8" s="1"/>
  <c r="C15" i="16"/>
  <c r="D166" i="8"/>
  <c r="C166" i="8" s="1"/>
  <c r="C19" i="16"/>
  <c r="D167" i="8" s="1"/>
  <c r="C167" i="8" s="1"/>
  <c r="C23" i="16"/>
  <c r="D168" i="8" s="1"/>
  <c r="C168" i="8" s="1"/>
  <c r="C26" i="16"/>
  <c r="D169" i="8" s="1"/>
  <c r="C169" i="8"/>
  <c r="C29" i="16"/>
  <c r="D170" i="8"/>
  <c r="C170" i="8" s="1"/>
  <c r="D173" i="8"/>
  <c r="C173" i="8" s="1"/>
  <c r="C119" i="15"/>
  <c r="D150" i="8" s="1"/>
  <c r="C150" i="8" s="1"/>
  <c r="C152" i="15"/>
  <c r="D152" i="8" s="1"/>
  <c r="C152" i="8" s="1"/>
  <c r="C177" i="15"/>
  <c r="D154" i="8" s="1"/>
  <c r="C154" i="8" s="1"/>
  <c r="C180" i="15"/>
  <c r="D155" i="8" s="1"/>
  <c r="C155" i="8" s="1"/>
  <c r="C183" i="15"/>
  <c r="D156" i="8" s="1"/>
  <c r="C156" i="8" s="1"/>
  <c r="C186" i="15"/>
  <c r="D157" i="8" s="1"/>
  <c r="C157" i="8" s="1"/>
  <c r="C189" i="15"/>
  <c r="D158" i="8" s="1"/>
  <c r="C158" i="8" s="1"/>
  <c r="C55" i="15"/>
  <c r="D147" i="8" s="1"/>
  <c r="C147" i="8" s="1"/>
  <c r="C13" i="15"/>
  <c r="D131" i="8" s="1"/>
  <c r="C131" i="8" s="1"/>
  <c r="C19" i="15"/>
  <c r="D132" i="8" s="1"/>
  <c r="C132" i="8" s="1"/>
  <c r="C22" i="15"/>
  <c r="D133" i="8" s="1"/>
  <c r="C133" i="8" s="1"/>
  <c r="C25" i="15"/>
  <c r="D134" i="8" s="1"/>
  <c r="C134" i="8" s="1"/>
  <c r="C28" i="15"/>
  <c r="D135" i="8" s="1"/>
  <c r="C135" i="8" s="1"/>
  <c r="C31" i="15"/>
  <c r="D136" i="8" s="1"/>
  <c r="C34" i="15"/>
  <c r="D137" i="8" s="1"/>
  <c r="C137" i="8" s="1"/>
  <c r="C37" i="15"/>
  <c r="D138" i="8" s="1"/>
  <c r="C138" i="8" s="1"/>
  <c r="C40" i="15"/>
  <c r="D139" i="8" s="1"/>
  <c r="C139" i="8" s="1"/>
  <c r="C43" i="15"/>
  <c r="D140" i="8" s="1"/>
  <c r="C140" i="8" s="1"/>
  <c r="C7" i="15"/>
  <c r="D129" i="8" s="1"/>
  <c r="C129" i="8" s="1"/>
  <c r="C12" i="13"/>
  <c r="D95" i="8" s="1"/>
  <c r="C95" i="8" s="1"/>
  <c r="D96" i="8"/>
  <c r="C96" i="8" s="1"/>
  <c r="C21" i="13"/>
  <c r="C25" i="13"/>
  <c r="D98" i="8" s="1"/>
  <c r="C98" i="8" s="1"/>
  <c r="C34" i="13"/>
  <c r="D100" i="8" s="1"/>
  <c r="C100" i="8" s="1"/>
  <c r="C37" i="13"/>
  <c r="D101" i="8" s="1"/>
  <c r="C101" i="8" s="1"/>
  <c r="C40" i="13"/>
  <c r="D102" i="8" s="1"/>
  <c r="C102" i="8" s="1"/>
  <c r="C43" i="13"/>
  <c r="D103" i="8" s="1"/>
  <c r="C103" i="8" s="1"/>
  <c r="C46" i="13"/>
  <c r="D104" i="8" s="1"/>
  <c r="C104" i="8" s="1"/>
  <c r="C49" i="13"/>
  <c r="D105" i="8" s="1"/>
  <c r="C105" i="8" s="1"/>
  <c r="C9" i="13"/>
  <c r="C12" i="12"/>
  <c r="D77" i="8" s="1"/>
  <c r="C77" i="8" s="1"/>
  <c r="C22" i="12"/>
  <c r="D79" i="8" s="1"/>
  <c r="C79" i="8" s="1"/>
  <c r="C26" i="12"/>
  <c r="D80" i="8" s="1"/>
  <c r="C80" i="8" s="1"/>
  <c r="C30" i="12"/>
  <c r="D81" i="8" s="1"/>
  <c r="C81" i="8" s="1"/>
  <c r="C39" i="12"/>
  <c r="D83" i="8" s="1"/>
  <c r="C83" i="8" s="1"/>
  <c r="C43" i="12"/>
  <c r="D84" i="8" s="1"/>
  <c r="C84" i="8"/>
  <c r="C48" i="12"/>
  <c r="D85" i="8"/>
  <c r="C85" i="8" s="1"/>
  <c r="C14" i="11"/>
  <c r="D59" i="8"/>
  <c r="C19" i="11"/>
  <c r="D60" i="8"/>
  <c r="C60" i="8" s="1"/>
  <c r="C24" i="11"/>
  <c r="D61" i="8" s="1"/>
  <c r="C28" i="11"/>
  <c r="D62" i="8" s="1"/>
  <c r="C62" i="8" s="1"/>
  <c r="C33" i="11"/>
  <c r="D63" i="8" s="1"/>
  <c r="C63" i="8" s="1"/>
  <c r="C39" i="11"/>
  <c r="D64" i="8" s="1"/>
  <c r="C64" i="8" s="1"/>
  <c r="C44" i="11"/>
  <c r="D65" i="8" s="1"/>
  <c r="C65" i="8" s="1"/>
  <c r="C49" i="11"/>
  <c r="D66" i="8" s="1"/>
  <c r="C66" i="8" s="1"/>
  <c r="C54" i="11"/>
  <c r="D67" i="8"/>
  <c r="C67" i="8" s="1"/>
  <c r="C59" i="11"/>
  <c r="D68" i="8" s="1"/>
  <c r="C68" i="8" s="1"/>
  <c r="C67" i="11"/>
  <c r="D69" i="8" s="1"/>
  <c r="C69" i="8" s="1"/>
  <c r="C9" i="11"/>
  <c r="D58" i="8" s="1"/>
  <c r="C58" i="8"/>
  <c r="C30" i="9"/>
  <c r="D27" i="8" s="1"/>
  <c r="C27" i="8" s="1"/>
  <c r="C35" i="9"/>
  <c r="D28" i="8" s="1"/>
  <c r="C28" i="8"/>
  <c r="C40" i="9"/>
  <c r="D29" i="8" s="1"/>
  <c r="C29" i="8" s="1"/>
  <c r="C45" i="9"/>
  <c r="D30" i="8" s="1"/>
  <c r="C30" i="8" s="1"/>
  <c r="C55" i="9"/>
  <c r="D32" i="8" s="1"/>
  <c r="C32" i="8" s="1"/>
  <c r="C63" i="9"/>
  <c r="D34" i="8" s="1"/>
  <c r="C34" i="8" s="1"/>
  <c r="C9" i="9"/>
  <c r="D23" i="8" s="1"/>
  <c r="C83" i="7"/>
  <c r="C16" i="8" s="1"/>
  <c r="C77" i="7"/>
  <c r="C15" i="8" s="1"/>
  <c r="C70" i="7"/>
  <c r="C14" i="8" s="1"/>
  <c r="C65" i="7"/>
  <c r="C13" i="8" s="1"/>
  <c r="C58" i="7"/>
  <c r="C12" i="8" s="1"/>
  <c r="C44" i="7"/>
  <c r="C10" i="8" s="1"/>
  <c r="C37" i="7"/>
  <c r="C9" i="8" s="1"/>
  <c r="C22" i="7"/>
  <c r="C7" i="8" s="1"/>
  <c r="C17" i="7"/>
  <c r="C6" i="8"/>
  <c r="C13" i="7"/>
  <c r="C5" i="8" s="1"/>
  <c r="Z17" i="16"/>
  <c r="AA17" i="16"/>
  <c r="AB17" i="16"/>
  <c r="AC17" i="16"/>
  <c r="Y17" i="16"/>
  <c r="T17" i="16"/>
  <c r="N29" i="16"/>
  <c r="Z21" i="16"/>
  <c r="AA21" i="16"/>
  <c r="AB21" i="16"/>
  <c r="AC21" i="16"/>
  <c r="Y21" i="16"/>
  <c r="T21" i="16"/>
  <c r="C7" i="16"/>
  <c r="C32" i="16"/>
  <c r="D171" i="8" s="1"/>
  <c r="C171" i="8" s="1"/>
  <c r="C35" i="16"/>
  <c r="D172" i="8"/>
  <c r="C172" i="8" s="1"/>
  <c r="C38" i="16"/>
  <c r="C41" i="16"/>
  <c r="D174" i="8"/>
  <c r="C174" i="8" s="1"/>
  <c r="C44" i="16"/>
  <c r="D175" i="8" s="1"/>
  <c r="C175" i="8" s="1"/>
  <c r="T12" i="16"/>
  <c r="P7" i="16"/>
  <c r="P11" i="16"/>
  <c r="P15" i="16"/>
  <c r="Z15" i="16" s="1"/>
  <c r="P19" i="16"/>
  <c r="P23" i="16"/>
  <c r="Z23" i="16" s="1"/>
  <c r="P26" i="16"/>
  <c r="P29" i="16"/>
  <c r="P32" i="16"/>
  <c r="P35" i="16"/>
  <c r="P38" i="16"/>
  <c r="P41" i="16"/>
  <c r="P44" i="16"/>
  <c r="N23" i="16"/>
  <c r="N26" i="16"/>
  <c r="N32" i="16"/>
  <c r="N35" i="16"/>
  <c r="N38" i="16"/>
  <c r="N41" i="16"/>
  <c r="N44" i="16"/>
  <c r="U7" i="16"/>
  <c r="Q7" i="16"/>
  <c r="V7" i="16"/>
  <c r="AA7" i="16"/>
  <c r="R7" i="16"/>
  <c r="W7" i="16"/>
  <c r="S7" i="16"/>
  <c r="X7" i="16"/>
  <c r="U11" i="16"/>
  <c r="Q11" i="16"/>
  <c r="V11" i="16"/>
  <c r="AA11" i="16" s="1"/>
  <c r="R11" i="16"/>
  <c r="W11" i="16"/>
  <c r="AB11" i="16"/>
  <c r="S11" i="16"/>
  <c r="X11" i="16"/>
  <c r="AC11" i="16" s="1"/>
  <c r="U15" i="16"/>
  <c r="Q15" i="16"/>
  <c r="V15" i="16"/>
  <c r="AA15" i="16"/>
  <c r="R15" i="16"/>
  <c r="W15" i="16"/>
  <c r="AB15" i="16" s="1"/>
  <c r="S15" i="16"/>
  <c r="X15" i="16"/>
  <c r="U19" i="16"/>
  <c r="Q19" i="16"/>
  <c r="V19" i="16"/>
  <c r="AA19" i="16" s="1"/>
  <c r="R19" i="16"/>
  <c r="W19" i="16"/>
  <c r="AB19" i="16"/>
  <c r="S19" i="16"/>
  <c r="X19" i="16"/>
  <c r="AC19" i="16" s="1"/>
  <c r="AD19" i="16" s="1"/>
  <c r="U23" i="16"/>
  <c r="Q23" i="16"/>
  <c r="V23" i="16"/>
  <c r="AA23" i="16" s="1"/>
  <c r="R23" i="16"/>
  <c r="W23" i="16"/>
  <c r="AB23" i="16"/>
  <c r="S23" i="16"/>
  <c r="J168" i="8" s="1"/>
  <c r="T168" i="8" s="1"/>
  <c r="X23" i="16"/>
  <c r="U26" i="16"/>
  <c r="Q26" i="16"/>
  <c r="V26" i="16"/>
  <c r="AA26" i="16" s="1"/>
  <c r="R26" i="16"/>
  <c r="W26" i="16"/>
  <c r="AB26" i="16"/>
  <c r="S26" i="16"/>
  <c r="X26" i="16"/>
  <c r="AC26" i="16" s="1"/>
  <c r="U29" i="16"/>
  <c r="Z29" i="16" s="1"/>
  <c r="Q29" i="16"/>
  <c r="V29" i="16"/>
  <c r="AA29" i="16"/>
  <c r="R29" i="16"/>
  <c r="W29" i="16"/>
  <c r="AB29" i="16" s="1"/>
  <c r="S29" i="16"/>
  <c r="X29" i="16"/>
  <c r="AC29" i="16"/>
  <c r="U32" i="16"/>
  <c r="Q32" i="16"/>
  <c r="V32" i="16"/>
  <c r="AA32" i="16"/>
  <c r="R32" i="16"/>
  <c r="W32" i="16"/>
  <c r="AB32" i="16" s="1"/>
  <c r="S32" i="16"/>
  <c r="X32" i="16"/>
  <c r="AC32" i="16"/>
  <c r="U35" i="16"/>
  <c r="Z35" i="16"/>
  <c r="Q35" i="16"/>
  <c r="V35" i="16"/>
  <c r="AA35" i="16" s="1"/>
  <c r="R35" i="16"/>
  <c r="W35" i="16"/>
  <c r="AB35" i="16"/>
  <c r="S35" i="16"/>
  <c r="X35" i="16"/>
  <c r="AC35" i="16" s="1"/>
  <c r="U38" i="16"/>
  <c r="Q38" i="16"/>
  <c r="V38" i="16"/>
  <c r="AA38" i="16" s="1"/>
  <c r="R38" i="16"/>
  <c r="W38" i="16"/>
  <c r="AB38" i="16"/>
  <c r="S38" i="16"/>
  <c r="X38" i="16"/>
  <c r="AC38" i="16" s="1"/>
  <c r="U41" i="16"/>
  <c r="Z41" i="16" s="1"/>
  <c r="Q41" i="16"/>
  <c r="V41" i="16"/>
  <c r="AA41" i="16"/>
  <c r="R41" i="16"/>
  <c r="W41" i="16"/>
  <c r="AB41" i="16" s="1"/>
  <c r="S41" i="16"/>
  <c r="X41" i="16"/>
  <c r="AC41" i="16"/>
  <c r="U44" i="16"/>
  <c r="Q44" i="16"/>
  <c r="V44" i="16"/>
  <c r="AA44" i="16"/>
  <c r="R44" i="16"/>
  <c r="W44" i="16"/>
  <c r="AB44" i="16" s="1"/>
  <c r="S44" i="16"/>
  <c r="X44" i="16"/>
  <c r="AC44" i="16"/>
  <c r="Y5" i="16"/>
  <c r="Y6" i="16"/>
  <c r="Y7" i="16" s="1"/>
  <c r="Y10" i="16"/>
  <c r="Y11" i="16" s="1"/>
  <c r="Y12" i="16"/>
  <c r="Y13" i="16"/>
  <c r="Y14" i="16"/>
  <c r="Y16" i="16"/>
  <c r="Y18" i="16"/>
  <c r="Y19" i="16" s="1"/>
  <c r="Y20" i="16"/>
  <c r="Y23" i="16" s="1"/>
  <c r="Y22" i="16"/>
  <c r="Y24" i="16"/>
  <c r="Y25" i="16"/>
  <c r="Y26" i="16"/>
  <c r="P169" i="8" s="1"/>
  <c r="U169" i="8" s="1"/>
  <c r="Y27" i="16"/>
  <c r="Y28" i="16"/>
  <c r="Y29" i="16" s="1"/>
  <c r="Y30" i="16"/>
  <c r="Y31" i="16"/>
  <c r="Y32" i="16"/>
  <c r="Y33" i="16"/>
  <c r="Y34" i="16"/>
  <c r="Y35" i="16" s="1"/>
  <c r="Y36" i="16"/>
  <c r="Y37" i="16"/>
  <c r="Y38" i="16"/>
  <c r="P173" i="8" s="1"/>
  <c r="Y39" i="16"/>
  <c r="Y40" i="16"/>
  <c r="Y41" i="16" s="1"/>
  <c r="P174" i="8" s="1"/>
  <c r="Y42" i="16"/>
  <c r="Y43" i="16"/>
  <c r="Y44" i="16"/>
  <c r="V47" i="16"/>
  <c r="T5" i="16"/>
  <c r="T6" i="16"/>
  <c r="T7" i="16" s="1"/>
  <c r="E164" i="8" s="1"/>
  <c r="T8" i="16"/>
  <c r="T9" i="16"/>
  <c r="T10" i="16"/>
  <c r="T13" i="16"/>
  <c r="T14" i="16"/>
  <c r="T15" i="16" s="1"/>
  <c r="T16" i="16"/>
  <c r="T18" i="16"/>
  <c r="T19" i="16" s="1"/>
  <c r="E167" i="8" s="1"/>
  <c r="T20" i="16"/>
  <c r="T23" i="16" s="1"/>
  <c r="T22" i="16"/>
  <c r="T24" i="16"/>
  <c r="T25" i="16"/>
  <c r="T26" i="16" s="1"/>
  <c r="T27" i="16"/>
  <c r="T28" i="16"/>
  <c r="T29" i="16"/>
  <c r="E170" i="8" s="1"/>
  <c r="T30" i="16"/>
  <c r="T31" i="16"/>
  <c r="T32" i="16" s="1"/>
  <c r="E171" i="8" s="1"/>
  <c r="T33" i="16"/>
  <c r="T34" i="16"/>
  <c r="T35" i="16"/>
  <c r="T36" i="16"/>
  <c r="T37" i="16"/>
  <c r="T38" i="16" s="1"/>
  <c r="T39" i="16"/>
  <c r="T40" i="16"/>
  <c r="T41" i="16"/>
  <c r="K174" i="8" s="1"/>
  <c r="U174" i="8" s="1"/>
  <c r="T42" i="16"/>
  <c r="T43" i="16"/>
  <c r="T44" i="16" s="1"/>
  <c r="K175" i="8" s="1"/>
  <c r="R47" i="16"/>
  <c r="Z9" i="16"/>
  <c r="AA9" i="16"/>
  <c r="AB9" i="16"/>
  <c r="AC9" i="16"/>
  <c r="Y9" i="16"/>
  <c r="Z8" i="16"/>
  <c r="AA8" i="16"/>
  <c r="AB8" i="16"/>
  <c r="AC8" i="16"/>
  <c r="Y8" i="16"/>
  <c r="Z5" i="16"/>
  <c r="AA5" i="16"/>
  <c r="AB5" i="16"/>
  <c r="AC5" i="16"/>
  <c r="Z6" i="16"/>
  <c r="AA6" i="16"/>
  <c r="AB6" i="16"/>
  <c r="AC6" i="16"/>
  <c r="Z10" i="16"/>
  <c r="AD10" i="16" s="1"/>
  <c r="AA10" i="16"/>
  <c r="AB10" i="16"/>
  <c r="AC10" i="16"/>
  <c r="Z12" i="16"/>
  <c r="AA12" i="16"/>
  <c r="AB12" i="16"/>
  <c r="AC12" i="16"/>
  <c r="AD12" i="16"/>
  <c r="Z13" i="16"/>
  <c r="AA13" i="16"/>
  <c r="AB13" i="16"/>
  <c r="AC13" i="16"/>
  <c r="Z14" i="16"/>
  <c r="AA14" i="16"/>
  <c r="AB14" i="16"/>
  <c r="AC14" i="16"/>
  <c r="Z16" i="16"/>
  <c r="AA16" i="16"/>
  <c r="AB16" i="16"/>
  <c r="AC16" i="16"/>
  <c r="AD16" i="16" s="1"/>
  <c r="Z18" i="16"/>
  <c r="AA18" i="16"/>
  <c r="AB18" i="16"/>
  <c r="AC18" i="16"/>
  <c r="AD18" i="16"/>
  <c r="Z20" i="16"/>
  <c r="AA20" i="16"/>
  <c r="AB20" i="16"/>
  <c r="AC20" i="16"/>
  <c r="Z22" i="16"/>
  <c r="AA22" i="16"/>
  <c r="AB22" i="16"/>
  <c r="AC22" i="16"/>
  <c r="Z24" i="16"/>
  <c r="AD24" i="16" s="1"/>
  <c r="AA24" i="16"/>
  <c r="AB24" i="16"/>
  <c r="AC24" i="16"/>
  <c r="Z25" i="16"/>
  <c r="AA25" i="16"/>
  <c r="AB25" i="16"/>
  <c r="AC25" i="16"/>
  <c r="AD25" i="16"/>
  <c r="Z27" i="16"/>
  <c r="AA27" i="16"/>
  <c r="AB27" i="16"/>
  <c r="AC27" i="16"/>
  <c r="Z28" i="16"/>
  <c r="AA28" i="16"/>
  <c r="AB28" i="16"/>
  <c r="AC28" i="16"/>
  <c r="Z30" i="16"/>
  <c r="AA30" i="16"/>
  <c r="AB30" i="16"/>
  <c r="AC30" i="16"/>
  <c r="Z31" i="16"/>
  <c r="AA31" i="16"/>
  <c r="AB31" i="16"/>
  <c r="AC31" i="16"/>
  <c r="AD31" i="16"/>
  <c r="Z33" i="16"/>
  <c r="AA33" i="16"/>
  <c r="AB33" i="16"/>
  <c r="AC33" i="16"/>
  <c r="Z34" i="16"/>
  <c r="AA34" i="16"/>
  <c r="AB34" i="16"/>
  <c r="AC34" i="16"/>
  <c r="Z36" i="16"/>
  <c r="AD36" i="16" s="1"/>
  <c r="AA36" i="16"/>
  <c r="AB36" i="16"/>
  <c r="AC36" i="16"/>
  <c r="Z37" i="16"/>
  <c r="AA37" i="16"/>
  <c r="AB37" i="16"/>
  <c r="AC37" i="16"/>
  <c r="AD37" i="16"/>
  <c r="Z39" i="16"/>
  <c r="AA39" i="16"/>
  <c r="AB39" i="16"/>
  <c r="AC39" i="16"/>
  <c r="Z40" i="16"/>
  <c r="AA40" i="16"/>
  <c r="AB40" i="16"/>
  <c r="AC40" i="16"/>
  <c r="Z42" i="16"/>
  <c r="AA42" i="16"/>
  <c r="AB42" i="16"/>
  <c r="AC42" i="16"/>
  <c r="Z43" i="16"/>
  <c r="AA43" i="16"/>
  <c r="AB43" i="16"/>
  <c r="AC43" i="16"/>
  <c r="AD43" i="16"/>
  <c r="N53" i="15"/>
  <c r="N54" i="15"/>
  <c r="N55" i="15" s="1"/>
  <c r="F147" i="8" s="1"/>
  <c r="P119" i="15"/>
  <c r="G150" i="8" s="1"/>
  <c r="N178" i="15"/>
  <c r="N179" i="15"/>
  <c r="U173" i="15"/>
  <c r="N175" i="15"/>
  <c r="N176" i="15"/>
  <c r="X119" i="15"/>
  <c r="O150" i="8" s="1"/>
  <c r="W119" i="15"/>
  <c r="N150" i="8" s="1"/>
  <c r="V119" i="15"/>
  <c r="M150" i="8" s="1"/>
  <c r="S119" i="15"/>
  <c r="J150" i="8" s="1"/>
  <c r="R119" i="15"/>
  <c r="I150" i="8" s="1"/>
  <c r="Q119" i="15"/>
  <c r="H150" i="8" s="1"/>
  <c r="T11" i="15"/>
  <c r="T12" i="15"/>
  <c r="T13" i="15" s="1"/>
  <c r="N11" i="15"/>
  <c r="N181" i="15"/>
  <c r="N182" i="15"/>
  <c r="N184" i="15"/>
  <c r="N185" i="15"/>
  <c r="N187" i="15"/>
  <c r="N189" i="15" s="1"/>
  <c r="F158" i="8" s="1"/>
  <c r="N188" i="15"/>
  <c r="P55" i="15"/>
  <c r="Q55" i="15"/>
  <c r="V55" i="15"/>
  <c r="M147" i="8" s="1"/>
  <c r="R55" i="15"/>
  <c r="I147" i="8" s="1"/>
  <c r="W55" i="15"/>
  <c r="N147" i="8" s="1"/>
  <c r="S55" i="15"/>
  <c r="J147" i="8" s="1"/>
  <c r="X55" i="15"/>
  <c r="Q134" i="15"/>
  <c r="H151" i="8" s="1"/>
  <c r="R134" i="15"/>
  <c r="AB134" i="15" s="1"/>
  <c r="P177" i="15"/>
  <c r="G154" i="8" s="1"/>
  <c r="U177" i="15"/>
  <c r="L154" i="8" s="1"/>
  <c r="Q177" i="15"/>
  <c r="H154" i="8" s="1"/>
  <c r="V177" i="15"/>
  <c r="M154" i="8" s="1"/>
  <c r="R177" i="15"/>
  <c r="I154" i="8" s="1"/>
  <c r="W177" i="15"/>
  <c r="N154" i="8" s="1"/>
  <c r="S177" i="15"/>
  <c r="J154" i="8" s="1"/>
  <c r="X177" i="15"/>
  <c r="AC177" i="15" s="1"/>
  <c r="P180" i="15"/>
  <c r="G155" i="8" s="1"/>
  <c r="U180" i="15"/>
  <c r="Q180" i="15"/>
  <c r="V180" i="15"/>
  <c r="AA180" i="15" s="1"/>
  <c r="R180" i="15"/>
  <c r="AB180" i="15" s="1"/>
  <c r="I155" i="8"/>
  <c r="W180" i="15"/>
  <c r="S180" i="15"/>
  <c r="X180" i="15"/>
  <c r="P183" i="15"/>
  <c r="G156" i="8" s="1"/>
  <c r="U183" i="15"/>
  <c r="L156" i="8" s="1"/>
  <c r="Q183" i="15"/>
  <c r="H156" i="8" s="1"/>
  <c r="V183" i="15"/>
  <c r="R183" i="15"/>
  <c r="W183" i="15"/>
  <c r="S183" i="15"/>
  <c r="J156" i="8" s="1"/>
  <c r="X183" i="15"/>
  <c r="O156" i="8" s="1"/>
  <c r="P186" i="15"/>
  <c r="G157" i="8" s="1"/>
  <c r="U186" i="15"/>
  <c r="L157" i="8" s="1"/>
  <c r="Q186" i="15"/>
  <c r="V186" i="15"/>
  <c r="M157" i="8"/>
  <c r="R186" i="15"/>
  <c r="I157" i="8"/>
  <c r="W186" i="15"/>
  <c r="S186" i="15"/>
  <c r="J157" i="8" s="1"/>
  <c r="X186" i="15"/>
  <c r="O157" i="8" s="1"/>
  <c r="U189" i="15"/>
  <c r="L158" i="8" s="1"/>
  <c r="Q189" i="15"/>
  <c r="H158" i="8" s="1"/>
  <c r="V189" i="15"/>
  <c r="M158" i="8" s="1"/>
  <c r="R189" i="15"/>
  <c r="I158" i="8" s="1"/>
  <c r="W189" i="15"/>
  <c r="S189" i="15"/>
  <c r="J158" i="8" s="1"/>
  <c r="X189" i="15"/>
  <c r="AC189" i="15" s="1"/>
  <c r="Y53" i="15"/>
  <c r="Y54" i="15"/>
  <c r="Y55" i="15" s="1"/>
  <c r="P147" i="8" s="1"/>
  <c r="Y175" i="15"/>
  <c r="Y176" i="15"/>
  <c r="Y178" i="15"/>
  <c r="Y179" i="15"/>
  <c r="Y181" i="15"/>
  <c r="Y182" i="15"/>
  <c r="Y184" i="15"/>
  <c r="Y185" i="15"/>
  <c r="Y187" i="15"/>
  <c r="Y188" i="15"/>
  <c r="Y189" i="15" s="1"/>
  <c r="P158" i="8" s="1"/>
  <c r="T53" i="15"/>
  <c r="T55" i="15" s="1"/>
  <c r="T54" i="15"/>
  <c r="T175" i="15"/>
  <c r="T176" i="15"/>
  <c r="T178" i="15"/>
  <c r="T179" i="15"/>
  <c r="T180" i="15" s="1"/>
  <c r="K155" i="8" s="1"/>
  <c r="T181" i="15"/>
  <c r="T183" i="15" s="1"/>
  <c r="T182" i="15"/>
  <c r="T184" i="15"/>
  <c r="T185" i="15"/>
  <c r="T187" i="15"/>
  <c r="T188" i="15"/>
  <c r="P7" i="15"/>
  <c r="G129" i="8" s="1"/>
  <c r="U7" i="15"/>
  <c r="Z7" i="15" s="1"/>
  <c r="Q7" i="15"/>
  <c r="H129" i="8" s="1"/>
  <c r="V7" i="15"/>
  <c r="R7" i="15"/>
  <c r="W7" i="15"/>
  <c r="N129" i="8" s="1"/>
  <c r="S7" i="15"/>
  <c r="J129" i="8" s="1"/>
  <c r="X7" i="15"/>
  <c r="O129" i="8" s="1"/>
  <c r="P10" i="15"/>
  <c r="U10" i="15"/>
  <c r="Q10" i="15"/>
  <c r="R10" i="15"/>
  <c r="I130" i="8" s="1"/>
  <c r="W10" i="15"/>
  <c r="N130" i="8" s="1"/>
  <c r="S10" i="15"/>
  <c r="S47" i="15" s="1"/>
  <c r="P13" i="15"/>
  <c r="U13" i="15"/>
  <c r="Q13" i="15"/>
  <c r="H131" i="8" s="1"/>
  <c r="V13" i="15"/>
  <c r="AA13" i="15" s="1"/>
  <c r="R13" i="15"/>
  <c r="I131" i="8" s="1"/>
  <c r="W13" i="15"/>
  <c r="N131" i="8" s="1"/>
  <c r="S13" i="15"/>
  <c r="X13" i="15"/>
  <c r="P19" i="15"/>
  <c r="U19" i="15"/>
  <c r="L132" i="8" s="1"/>
  <c r="Q19" i="15"/>
  <c r="H132" i="8" s="1"/>
  <c r="V19" i="15"/>
  <c r="R19" i="15"/>
  <c r="I132" i="8" s="1"/>
  <c r="W19" i="15"/>
  <c r="S19" i="15"/>
  <c r="X19" i="15"/>
  <c r="O132" i="8" s="1"/>
  <c r="P22" i="15"/>
  <c r="G133" i="8" s="1"/>
  <c r="U22" i="15"/>
  <c r="L133" i="8" s="1"/>
  <c r="Q22" i="15"/>
  <c r="H133" i="8" s="1"/>
  <c r="V22" i="15"/>
  <c r="R22" i="15"/>
  <c r="I133" i="8" s="1"/>
  <c r="W22" i="15"/>
  <c r="N133" i="8" s="1"/>
  <c r="S22" i="15"/>
  <c r="X22" i="15"/>
  <c r="AC22" i="15" s="1"/>
  <c r="P25" i="15"/>
  <c r="U25" i="15"/>
  <c r="Q25" i="15"/>
  <c r="V25" i="15"/>
  <c r="M134" i="8" s="1"/>
  <c r="R25" i="15"/>
  <c r="W25" i="15"/>
  <c r="N134" i="8" s="1"/>
  <c r="S25" i="15"/>
  <c r="J134" i="8" s="1"/>
  <c r="X25" i="15"/>
  <c r="O134" i="8" s="1"/>
  <c r="P28" i="15"/>
  <c r="G135" i="8" s="1"/>
  <c r="U28" i="15"/>
  <c r="L135" i="8" s="1"/>
  <c r="Q28" i="15"/>
  <c r="H135" i="8" s="1"/>
  <c r="V28" i="15"/>
  <c r="M135" i="8" s="1"/>
  <c r="R135" i="8" s="1"/>
  <c r="R28" i="15"/>
  <c r="I135" i="8" s="1"/>
  <c r="W28" i="15"/>
  <c r="N135" i="8" s="1"/>
  <c r="S28" i="15"/>
  <c r="J135" i="8" s="1"/>
  <c r="X28" i="15"/>
  <c r="O135" i="8" s="1"/>
  <c r="P31" i="15"/>
  <c r="U31" i="15"/>
  <c r="L136" i="8" s="1"/>
  <c r="Q31" i="15"/>
  <c r="H136" i="8" s="1"/>
  <c r="V31" i="15"/>
  <c r="M136" i="8" s="1"/>
  <c r="R31" i="15"/>
  <c r="I136" i="8" s="1"/>
  <c r="W31" i="15"/>
  <c r="N136" i="8" s="1"/>
  <c r="S31" i="15"/>
  <c r="J136" i="8" s="1"/>
  <c r="X31" i="15"/>
  <c r="AC31" i="15" s="1"/>
  <c r="P34" i="15"/>
  <c r="G137" i="8" s="1"/>
  <c r="U34" i="15"/>
  <c r="L137" i="8" s="1"/>
  <c r="Q34" i="15"/>
  <c r="H137" i="8" s="1"/>
  <c r="V34" i="15"/>
  <c r="M137" i="8" s="1"/>
  <c r="R34" i="15"/>
  <c r="I137" i="8" s="1"/>
  <c r="W34" i="15"/>
  <c r="AB34" i="15" s="1"/>
  <c r="S34" i="15"/>
  <c r="J137" i="8" s="1"/>
  <c r="X34" i="15"/>
  <c r="O137" i="8" s="1"/>
  <c r="P37" i="15"/>
  <c r="U37" i="15"/>
  <c r="L138" i="8" s="1"/>
  <c r="Q37" i="15"/>
  <c r="H138" i="8" s="1"/>
  <c r="V37" i="15"/>
  <c r="AA37" i="15" s="1"/>
  <c r="R37" i="15"/>
  <c r="I138" i="8" s="1"/>
  <c r="W37" i="15"/>
  <c r="N138" i="8" s="1"/>
  <c r="S37" i="15"/>
  <c r="X37" i="15"/>
  <c r="O138" i="8" s="1"/>
  <c r="P40" i="15"/>
  <c r="G139" i="8" s="1"/>
  <c r="U40" i="15"/>
  <c r="L139" i="8" s="1"/>
  <c r="Q40" i="15"/>
  <c r="V40" i="15"/>
  <c r="M139" i="8" s="1"/>
  <c r="R40" i="15"/>
  <c r="I139" i="8" s="1"/>
  <c r="W40" i="15"/>
  <c r="N139" i="8" s="1"/>
  <c r="S40" i="15"/>
  <c r="J139" i="8" s="1"/>
  <c r="X40" i="15"/>
  <c r="O139" i="8" s="1"/>
  <c r="P43" i="15"/>
  <c r="U43" i="15"/>
  <c r="L140" i="8" s="1"/>
  <c r="Q43" i="15"/>
  <c r="V43" i="15"/>
  <c r="M140" i="8" s="1"/>
  <c r="R43" i="15"/>
  <c r="I140" i="8" s="1"/>
  <c r="W43" i="15"/>
  <c r="N140" i="8" s="1"/>
  <c r="S43" i="15"/>
  <c r="X43" i="15"/>
  <c r="O140" i="8" s="1"/>
  <c r="Y5" i="15"/>
  <c r="Y6" i="15"/>
  <c r="Y57" i="15"/>
  <c r="Y11" i="15"/>
  <c r="Y12" i="15"/>
  <c r="Y14" i="15"/>
  <c r="Y15" i="15"/>
  <c r="Y16" i="15"/>
  <c r="Y17" i="15"/>
  <c r="Y18" i="15"/>
  <c r="Y20" i="15"/>
  <c r="Y21" i="15"/>
  <c r="Y23" i="15"/>
  <c r="Y24" i="15"/>
  <c r="Y26" i="15"/>
  <c r="Y27" i="15"/>
  <c r="Y29" i="15"/>
  <c r="Y30" i="15"/>
  <c r="Y32" i="15"/>
  <c r="Y33" i="15"/>
  <c r="Y34" i="15" s="1"/>
  <c r="P137" i="8" s="1"/>
  <c r="Y35" i="15"/>
  <c r="Y36" i="15"/>
  <c r="Y38" i="15"/>
  <c r="Y39" i="15"/>
  <c r="Y41" i="15"/>
  <c r="Y42" i="15"/>
  <c r="Y43" i="15" s="1"/>
  <c r="P140" i="8" s="1"/>
  <c r="T5" i="15"/>
  <c r="T6" i="15"/>
  <c r="T56" i="15"/>
  <c r="T14" i="15"/>
  <c r="T15" i="15"/>
  <c r="T16" i="15"/>
  <c r="T17" i="15"/>
  <c r="T18" i="15"/>
  <c r="T20" i="15"/>
  <c r="T21" i="15"/>
  <c r="T23" i="15"/>
  <c r="T24" i="15"/>
  <c r="T26" i="15"/>
  <c r="T27" i="15"/>
  <c r="T28" i="15" s="1"/>
  <c r="K135" i="8" s="1"/>
  <c r="T29" i="15"/>
  <c r="T30" i="15"/>
  <c r="T32" i="15"/>
  <c r="T33" i="15"/>
  <c r="T35" i="15"/>
  <c r="T36" i="15"/>
  <c r="T38" i="15"/>
  <c r="T39" i="15"/>
  <c r="T41" i="15"/>
  <c r="T42" i="15"/>
  <c r="N5" i="15"/>
  <c r="N6" i="15"/>
  <c r="N56" i="15"/>
  <c r="N12" i="15"/>
  <c r="N13" i="15" s="1"/>
  <c r="F131" i="8" s="1"/>
  <c r="N14" i="15"/>
  <c r="N15" i="15"/>
  <c r="N16" i="15"/>
  <c r="N17" i="15"/>
  <c r="N18" i="15"/>
  <c r="N20" i="15"/>
  <c r="N21" i="15"/>
  <c r="N23" i="15"/>
  <c r="N24" i="15"/>
  <c r="N26" i="15"/>
  <c r="N27" i="15"/>
  <c r="N29" i="15"/>
  <c r="N30" i="15"/>
  <c r="N32" i="15"/>
  <c r="N33" i="15"/>
  <c r="N35" i="15"/>
  <c r="N36" i="15"/>
  <c r="N38" i="15"/>
  <c r="N39" i="15"/>
  <c r="N41" i="15"/>
  <c r="N42" i="15"/>
  <c r="Z56" i="15"/>
  <c r="AA56" i="15"/>
  <c r="AB56" i="15"/>
  <c r="AC56" i="15"/>
  <c r="Z188" i="15"/>
  <c r="AA188" i="15"/>
  <c r="AB188" i="15"/>
  <c r="AC188" i="15"/>
  <c r="Z187" i="15"/>
  <c r="AA187" i="15"/>
  <c r="AB187" i="15"/>
  <c r="AC187" i="15"/>
  <c r="Z185" i="15"/>
  <c r="AA185" i="15"/>
  <c r="AB185" i="15"/>
  <c r="AC185" i="15"/>
  <c r="Z184" i="15"/>
  <c r="AA184" i="15"/>
  <c r="AB184" i="15"/>
  <c r="AC184" i="15"/>
  <c r="Z182" i="15"/>
  <c r="AA182" i="15"/>
  <c r="AB182" i="15"/>
  <c r="AC182" i="15"/>
  <c r="Z181" i="15"/>
  <c r="AA181" i="15"/>
  <c r="AB181" i="15"/>
  <c r="AC181" i="15"/>
  <c r="Z179" i="15"/>
  <c r="AA179" i="15"/>
  <c r="AB179" i="15"/>
  <c r="AC179" i="15"/>
  <c r="Z178" i="15"/>
  <c r="AA178" i="15"/>
  <c r="AB178" i="15"/>
  <c r="AC178" i="15"/>
  <c r="Z176" i="15"/>
  <c r="AA176" i="15"/>
  <c r="AB176" i="15"/>
  <c r="AC176" i="15"/>
  <c r="Z175" i="15"/>
  <c r="AA175" i="15"/>
  <c r="AB175" i="15"/>
  <c r="AC175" i="15"/>
  <c r="Z54" i="15"/>
  <c r="AA54" i="15"/>
  <c r="AB54" i="15"/>
  <c r="AC54" i="15"/>
  <c r="Z53" i="15"/>
  <c r="AA53" i="15"/>
  <c r="AB53" i="15"/>
  <c r="AC53" i="15"/>
  <c r="Z24" i="15"/>
  <c r="AA24" i="15"/>
  <c r="AB24" i="15"/>
  <c r="AC24" i="15"/>
  <c r="Z23" i="15"/>
  <c r="AA23" i="15"/>
  <c r="AB23" i="15"/>
  <c r="AC23" i="15"/>
  <c r="Z21" i="15"/>
  <c r="AA21" i="15"/>
  <c r="AB21" i="15"/>
  <c r="AC21" i="15"/>
  <c r="Z20" i="15"/>
  <c r="AA20" i="15"/>
  <c r="AB20" i="15"/>
  <c r="AC20" i="15"/>
  <c r="Z16" i="15"/>
  <c r="AA16" i="15"/>
  <c r="AB16" i="15"/>
  <c r="AC16" i="15"/>
  <c r="Z11" i="15"/>
  <c r="AA11" i="15"/>
  <c r="AB11" i="15"/>
  <c r="AC11" i="15"/>
  <c r="Z57" i="15"/>
  <c r="AA57" i="15"/>
  <c r="AB57" i="15"/>
  <c r="AC57" i="15"/>
  <c r="Z5" i="15"/>
  <c r="AA5" i="15"/>
  <c r="AB5" i="15"/>
  <c r="AC5" i="15"/>
  <c r="Z6" i="15"/>
  <c r="AA6" i="15"/>
  <c r="AB6" i="15"/>
  <c r="AC6" i="15"/>
  <c r="Z12" i="15"/>
  <c r="AA12" i="15"/>
  <c r="AB12" i="15"/>
  <c r="AC12" i="15"/>
  <c r="Z14" i="15"/>
  <c r="AA14" i="15"/>
  <c r="AB14" i="15"/>
  <c r="AC14" i="15"/>
  <c r="Z15" i="15"/>
  <c r="AA15" i="15"/>
  <c r="AB15" i="15"/>
  <c r="AC15" i="15"/>
  <c r="Z17" i="15"/>
  <c r="AA17" i="15"/>
  <c r="AB17" i="15"/>
  <c r="AC17" i="15"/>
  <c r="Z18" i="15"/>
  <c r="AA18" i="15"/>
  <c r="AB18" i="15"/>
  <c r="AC18" i="15"/>
  <c r="Z26" i="15"/>
  <c r="AA26" i="15"/>
  <c r="AB26" i="15"/>
  <c r="AC26" i="15"/>
  <c r="Z27" i="15"/>
  <c r="AA27" i="15"/>
  <c r="AB27" i="15"/>
  <c r="AC27" i="15"/>
  <c r="Z29" i="15"/>
  <c r="AA29" i="15"/>
  <c r="AB29" i="15"/>
  <c r="AC29" i="15"/>
  <c r="Z30" i="15"/>
  <c r="AA30" i="15"/>
  <c r="AB30" i="15"/>
  <c r="AC30" i="15"/>
  <c r="Z32" i="15"/>
  <c r="AA32" i="15"/>
  <c r="AB32" i="15"/>
  <c r="AC32" i="15"/>
  <c r="Z33" i="15"/>
  <c r="AA33" i="15"/>
  <c r="AB33" i="15"/>
  <c r="AC33" i="15"/>
  <c r="Z35" i="15"/>
  <c r="AA35" i="15"/>
  <c r="AB35" i="15"/>
  <c r="AC35" i="15"/>
  <c r="Z36" i="15"/>
  <c r="AA36" i="15"/>
  <c r="AB36" i="15"/>
  <c r="AC36" i="15"/>
  <c r="Z38" i="15"/>
  <c r="AA38" i="15"/>
  <c r="AB38" i="15"/>
  <c r="AC38" i="15"/>
  <c r="Z39" i="15"/>
  <c r="AA39" i="15"/>
  <c r="AB39" i="15"/>
  <c r="AC39" i="15"/>
  <c r="Z41" i="15"/>
  <c r="AA41" i="15"/>
  <c r="AB41" i="15"/>
  <c r="AC41" i="15"/>
  <c r="Z42" i="15"/>
  <c r="AA42" i="15"/>
  <c r="AB42" i="15"/>
  <c r="AC42" i="15"/>
  <c r="Y22" i="13"/>
  <c r="Y23" i="13"/>
  <c r="Y24" i="13"/>
  <c r="X25" i="13"/>
  <c r="U25" i="13"/>
  <c r="L98" i="8" s="1"/>
  <c r="Z22" i="13"/>
  <c r="AA22" i="13"/>
  <c r="AB22" i="13"/>
  <c r="AC22" i="13"/>
  <c r="Z23" i="13"/>
  <c r="AC23" i="13"/>
  <c r="AD23" i="13" s="1"/>
  <c r="AA23" i="13"/>
  <c r="AB23" i="13"/>
  <c r="Z24" i="13"/>
  <c r="AA24" i="13"/>
  <c r="AB24" i="13"/>
  <c r="AC24" i="13"/>
  <c r="Q21" i="13"/>
  <c r="H97" i="8" s="1"/>
  <c r="V21" i="13"/>
  <c r="M97" i="8" s="1"/>
  <c r="U21" i="13"/>
  <c r="Y20" i="13"/>
  <c r="X21" i="13"/>
  <c r="O97" i="8" s="1"/>
  <c r="W21" i="13"/>
  <c r="N97" i="8" s="1"/>
  <c r="T20" i="13"/>
  <c r="T13" i="13"/>
  <c r="T14" i="13"/>
  <c r="R21" i="13"/>
  <c r="N20" i="13"/>
  <c r="Z20" i="13"/>
  <c r="AD20" i="13" s="1"/>
  <c r="AA20" i="13"/>
  <c r="AB20" i="13"/>
  <c r="AC20" i="13"/>
  <c r="Z10" i="13"/>
  <c r="AA10" i="13"/>
  <c r="AB10" i="13"/>
  <c r="AD10" i="13" s="1"/>
  <c r="AC10" i="13"/>
  <c r="Y10" i="13"/>
  <c r="T10" i="13"/>
  <c r="N10" i="13"/>
  <c r="P9" i="13"/>
  <c r="U9" i="13"/>
  <c r="Z9" i="13" s="1"/>
  <c r="Q9" i="13"/>
  <c r="V9" i="13"/>
  <c r="R9" i="13"/>
  <c r="I94" i="8" s="1"/>
  <c r="W9" i="13"/>
  <c r="X9" i="13"/>
  <c r="O94" i="8" s="1"/>
  <c r="P16" i="13"/>
  <c r="P21" i="13" s="1"/>
  <c r="G97" i="8" s="1"/>
  <c r="U16" i="13"/>
  <c r="L96" i="8" s="1"/>
  <c r="Q16" i="13"/>
  <c r="V16" i="13"/>
  <c r="R16" i="13"/>
  <c r="I96" i="8" s="1"/>
  <c r="W16" i="13"/>
  <c r="AB16" i="13" s="1"/>
  <c r="X16" i="13"/>
  <c r="O96" i="8" s="1"/>
  <c r="P25" i="13"/>
  <c r="Q25" i="13"/>
  <c r="H98" i="8" s="1"/>
  <c r="V25" i="13"/>
  <c r="R25" i="13"/>
  <c r="W25" i="13"/>
  <c r="N98" i="8" s="1"/>
  <c r="S25" i="13"/>
  <c r="Z31" i="13"/>
  <c r="P34" i="13"/>
  <c r="G100" i="8" s="1"/>
  <c r="U34" i="13"/>
  <c r="Q34" i="13"/>
  <c r="V34" i="13"/>
  <c r="V52" i="13" s="1"/>
  <c r="R34" i="13"/>
  <c r="W34" i="13"/>
  <c r="S34" i="13"/>
  <c r="X34" i="13"/>
  <c r="P37" i="13"/>
  <c r="G101" i="8" s="1"/>
  <c r="U37" i="13"/>
  <c r="L101" i="8" s="1"/>
  <c r="Q101" i="8" s="1"/>
  <c r="Q37" i="13"/>
  <c r="V37" i="13"/>
  <c r="M101" i="8" s="1"/>
  <c r="R37" i="13"/>
  <c r="W37" i="13"/>
  <c r="S37" i="13"/>
  <c r="J101" i="8" s="1"/>
  <c r="X37" i="13"/>
  <c r="O101" i="8" s="1"/>
  <c r="P40" i="13"/>
  <c r="U40" i="13"/>
  <c r="L102" i="8" s="1"/>
  <c r="Q40" i="13"/>
  <c r="H102" i="8" s="1"/>
  <c r="V40" i="13"/>
  <c r="R40" i="13"/>
  <c r="I102" i="8" s="1"/>
  <c r="W40" i="13"/>
  <c r="N102" i="8" s="1"/>
  <c r="S40" i="13"/>
  <c r="J102" i="8"/>
  <c r="X40" i="13"/>
  <c r="P43" i="13"/>
  <c r="U43" i="13"/>
  <c r="L103" i="8" s="1"/>
  <c r="Q43" i="13"/>
  <c r="H103" i="8" s="1"/>
  <c r="V43" i="13"/>
  <c r="R43" i="13"/>
  <c r="I103" i="8" s="1"/>
  <c r="W43" i="13"/>
  <c r="N103" i="8" s="1"/>
  <c r="S43" i="13"/>
  <c r="AC43" i="13" s="1"/>
  <c r="X43" i="13"/>
  <c r="O103" i="8" s="1"/>
  <c r="P46" i="13"/>
  <c r="G104" i="8" s="1"/>
  <c r="U46" i="13"/>
  <c r="Q46" i="13"/>
  <c r="H104" i="8" s="1"/>
  <c r="V46" i="13"/>
  <c r="M104" i="8" s="1"/>
  <c r="R104" i="8" s="1"/>
  <c r="R46" i="13"/>
  <c r="I104" i="8" s="1"/>
  <c r="W46" i="13"/>
  <c r="N104" i="8" s="1"/>
  <c r="S46" i="13"/>
  <c r="J104" i="8" s="1"/>
  <c r="X46" i="13"/>
  <c r="P49" i="13"/>
  <c r="G105" i="8" s="1"/>
  <c r="U49" i="13"/>
  <c r="Q49" i="13"/>
  <c r="H105" i="8" s="1"/>
  <c r="V49" i="13"/>
  <c r="M105" i="8" s="1"/>
  <c r="R105" i="8" s="1"/>
  <c r="R49" i="13"/>
  <c r="I105" i="8"/>
  <c r="W49" i="13"/>
  <c r="S49" i="13"/>
  <c r="X49" i="13"/>
  <c r="O105" i="8" s="1"/>
  <c r="S12" i="13"/>
  <c r="J95" i="8" s="1"/>
  <c r="X12" i="13"/>
  <c r="AC12" i="13" s="1"/>
  <c r="R12" i="13"/>
  <c r="I95" i="8" s="1"/>
  <c r="S95" i="8" s="1"/>
  <c r="W12" i="13"/>
  <c r="N95" i="8" s="1"/>
  <c r="Q12" i="13"/>
  <c r="H95" i="8" s="1"/>
  <c r="V12" i="13"/>
  <c r="M95" i="8" s="1"/>
  <c r="P12" i="13"/>
  <c r="U12" i="13"/>
  <c r="Y7" i="13"/>
  <c r="Y9" i="13" s="1"/>
  <c r="P94" i="8" s="1"/>
  <c r="Y8" i="13"/>
  <c r="Y14" i="13"/>
  <c r="Y32" i="13"/>
  <c r="Y33" i="13"/>
  <c r="Y35" i="13"/>
  <c r="Y36" i="13"/>
  <c r="Y38" i="13"/>
  <c r="Y39" i="13"/>
  <c r="Y41" i="13"/>
  <c r="Y42" i="13"/>
  <c r="Y44" i="13"/>
  <c r="Y45" i="13"/>
  <c r="Y47" i="13"/>
  <c r="Y48" i="13"/>
  <c r="N7" i="13"/>
  <c r="N8" i="13"/>
  <c r="N11" i="13"/>
  <c r="N14" i="13"/>
  <c r="N22" i="13"/>
  <c r="N23" i="13"/>
  <c r="N24" i="13"/>
  <c r="N32" i="13"/>
  <c r="N33" i="13"/>
  <c r="N35" i="13"/>
  <c r="N36" i="13"/>
  <c r="N38" i="13"/>
  <c r="N39" i="13"/>
  <c r="N41" i="13"/>
  <c r="N42" i="13"/>
  <c r="N43" i="13" s="1"/>
  <c r="F103" i="8" s="1"/>
  <c r="N44" i="13"/>
  <c r="N45" i="13"/>
  <c r="N47" i="13"/>
  <c r="N48" i="13"/>
  <c r="Z30" i="13"/>
  <c r="AA30" i="13"/>
  <c r="AB30" i="13"/>
  <c r="AC30" i="13"/>
  <c r="Z29" i="13"/>
  <c r="AA29" i="13"/>
  <c r="AB29" i="13"/>
  <c r="AC29" i="13"/>
  <c r="Z14" i="13"/>
  <c r="AD14" i="13" s="1"/>
  <c r="AA14" i="13"/>
  <c r="AB14" i="13"/>
  <c r="AC14" i="13"/>
  <c r="Z11" i="13"/>
  <c r="AA11" i="13"/>
  <c r="AB11" i="13"/>
  <c r="AC11" i="13"/>
  <c r="Y11" i="13"/>
  <c r="T11" i="13"/>
  <c r="Z8" i="13"/>
  <c r="AA8" i="13"/>
  <c r="AB8" i="13"/>
  <c r="AC8" i="13"/>
  <c r="T8" i="13"/>
  <c r="Z7" i="13"/>
  <c r="AA7" i="13"/>
  <c r="AB7" i="13"/>
  <c r="AC7" i="13"/>
  <c r="T7" i="13"/>
  <c r="T22" i="13"/>
  <c r="T23" i="13"/>
  <c r="T24" i="13"/>
  <c r="T32" i="13"/>
  <c r="Z32" i="13"/>
  <c r="AA32" i="13"/>
  <c r="AB32" i="13"/>
  <c r="AC32" i="13"/>
  <c r="T33" i="13"/>
  <c r="Z33" i="13"/>
  <c r="AA33" i="13"/>
  <c r="AB33" i="13"/>
  <c r="AC33" i="13"/>
  <c r="T35" i="13"/>
  <c r="Z35" i="13"/>
  <c r="AA35" i="13"/>
  <c r="AB35" i="13"/>
  <c r="AC35" i="13"/>
  <c r="T36" i="13"/>
  <c r="Z36" i="13"/>
  <c r="AA36" i="13"/>
  <c r="AB36" i="13"/>
  <c r="AC36" i="13"/>
  <c r="AD36" i="13" s="1"/>
  <c r="T38" i="13"/>
  <c r="Z38" i="13"/>
  <c r="AA38" i="13"/>
  <c r="AB38" i="13"/>
  <c r="AC38" i="13"/>
  <c r="T39" i="13"/>
  <c r="T40" i="13" s="1"/>
  <c r="Z39" i="13"/>
  <c r="AA39" i="13"/>
  <c r="AB39" i="13"/>
  <c r="AC39" i="13"/>
  <c r="T41" i="13"/>
  <c r="Z41" i="13"/>
  <c r="AD41" i="13" s="1"/>
  <c r="AA41" i="13"/>
  <c r="AB41" i="13"/>
  <c r="AC41" i="13"/>
  <c r="T42" i="13"/>
  <c r="Z42" i="13"/>
  <c r="AA42" i="13"/>
  <c r="AB42" i="13"/>
  <c r="AC42" i="13"/>
  <c r="T44" i="13"/>
  <c r="Z44" i="13"/>
  <c r="AA44" i="13"/>
  <c r="AB44" i="13"/>
  <c r="AD44" i="13" s="1"/>
  <c r="AC44" i="13"/>
  <c r="T45" i="13"/>
  <c r="Z45" i="13"/>
  <c r="AA45" i="13"/>
  <c r="AB45" i="13"/>
  <c r="AC45" i="13"/>
  <c r="T47" i="13"/>
  <c r="Z47" i="13"/>
  <c r="AA47" i="13"/>
  <c r="AB47" i="13"/>
  <c r="AC47" i="13"/>
  <c r="T48" i="13"/>
  <c r="T49" i="13" s="1"/>
  <c r="Z48" i="13"/>
  <c r="AA48" i="13"/>
  <c r="AB48" i="13"/>
  <c r="AC48" i="13"/>
  <c r="CF14" i="14"/>
  <c r="CF13" i="14"/>
  <c r="CF12" i="14"/>
  <c r="CF11" i="14"/>
  <c r="CF10" i="14"/>
  <c r="CF9" i="14"/>
  <c r="CF8" i="14"/>
  <c r="CF7" i="14"/>
  <c r="CF6" i="14"/>
  <c r="CF5" i="14"/>
  <c r="E37" i="14"/>
  <c r="C111" i="8" s="1"/>
  <c r="L37" i="14"/>
  <c r="C112" i="8" s="1"/>
  <c r="S37" i="14"/>
  <c r="C113" i="8" s="1"/>
  <c r="Z37" i="14"/>
  <c r="C114" i="8" s="1"/>
  <c r="AG37" i="14"/>
  <c r="C115" i="8" s="1"/>
  <c r="AN37" i="14"/>
  <c r="C116" i="8" s="1"/>
  <c r="BI37" i="14"/>
  <c r="C119" i="8" s="1"/>
  <c r="BW37" i="14"/>
  <c r="C121" i="8" s="1"/>
  <c r="G37" i="14"/>
  <c r="D111" i="8" s="1"/>
  <c r="BK37" i="14"/>
  <c r="D119" i="8" s="1"/>
  <c r="BO36" i="14"/>
  <c r="E120" i="8" s="1"/>
  <c r="CF37" i="14"/>
  <c r="CD37" i="14"/>
  <c r="C122" i="8" s="1"/>
  <c r="BY37" i="14"/>
  <c r="D121" i="8" s="1"/>
  <c r="H122" i="8"/>
  <c r="CD36" i="14"/>
  <c r="G122" i="8" s="1"/>
  <c r="I122" i="8" s="1"/>
  <c r="CC36" i="14"/>
  <c r="E122" i="8" s="1"/>
  <c r="BW36" i="14"/>
  <c r="G121" i="8" s="1"/>
  <c r="BV36" i="14"/>
  <c r="E121" i="8" s="1"/>
  <c r="BP36" i="14"/>
  <c r="G120" i="8" s="1"/>
  <c r="BI36" i="14"/>
  <c r="G119" i="8" s="1"/>
  <c r="BH36" i="14"/>
  <c r="E119" i="8" s="1"/>
  <c r="BD37" i="14"/>
  <c r="D118" i="8" s="1"/>
  <c r="BB36" i="14"/>
  <c r="G118" i="8" s="1"/>
  <c r="AP37" i="14"/>
  <c r="D116" i="8" s="1"/>
  <c r="AI37" i="14"/>
  <c r="D115" i="8" s="1"/>
  <c r="AN36" i="14"/>
  <c r="G116" i="8" s="1"/>
  <c r="AM36" i="14"/>
  <c r="E116" i="8" s="1"/>
  <c r="AH36" i="14"/>
  <c r="H115" i="8" s="1"/>
  <c r="AG36" i="14"/>
  <c r="G115" i="8" s="1"/>
  <c r="AF36" i="14"/>
  <c r="E115" i="8" s="1"/>
  <c r="AB37" i="14"/>
  <c r="D114" i="8" s="1"/>
  <c r="U37" i="14"/>
  <c r="D113" i="8" s="1"/>
  <c r="AA36" i="14"/>
  <c r="H114" i="8" s="1"/>
  <c r="Z36" i="14"/>
  <c r="G114" i="8" s="1"/>
  <c r="Y36" i="14"/>
  <c r="E114" i="8" s="1"/>
  <c r="T36" i="14"/>
  <c r="H113" i="8" s="1"/>
  <c r="S36" i="14"/>
  <c r="G113" i="8" s="1"/>
  <c r="R36" i="14"/>
  <c r="E113" i="8" s="1"/>
  <c r="N37" i="14"/>
  <c r="D112" i="8" s="1"/>
  <c r="M36" i="14"/>
  <c r="H112" i="8" s="1"/>
  <c r="L36" i="14"/>
  <c r="G112" i="8" s="1"/>
  <c r="K36" i="14"/>
  <c r="E112" i="8" s="1"/>
  <c r="F36" i="14"/>
  <c r="H111" i="8" s="1"/>
  <c r="E36" i="14"/>
  <c r="G111" i="8" s="1"/>
  <c r="D36" i="14"/>
  <c r="E111" i="8" s="1"/>
  <c r="U25" i="9"/>
  <c r="L26" i="8" s="1"/>
  <c r="Z15" i="9"/>
  <c r="AA15" i="9"/>
  <c r="AB15" i="9"/>
  <c r="AC15" i="9"/>
  <c r="Y15" i="9"/>
  <c r="T15" i="9"/>
  <c r="N15" i="9"/>
  <c r="P14" i="9"/>
  <c r="U14" i="9"/>
  <c r="Q14" i="9"/>
  <c r="H24" i="8"/>
  <c r="V14" i="9"/>
  <c r="R14" i="9"/>
  <c r="W14" i="9"/>
  <c r="AB14" i="9" s="1"/>
  <c r="X14" i="9"/>
  <c r="O24" i="8" s="1"/>
  <c r="Y10" i="9"/>
  <c r="Y11" i="9"/>
  <c r="Y12" i="9"/>
  <c r="Y14" i="9" s="1"/>
  <c r="P24" i="8" s="1"/>
  <c r="Y13" i="9"/>
  <c r="T11" i="9"/>
  <c r="T12" i="9"/>
  <c r="T13" i="9"/>
  <c r="T10" i="9"/>
  <c r="T14" i="9"/>
  <c r="E24" i="8" s="1"/>
  <c r="N10" i="9"/>
  <c r="N11" i="9"/>
  <c r="N14" i="9" s="1"/>
  <c r="F24" i="8" s="1"/>
  <c r="N12" i="9"/>
  <c r="N13" i="9"/>
  <c r="Z13" i="9"/>
  <c r="AA13" i="9"/>
  <c r="AB13" i="9"/>
  <c r="AC13" i="9"/>
  <c r="AD13" i="9" s="1"/>
  <c r="Z12" i="9"/>
  <c r="AA12" i="9"/>
  <c r="AB12" i="9"/>
  <c r="AC12" i="9"/>
  <c r="Z11" i="9"/>
  <c r="AA11" i="9"/>
  <c r="AB11" i="9"/>
  <c r="AC11" i="9"/>
  <c r="Z10" i="9"/>
  <c r="AA10" i="9"/>
  <c r="AB10" i="9"/>
  <c r="AC10" i="9"/>
  <c r="P9" i="9"/>
  <c r="G23" i="8" s="1"/>
  <c r="Q23" i="8" s="1"/>
  <c r="U9" i="9"/>
  <c r="Q9" i="9"/>
  <c r="V9" i="9"/>
  <c r="AA9" i="9"/>
  <c r="R9" i="9"/>
  <c r="W9" i="9"/>
  <c r="S9" i="9"/>
  <c r="J23" i="8" s="1"/>
  <c r="X9" i="9"/>
  <c r="Y5" i="9"/>
  <c r="Y6" i="9"/>
  <c r="Y7" i="9"/>
  <c r="Y8" i="9"/>
  <c r="T5" i="9"/>
  <c r="T6" i="9"/>
  <c r="T7" i="9"/>
  <c r="T8" i="9"/>
  <c r="N5" i="9"/>
  <c r="N6" i="9"/>
  <c r="N7" i="9"/>
  <c r="N8" i="9"/>
  <c r="Z8" i="9"/>
  <c r="AA8" i="9"/>
  <c r="AB8" i="9"/>
  <c r="AC8" i="9"/>
  <c r="Z7" i="9"/>
  <c r="AA7" i="9"/>
  <c r="AB7" i="9"/>
  <c r="AC7" i="9"/>
  <c r="Z6" i="9"/>
  <c r="AA6" i="9"/>
  <c r="AB6" i="9"/>
  <c r="AC6" i="9"/>
  <c r="Z5" i="9"/>
  <c r="AA5" i="9"/>
  <c r="AB5" i="9"/>
  <c r="AC5" i="9"/>
  <c r="C59" i="9"/>
  <c r="Y22" i="9"/>
  <c r="Y21" i="9"/>
  <c r="Y20" i="9"/>
  <c r="T21" i="9"/>
  <c r="T20" i="9"/>
  <c r="N20" i="9"/>
  <c r="N25" i="9" s="1"/>
  <c r="F26" i="8" s="1"/>
  <c r="P19" i="9"/>
  <c r="G25" i="8" s="1"/>
  <c r="U19" i="9"/>
  <c r="Q19" i="9"/>
  <c r="V19" i="9"/>
  <c r="AA19" i="9" s="1"/>
  <c r="R19" i="9"/>
  <c r="W19" i="9"/>
  <c r="N25" i="8"/>
  <c r="S19" i="9"/>
  <c r="AC19" i="9" s="1"/>
  <c r="X19" i="9"/>
  <c r="P25" i="9"/>
  <c r="Q25" i="9"/>
  <c r="H26" i="8"/>
  <c r="V25" i="9"/>
  <c r="AA25" i="9"/>
  <c r="R25" i="9"/>
  <c r="W25" i="9"/>
  <c r="N26" i="8" s="1"/>
  <c r="S25" i="9"/>
  <c r="J26" i="8"/>
  <c r="X25" i="9"/>
  <c r="P30" i="9"/>
  <c r="U30" i="9"/>
  <c r="Q30" i="9"/>
  <c r="V30" i="9"/>
  <c r="R30" i="9"/>
  <c r="I27" i="8"/>
  <c r="W30" i="9"/>
  <c r="S30" i="9"/>
  <c r="J27" i="8" s="1"/>
  <c r="X30" i="9"/>
  <c r="P35" i="9"/>
  <c r="G28" i="8"/>
  <c r="U35" i="9"/>
  <c r="Q35" i="9"/>
  <c r="H28" i="8" s="1"/>
  <c r="V35" i="9"/>
  <c r="R35" i="9"/>
  <c r="W35" i="9"/>
  <c r="N28" i="8" s="1"/>
  <c r="S35" i="9"/>
  <c r="J28" i="8" s="1"/>
  <c r="X35" i="9"/>
  <c r="P40" i="9"/>
  <c r="G29" i="8"/>
  <c r="U40" i="9"/>
  <c r="Z40" i="9"/>
  <c r="Q40" i="9"/>
  <c r="H29" i="8"/>
  <c r="V40" i="9"/>
  <c r="M29" i="8"/>
  <c r="R40" i="9"/>
  <c r="I29" i="8"/>
  <c r="W40" i="9"/>
  <c r="AB40" i="9"/>
  <c r="S40" i="9"/>
  <c r="J29" i="8" s="1"/>
  <c r="X40" i="9"/>
  <c r="P45" i="9"/>
  <c r="G30" i="8" s="1"/>
  <c r="U45" i="9"/>
  <c r="Q45" i="9"/>
  <c r="V45" i="9"/>
  <c r="R45" i="9"/>
  <c r="I30" i="8"/>
  <c r="W45" i="9"/>
  <c r="S45" i="9"/>
  <c r="J30" i="8" s="1"/>
  <c r="X45" i="9"/>
  <c r="AC45" i="9" s="1"/>
  <c r="P50" i="9"/>
  <c r="U50" i="9"/>
  <c r="Q50" i="9"/>
  <c r="V50" i="9"/>
  <c r="R50" i="9"/>
  <c r="W50" i="9"/>
  <c r="N31" i="8" s="1"/>
  <c r="S50" i="9"/>
  <c r="X50" i="9"/>
  <c r="AC50" i="9"/>
  <c r="P55" i="9"/>
  <c r="G32" i="8"/>
  <c r="U55" i="9"/>
  <c r="Z55" i="9"/>
  <c r="Q55" i="9"/>
  <c r="V55" i="9"/>
  <c r="R55" i="9"/>
  <c r="W55" i="9"/>
  <c r="AB55" i="9" s="1"/>
  <c r="S55" i="9"/>
  <c r="X55" i="9"/>
  <c r="O32" i="8"/>
  <c r="P59" i="9"/>
  <c r="G33" i="8"/>
  <c r="U59" i="9"/>
  <c r="Z59" i="9"/>
  <c r="Q59" i="9"/>
  <c r="H33" i="8"/>
  <c r="V59" i="9"/>
  <c r="R59" i="9"/>
  <c r="I33" i="8" s="1"/>
  <c r="W59" i="9"/>
  <c r="S59" i="9"/>
  <c r="X59" i="9"/>
  <c r="P63" i="9"/>
  <c r="G34" i="8"/>
  <c r="U63" i="9"/>
  <c r="Q63" i="9"/>
  <c r="V63" i="9"/>
  <c r="R63" i="9"/>
  <c r="W63" i="9"/>
  <c r="S63" i="9"/>
  <c r="X63" i="9"/>
  <c r="Y16" i="9"/>
  <c r="Y17" i="9"/>
  <c r="Y18" i="9"/>
  <c r="Y19" i="9" s="1"/>
  <c r="P25" i="8" s="1"/>
  <c r="Y26" i="9"/>
  <c r="Y27" i="9"/>
  <c r="Y28" i="9"/>
  <c r="Y29" i="9"/>
  <c r="Y31" i="9"/>
  <c r="Y35" i="9"/>
  <c r="P28" i="8" s="1"/>
  <c r="Y32" i="9"/>
  <c r="Y33" i="9"/>
  <c r="Y34" i="9"/>
  <c r="Y36" i="9"/>
  <c r="Y37" i="9"/>
  <c r="Y38" i="9"/>
  <c r="Y39" i="9"/>
  <c r="Y41" i="9"/>
  <c r="Y42" i="9"/>
  <c r="Y43" i="9"/>
  <c r="Y44" i="9"/>
  <c r="Y46" i="9"/>
  <c r="Y50" i="9"/>
  <c r="P31" i="8" s="1"/>
  <c r="Y47" i="9"/>
  <c r="Y48" i="9"/>
  <c r="Y49" i="9"/>
  <c r="Y51" i="9"/>
  <c r="Y52" i="9"/>
  <c r="Y53" i="9"/>
  <c r="Y54" i="9"/>
  <c r="Y56" i="9"/>
  <c r="Y57" i="9"/>
  <c r="Y59" i="9" s="1"/>
  <c r="P33" i="8" s="1"/>
  <c r="U33" i="8" s="1"/>
  <c r="Y58" i="9"/>
  <c r="Y60" i="9"/>
  <c r="Y61" i="9"/>
  <c r="Y63" i="9"/>
  <c r="P34" i="8" s="1"/>
  <c r="Y62" i="9"/>
  <c r="T16" i="9"/>
  <c r="T17" i="9"/>
  <c r="T18" i="9"/>
  <c r="T26" i="9"/>
  <c r="T27" i="9"/>
  <c r="T28" i="9"/>
  <c r="T29" i="9"/>
  <c r="T31" i="9"/>
  <c r="T32" i="9"/>
  <c r="T33" i="9"/>
  <c r="T34" i="9"/>
  <c r="T37" i="9"/>
  <c r="T38" i="9"/>
  <c r="T39" i="9"/>
  <c r="T41" i="9"/>
  <c r="T42" i="9"/>
  <c r="T43" i="9"/>
  <c r="T44" i="9"/>
  <c r="T46" i="9"/>
  <c r="T47" i="9"/>
  <c r="T48" i="9"/>
  <c r="T49" i="9"/>
  <c r="T51" i="9"/>
  <c r="T52" i="9"/>
  <c r="T53" i="9"/>
  <c r="T54" i="9"/>
  <c r="T56" i="9"/>
  <c r="T57" i="9"/>
  <c r="T58" i="9"/>
  <c r="T60" i="9"/>
  <c r="T61" i="9"/>
  <c r="T62" i="9"/>
  <c r="N16" i="9"/>
  <c r="N17" i="9"/>
  <c r="N18" i="9"/>
  <c r="N28" i="9"/>
  <c r="N29" i="9"/>
  <c r="N31" i="9"/>
  <c r="N32" i="9"/>
  <c r="N33" i="9"/>
  <c r="N34" i="9"/>
  <c r="N37" i="9"/>
  <c r="N38" i="9"/>
  <c r="N39" i="9"/>
  <c r="N41" i="9"/>
  <c r="N42" i="9"/>
  <c r="N43" i="9"/>
  <c r="N44" i="9"/>
  <c r="N46" i="9"/>
  <c r="N47" i="9"/>
  <c r="N50" i="9"/>
  <c r="F31" i="8" s="1"/>
  <c r="N48" i="9"/>
  <c r="N49" i="9"/>
  <c r="N51" i="9"/>
  <c r="N52" i="9"/>
  <c r="N53" i="9"/>
  <c r="N54" i="9"/>
  <c r="N56" i="9"/>
  <c r="N57" i="9"/>
  <c r="N58" i="9"/>
  <c r="N59" i="9" s="1"/>
  <c r="F33" i="8" s="1"/>
  <c r="N60" i="9"/>
  <c r="N61" i="9"/>
  <c r="N63" i="9" s="1"/>
  <c r="F34" i="8" s="1"/>
  <c r="N62" i="9"/>
  <c r="Z56" i="9"/>
  <c r="AD56" i="9" s="1"/>
  <c r="AA56" i="9"/>
  <c r="AB56" i="9"/>
  <c r="AC56" i="9"/>
  <c r="Z57" i="9"/>
  <c r="AA57" i="9"/>
  <c r="AB57" i="9"/>
  <c r="AC57" i="9"/>
  <c r="AD57" i="9" s="1"/>
  <c r="Z29" i="9"/>
  <c r="AA29" i="9"/>
  <c r="AD29" i="9" s="1"/>
  <c r="AB29" i="9"/>
  <c r="AC29" i="9"/>
  <c r="Z28" i="9"/>
  <c r="AA28" i="9"/>
  <c r="AB28" i="9"/>
  <c r="AC28" i="9"/>
  <c r="Z22" i="9"/>
  <c r="AA22" i="9"/>
  <c r="AB22" i="9"/>
  <c r="AC22" i="9"/>
  <c r="Z21" i="9"/>
  <c r="AA21" i="9"/>
  <c r="AB21" i="9"/>
  <c r="AC21" i="9"/>
  <c r="AD21" i="9" s="1"/>
  <c r="Z18" i="9"/>
  <c r="AA18" i="9"/>
  <c r="AB18" i="9"/>
  <c r="AC18" i="9"/>
  <c r="Z17" i="9"/>
  <c r="AA17" i="9"/>
  <c r="AB17" i="9"/>
  <c r="AC17" i="9"/>
  <c r="Z20" i="9"/>
  <c r="AA20" i="9"/>
  <c r="AB20" i="9"/>
  <c r="AC20" i="9"/>
  <c r="Z16" i="9"/>
  <c r="AA16" i="9"/>
  <c r="AB16" i="9"/>
  <c r="AC16" i="9"/>
  <c r="Z26" i="9"/>
  <c r="AA26" i="9"/>
  <c r="AB26" i="9"/>
  <c r="AC26" i="9"/>
  <c r="Z27" i="9"/>
  <c r="AA27" i="9"/>
  <c r="AB27" i="9"/>
  <c r="AC27" i="9"/>
  <c r="Z31" i="9"/>
  <c r="AA31" i="9"/>
  <c r="AD31" i="9" s="1"/>
  <c r="AB31" i="9"/>
  <c r="AC31" i="9"/>
  <c r="Z32" i="9"/>
  <c r="AA32" i="9"/>
  <c r="AB32" i="9"/>
  <c r="AC32" i="9"/>
  <c r="Z33" i="9"/>
  <c r="AA33" i="9"/>
  <c r="AD33" i="9" s="1"/>
  <c r="AB33" i="9"/>
  <c r="AC33" i="9"/>
  <c r="Z34" i="9"/>
  <c r="AA34" i="9"/>
  <c r="AB34" i="9"/>
  <c r="AC34" i="9"/>
  <c r="Z36" i="9"/>
  <c r="AA36" i="9"/>
  <c r="AB36" i="9"/>
  <c r="AC36" i="9"/>
  <c r="Z37" i="9"/>
  <c r="AA37" i="9"/>
  <c r="AB37" i="9"/>
  <c r="AC37" i="9"/>
  <c r="Z38" i="9"/>
  <c r="AA38" i="9"/>
  <c r="AB38" i="9"/>
  <c r="AC38" i="9"/>
  <c r="Z39" i="9"/>
  <c r="AA39" i="9"/>
  <c r="AB39" i="9"/>
  <c r="AC39" i="9"/>
  <c r="Z41" i="9"/>
  <c r="AA41" i="9"/>
  <c r="AB41" i="9"/>
  <c r="AC41" i="9"/>
  <c r="Z42" i="9"/>
  <c r="AA42" i="9"/>
  <c r="AB42" i="9"/>
  <c r="AC42" i="9"/>
  <c r="Z43" i="9"/>
  <c r="AA43" i="9"/>
  <c r="AB43" i="9"/>
  <c r="AC43" i="9"/>
  <c r="Z44" i="9"/>
  <c r="AA44" i="9"/>
  <c r="AB44" i="9"/>
  <c r="AC44" i="9"/>
  <c r="Z46" i="9"/>
  <c r="AA46" i="9"/>
  <c r="AB46" i="9"/>
  <c r="AC46" i="9"/>
  <c r="Z47" i="9"/>
  <c r="AA47" i="9"/>
  <c r="AB47" i="9"/>
  <c r="AC47" i="9"/>
  <c r="Z48" i="9"/>
  <c r="AA48" i="9"/>
  <c r="AB48" i="9"/>
  <c r="AC48" i="9"/>
  <c r="Z49" i="9"/>
  <c r="AA49" i="9"/>
  <c r="AB49" i="9"/>
  <c r="AC49" i="9"/>
  <c r="Z51" i="9"/>
  <c r="AA51" i="9"/>
  <c r="AB51" i="9"/>
  <c r="AC51" i="9"/>
  <c r="Z52" i="9"/>
  <c r="AA52" i="9"/>
  <c r="AB52" i="9"/>
  <c r="AC52" i="9"/>
  <c r="Z53" i="9"/>
  <c r="AA53" i="9"/>
  <c r="AB53" i="9"/>
  <c r="AC53" i="9"/>
  <c r="Z54" i="9"/>
  <c r="AA54" i="9"/>
  <c r="AB54" i="9"/>
  <c r="AC54" i="9"/>
  <c r="Z58" i="9"/>
  <c r="AA58" i="9"/>
  <c r="AB58" i="9"/>
  <c r="AC58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17" i="11"/>
  <c r="AA17" i="11"/>
  <c r="AB17" i="11"/>
  <c r="AC17" i="11"/>
  <c r="AD17" i="11"/>
  <c r="Z18" i="11"/>
  <c r="AA18" i="11"/>
  <c r="AB18" i="11"/>
  <c r="AC18" i="11"/>
  <c r="Y17" i="11"/>
  <c r="Y18" i="11"/>
  <c r="T17" i="11"/>
  <c r="M71" i="11"/>
  <c r="S33" i="11"/>
  <c r="S19" i="11"/>
  <c r="Z62" i="11"/>
  <c r="AA62" i="11"/>
  <c r="AB62" i="11"/>
  <c r="AC62" i="11"/>
  <c r="Y62" i="11"/>
  <c r="T62" i="11"/>
  <c r="Z61" i="11"/>
  <c r="AA61" i="11"/>
  <c r="AB61" i="11"/>
  <c r="AC61" i="11"/>
  <c r="Y61" i="11"/>
  <c r="T61" i="11"/>
  <c r="Z60" i="11"/>
  <c r="AA60" i="11"/>
  <c r="AB60" i="11"/>
  <c r="AC60" i="11"/>
  <c r="AD60" i="11" s="1"/>
  <c r="Y60" i="11"/>
  <c r="T60" i="11"/>
  <c r="T45" i="11"/>
  <c r="P14" i="11"/>
  <c r="U14" i="11"/>
  <c r="Z14" i="11" s="1"/>
  <c r="Q14" i="11"/>
  <c r="V14" i="11"/>
  <c r="AA14" i="11"/>
  <c r="AD14" i="11" s="1"/>
  <c r="R14" i="11"/>
  <c r="W14" i="11"/>
  <c r="AB14" i="11" s="1"/>
  <c r="S14" i="11"/>
  <c r="X14" i="11"/>
  <c r="AC14" i="11"/>
  <c r="Y10" i="11"/>
  <c r="Y11" i="11"/>
  <c r="Y12" i="11"/>
  <c r="Y13" i="11"/>
  <c r="T10" i="11"/>
  <c r="T11" i="11"/>
  <c r="T12" i="11"/>
  <c r="T13" i="11"/>
  <c r="Z13" i="11"/>
  <c r="AA13" i="11"/>
  <c r="AB13" i="11"/>
  <c r="AC13" i="11"/>
  <c r="AD13" i="11"/>
  <c r="Z12" i="11"/>
  <c r="AA12" i="11"/>
  <c r="AB12" i="11"/>
  <c r="AC12" i="11"/>
  <c r="Z11" i="11"/>
  <c r="AA11" i="11"/>
  <c r="AB11" i="11"/>
  <c r="AC11" i="11"/>
  <c r="Z10" i="11"/>
  <c r="AA10" i="11"/>
  <c r="AB10" i="11"/>
  <c r="AC10" i="11"/>
  <c r="P9" i="11"/>
  <c r="U9" i="11"/>
  <c r="Z9" i="11"/>
  <c r="Q9" i="11"/>
  <c r="V9" i="11"/>
  <c r="AA9" i="11" s="1"/>
  <c r="R9" i="11"/>
  <c r="W9" i="11"/>
  <c r="AB9" i="11"/>
  <c r="S9" i="11"/>
  <c r="X9" i="11"/>
  <c r="AC9" i="11"/>
  <c r="Y5" i="11"/>
  <c r="Y6" i="11"/>
  <c r="Y7" i="11"/>
  <c r="Y8" i="11"/>
  <c r="T5" i="11"/>
  <c r="T6" i="11"/>
  <c r="T7" i="11"/>
  <c r="T8" i="11"/>
  <c r="Z8" i="11"/>
  <c r="AA8" i="11"/>
  <c r="AB8" i="11"/>
  <c r="AC8" i="11"/>
  <c r="Z7" i="11"/>
  <c r="AA7" i="11"/>
  <c r="AB7" i="11"/>
  <c r="AC7" i="11"/>
  <c r="AD7" i="11"/>
  <c r="Z6" i="11"/>
  <c r="AA6" i="11"/>
  <c r="AB6" i="11"/>
  <c r="AC6" i="11"/>
  <c r="Z5" i="11"/>
  <c r="AA5" i="11"/>
  <c r="AB5" i="11"/>
  <c r="AC5" i="11"/>
  <c r="Z41" i="11"/>
  <c r="AA41" i="11"/>
  <c r="AB41" i="11"/>
  <c r="AC41" i="11"/>
  <c r="Y41" i="11"/>
  <c r="T41" i="11"/>
  <c r="Z37" i="11"/>
  <c r="AA37" i="11"/>
  <c r="AB37" i="11"/>
  <c r="AC37" i="11"/>
  <c r="AD37" i="11" s="1"/>
  <c r="Y37" i="11"/>
  <c r="T37" i="11"/>
  <c r="Z56" i="11"/>
  <c r="AA56" i="11"/>
  <c r="AB56" i="11"/>
  <c r="AC56" i="11"/>
  <c r="Y56" i="11"/>
  <c r="Y59" i="11" s="1"/>
  <c r="P68" i="8" s="1"/>
  <c r="T56" i="11"/>
  <c r="Z52" i="11"/>
  <c r="AA52" i="11"/>
  <c r="AB52" i="11"/>
  <c r="AC52" i="11"/>
  <c r="AD52" i="11" s="1"/>
  <c r="Y52" i="11"/>
  <c r="T52" i="11"/>
  <c r="Z51" i="11"/>
  <c r="AA51" i="11"/>
  <c r="AB51" i="11"/>
  <c r="AC51" i="11"/>
  <c r="AD51" i="11"/>
  <c r="Y51" i="11"/>
  <c r="T51" i="11"/>
  <c r="Y50" i="11"/>
  <c r="Y53" i="11"/>
  <c r="Y54" i="11" s="1"/>
  <c r="P67" i="8" s="1"/>
  <c r="T50" i="11"/>
  <c r="T53" i="11"/>
  <c r="P54" i="11"/>
  <c r="P28" i="11"/>
  <c r="Z28" i="11"/>
  <c r="Y45" i="11"/>
  <c r="X19" i="11"/>
  <c r="X24" i="11"/>
  <c r="O61" i="8" s="1"/>
  <c r="X28" i="11"/>
  <c r="X33" i="11"/>
  <c r="X39" i="11"/>
  <c r="O64" i="8" s="1"/>
  <c r="X44" i="11"/>
  <c r="X49" i="11"/>
  <c r="O66" i="8" s="1"/>
  <c r="X54" i="11"/>
  <c r="X59" i="11"/>
  <c r="X67" i="11"/>
  <c r="O69" i="8" s="1"/>
  <c r="Z42" i="11"/>
  <c r="AA42" i="11"/>
  <c r="AD42" i="11" s="1"/>
  <c r="AB42" i="11"/>
  <c r="AC42" i="11"/>
  <c r="Y42" i="11"/>
  <c r="T42" i="11"/>
  <c r="P19" i="11"/>
  <c r="U19" i="11"/>
  <c r="Z19" i="11" s="1"/>
  <c r="Q19" i="11"/>
  <c r="V19" i="11"/>
  <c r="AA19" i="11"/>
  <c r="R19" i="11"/>
  <c r="W19" i="11"/>
  <c r="AB19" i="11" s="1"/>
  <c r="P24" i="11"/>
  <c r="G61" i="8" s="1"/>
  <c r="U24" i="11"/>
  <c r="Z24" i="11"/>
  <c r="Q24" i="11"/>
  <c r="V24" i="11"/>
  <c r="R24" i="11"/>
  <c r="W24" i="11"/>
  <c r="AB24" i="11" s="1"/>
  <c r="U28" i="11"/>
  <c r="Q28" i="11"/>
  <c r="H62" i="8" s="1"/>
  <c r="R62" i="8" s="1"/>
  <c r="V28" i="11"/>
  <c r="AA28" i="11"/>
  <c r="R28" i="11"/>
  <c r="W28" i="11"/>
  <c r="S28" i="11"/>
  <c r="AC28" i="11" s="1"/>
  <c r="P33" i="11"/>
  <c r="G63" i="8" s="1"/>
  <c r="U33" i="11"/>
  <c r="Q33" i="11"/>
  <c r="H63" i="8" s="1"/>
  <c r="V33" i="11"/>
  <c r="R33" i="11"/>
  <c r="I63" i="8" s="1"/>
  <c r="W33" i="11"/>
  <c r="P39" i="11"/>
  <c r="G64" i="8" s="1"/>
  <c r="Q64" i="8" s="1"/>
  <c r="U39" i="11"/>
  <c r="Q39" i="11"/>
  <c r="V39" i="11"/>
  <c r="R39" i="11"/>
  <c r="W39" i="11"/>
  <c r="N64" i="8" s="1"/>
  <c r="S64" i="8" s="1"/>
  <c r="S39" i="11"/>
  <c r="AC39" i="11" s="1"/>
  <c r="P44" i="11"/>
  <c r="G65" i="8" s="1"/>
  <c r="U44" i="11"/>
  <c r="Z44" i="11"/>
  <c r="Q44" i="11"/>
  <c r="V44" i="11"/>
  <c r="R44" i="11"/>
  <c r="AB44" i="11" s="1"/>
  <c r="W44" i="11"/>
  <c r="S44" i="11"/>
  <c r="P49" i="11"/>
  <c r="U49" i="11"/>
  <c r="Z49" i="11" s="1"/>
  <c r="Q49" i="11"/>
  <c r="H66" i="8" s="1"/>
  <c r="V49" i="11"/>
  <c r="AA49" i="11"/>
  <c r="R49" i="11"/>
  <c r="W49" i="11"/>
  <c r="AB49" i="11" s="1"/>
  <c r="S49" i="11"/>
  <c r="U54" i="11"/>
  <c r="Q54" i="11"/>
  <c r="V54" i="11"/>
  <c r="AA54" i="11"/>
  <c r="R54" i="11"/>
  <c r="W54" i="11"/>
  <c r="AB54" i="11" s="1"/>
  <c r="S54" i="11"/>
  <c r="P59" i="11"/>
  <c r="U59" i="11"/>
  <c r="Z59" i="11"/>
  <c r="Q59" i="11"/>
  <c r="V59" i="11"/>
  <c r="AA59" i="11" s="1"/>
  <c r="R59" i="11"/>
  <c r="I68" i="8" s="1"/>
  <c r="W59" i="11"/>
  <c r="AB59" i="11"/>
  <c r="S59" i="11"/>
  <c r="AC59" i="11"/>
  <c r="P67" i="11"/>
  <c r="U67" i="11"/>
  <c r="Z67" i="11" s="1"/>
  <c r="Q67" i="11"/>
  <c r="V67" i="11"/>
  <c r="AA67" i="11"/>
  <c r="R67" i="11"/>
  <c r="W67" i="11"/>
  <c r="AB67" i="11" s="1"/>
  <c r="S67" i="11"/>
  <c r="Y15" i="11"/>
  <c r="Y16" i="11"/>
  <c r="Y19" i="11" s="1"/>
  <c r="Y21" i="11"/>
  <c r="Y22" i="11"/>
  <c r="Y23" i="11"/>
  <c r="Y25" i="11"/>
  <c r="Y26" i="11"/>
  <c r="Y27" i="11"/>
  <c r="Y30" i="11"/>
  <c r="Y31" i="11"/>
  <c r="Y32" i="11"/>
  <c r="Y34" i="11"/>
  <c r="Y35" i="11"/>
  <c r="Y39" i="11" s="1"/>
  <c r="P64" i="8" s="1"/>
  <c r="Y36" i="11"/>
  <c r="Y38" i="11"/>
  <c r="Y43" i="11"/>
  <c r="Y46" i="11"/>
  <c r="Y47" i="11"/>
  <c r="Y48" i="11"/>
  <c r="Y55" i="11"/>
  <c r="Y57" i="11"/>
  <c r="Y58" i="11"/>
  <c r="Y63" i="11"/>
  <c r="Y64" i="11"/>
  <c r="Y65" i="11"/>
  <c r="Y66" i="11"/>
  <c r="T15" i="11"/>
  <c r="T16" i="11"/>
  <c r="T18" i="11"/>
  <c r="T24" i="11"/>
  <c r="K61" i="8" s="1"/>
  <c r="T25" i="11"/>
  <c r="T26" i="11"/>
  <c r="T27" i="11"/>
  <c r="T31" i="11"/>
  <c r="T32" i="11"/>
  <c r="T33" i="11" s="1"/>
  <c r="T34" i="11"/>
  <c r="T35" i="11"/>
  <c r="T36" i="11"/>
  <c r="T38" i="11"/>
  <c r="T43" i="11"/>
  <c r="T44" i="11"/>
  <c r="E65" i="8" s="1"/>
  <c r="T46" i="11"/>
  <c r="T47" i="11"/>
  <c r="T48" i="11"/>
  <c r="T49" i="11" s="1"/>
  <c r="T55" i="11"/>
  <c r="T57" i="11"/>
  <c r="T58" i="11"/>
  <c r="T59" i="11" s="1"/>
  <c r="T63" i="11"/>
  <c r="T64" i="11"/>
  <c r="T65" i="11"/>
  <c r="T66" i="11"/>
  <c r="Z45" i="11"/>
  <c r="AA45" i="11"/>
  <c r="AB45" i="11"/>
  <c r="AC45" i="11"/>
  <c r="Z27" i="11"/>
  <c r="AA27" i="11"/>
  <c r="AB27" i="11"/>
  <c r="AC27" i="11"/>
  <c r="AD27" i="11"/>
  <c r="Z66" i="11"/>
  <c r="AA66" i="11"/>
  <c r="AD66" i="11" s="1"/>
  <c r="AB66" i="11"/>
  <c r="AC66" i="11"/>
  <c r="Z65" i="11"/>
  <c r="AA65" i="11"/>
  <c r="AB65" i="11"/>
  <c r="AC65" i="11"/>
  <c r="AD65" i="11"/>
  <c r="Z64" i="11"/>
  <c r="AA64" i="11"/>
  <c r="AB64" i="11"/>
  <c r="AC64" i="11"/>
  <c r="Z63" i="11"/>
  <c r="AA63" i="11"/>
  <c r="AB63" i="11"/>
  <c r="AC63" i="11"/>
  <c r="AD63" i="11"/>
  <c r="Z58" i="11"/>
  <c r="AA58" i="11"/>
  <c r="AD58" i="11" s="1"/>
  <c r="AB58" i="11"/>
  <c r="AC58" i="11"/>
  <c r="Z57" i="11"/>
  <c r="AA57" i="11"/>
  <c r="AB57" i="11"/>
  <c r="AC57" i="11"/>
  <c r="AD57" i="11"/>
  <c r="Z55" i="11"/>
  <c r="AA55" i="11"/>
  <c r="AB55" i="11"/>
  <c r="AC55" i="11"/>
  <c r="Z53" i="11"/>
  <c r="AA53" i="11"/>
  <c r="AB53" i="11"/>
  <c r="AC53" i="11"/>
  <c r="AD53" i="11"/>
  <c r="Z50" i="11"/>
  <c r="AA50" i="11"/>
  <c r="AD50" i="11" s="1"/>
  <c r="AB50" i="11"/>
  <c r="AC50" i="11"/>
  <c r="Z48" i="11"/>
  <c r="AA48" i="11"/>
  <c r="AB48" i="11"/>
  <c r="AC48" i="11"/>
  <c r="AD48" i="11"/>
  <c r="Z47" i="11"/>
  <c r="AA47" i="11"/>
  <c r="AB47" i="11"/>
  <c r="AC47" i="11"/>
  <c r="Z46" i="11"/>
  <c r="AA46" i="11"/>
  <c r="AB46" i="11"/>
  <c r="AC46" i="11"/>
  <c r="AD46" i="11"/>
  <c r="Z43" i="11"/>
  <c r="AA43" i="11"/>
  <c r="AD43" i="11" s="1"/>
  <c r="AB43" i="11"/>
  <c r="AC43" i="11"/>
  <c r="Z38" i="11"/>
  <c r="AA38" i="11"/>
  <c r="AB38" i="11"/>
  <c r="AC38" i="11"/>
  <c r="AD38" i="11"/>
  <c r="Z36" i="11"/>
  <c r="AA36" i="11"/>
  <c r="AB36" i="11"/>
  <c r="AC36" i="11"/>
  <c r="Z35" i="11"/>
  <c r="AA35" i="11"/>
  <c r="AB35" i="11"/>
  <c r="AC35" i="11"/>
  <c r="AD35" i="11" s="1"/>
  <c r="Z34" i="11"/>
  <c r="AA34" i="11"/>
  <c r="AB34" i="11"/>
  <c r="AC34" i="11"/>
  <c r="AD34" i="11" s="1"/>
  <c r="Z32" i="11"/>
  <c r="AA32" i="11"/>
  <c r="AB32" i="11"/>
  <c r="AC32" i="11"/>
  <c r="Z31" i="11"/>
  <c r="AA31" i="11"/>
  <c r="AB31" i="11"/>
  <c r="AC31" i="11"/>
  <c r="AD31" i="11" s="1"/>
  <c r="Z30" i="11"/>
  <c r="AA30" i="11"/>
  <c r="AB30" i="11"/>
  <c r="AC30" i="11"/>
  <c r="AD30" i="11" s="1"/>
  <c r="Z26" i="11"/>
  <c r="AA26" i="11"/>
  <c r="AB26" i="11"/>
  <c r="AC26" i="11"/>
  <c r="Z25" i="11"/>
  <c r="AA25" i="11"/>
  <c r="AB25" i="11"/>
  <c r="AC25" i="11"/>
  <c r="AD25" i="11" s="1"/>
  <c r="Z23" i="11"/>
  <c r="AA23" i="11"/>
  <c r="AB23" i="11"/>
  <c r="AC23" i="11"/>
  <c r="Z22" i="11"/>
  <c r="AA22" i="11"/>
  <c r="AB22" i="11"/>
  <c r="AC22" i="11"/>
  <c r="AD22" i="11" s="1"/>
  <c r="Z21" i="11"/>
  <c r="AA21" i="11"/>
  <c r="AB21" i="11"/>
  <c r="AC21" i="11"/>
  <c r="Z16" i="11"/>
  <c r="AA16" i="11"/>
  <c r="AB16" i="11"/>
  <c r="AC16" i="11"/>
  <c r="Z15" i="11"/>
  <c r="AA15" i="11"/>
  <c r="AB15" i="11"/>
  <c r="AC15" i="11"/>
  <c r="AD15" i="11" s="1"/>
  <c r="M87" i="7"/>
  <c r="N48" i="7"/>
  <c r="T48" i="7"/>
  <c r="Y48" i="7"/>
  <c r="Z48" i="7"/>
  <c r="AA48" i="7"/>
  <c r="AB48" i="7"/>
  <c r="AC48" i="7"/>
  <c r="T78" i="7"/>
  <c r="Z34" i="7"/>
  <c r="AA34" i="7"/>
  <c r="AB34" i="7"/>
  <c r="AC34" i="7"/>
  <c r="Y34" i="7"/>
  <c r="T34" i="7"/>
  <c r="Z33" i="7"/>
  <c r="AA33" i="7"/>
  <c r="AB33" i="7"/>
  <c r="AC33" i="7"/>
  <c r="Y33" i="7"/>
  <c r="T33" i="7"/>
  <c r="N33" i="7"/>
  <c r="S13" i="7"/>
  <c r="J5" i="8" s="1"/>
  <c r="N5" i="7"/>
  <c r="N6" i="7"/>
  <c r="N7" i="7"/>
  <c r="P22" i="7"/>
  <c r="U22" i="7"/>
  <c r="Q22" i="7"/>
  <c r="V22" i="7"/>
  <c r="R22" i="7"/>
  <c r="I7" i="8" s="1"/>
  <c r="W22" i="7"/>
  <c r="S22" i="7"/>
  <c r="X22" i="7"/>
  <c r="Y19" i="7"/>
  <c r="Y20" i="7"/>
  <c r="Y21" i="7"/>
  <c r="T19" i="7"/>
  <c r="T20" i="7"/>
  <c r="T21" i="7"/>
  <c r="N19" i="7"/>
  <c r="N20" i="7"/>
  <c r="N21" i="7"/>
  <c r="Z21" i="7"/>
  <c r="AA21" i="7"/>
  <c r="AB21" i="7"/>
  <c r="AC21" i="7"/>
  <c r="Z20" i="7"/>
  <c r="AA20" i="7"/>
  <c r="AB20" i="7"/>
  <c r="AC20" i="7"/>
  <c r="Z19" i="7"/>
  <c r="AA19" i="7"/>
  <c r="AB19" i="7"/>
  <c r="AC19" i="7"/>
  <c r="P17" i="7"/>
  <c r="U17" i="7"/>
  <c r="Z17" i="7"/>
  <c r="Q17" i="7"/>
  <c r="H6" i="8" s="1"/>
  <c r="V17" i="7"/>
  <c r="AA17" i="7" s="1"/>
  <c r="R17" i="7"/>
  <c r="I6" i="8" s="1"/>
  <c r="W17" i="7"/>
  <c r="S17" i="7"/>
  <c r="X17" i="7"/>
  <c r="AC17" i="7"/>
  <c r="Y14" i="7"/>
  <c r="Y15" i="7"/>
  <c r="Y16" i="7"/>
  <c r="Y17" i="7"/>
  <c r="T14" i="7"/>
  <c r="T15" i="7"/>
  <c r="T16" i="7"/>
  <c r="N14" i="7"/>
  <c r="N15" i="7"/>
  <c r="N17" i="7"/>
  <c r="N16" i="7"/>
  <c r="Z16" i="7"/>
  <c r="AA16" i="7"/>
  <c r="AB16" i="7"/>
  <c r="AC16" i="7"/>
  <c r="Z15" i="7"/>
  <c r="AA15" i="7"/>
  <c r="AB15" i="7"/>
  <c r="AC15" i="7"/>
  <c r="Z14" i="7"/>
  <c r="AA14" i="7"/>
  <c r="AB14" i="7"/>
  <c r="AC14" i="7"/>
  <c r="P13" i="7"/>
  <c r="U13" i="7"/>
  <c r="L5" i="8" s="1"/>
  <c r="Q13" i="7"/>
  <c r="H5" i="8" s="1"/>
  <c r="V13" i="7"/>
  <c r="AA13" i="7"/>
  <c r="R13" i="7"/>
  <c r="W13" i="7"/>
  <c r="AB13" i="7" s="1"/>
  <c r="X13" i="7"/>
  <c r="O5" i="8" s="1"/>
  <c r="Y5" i="7"/>
  <c r="Y6" i="7"/>
  <c r="Y7" i="7"/>
  <c r="T5" i="7"/>
  <c r="T6" i="7"/>
  <c r="T7" i="7"/>
  <c r="Z7" i="7"/>
  <c r="AA7" i="7"/>
  <c r="AB7" i="7"/>
  <c r="Z6" i="7"/>
  <c r="AA6" i="7"/>
  <c r="AB6" i="7"/>
  <c r="Z5" i="7"/>
  <c r="AA5" i="7"/>
  <c r="AB5" i="7"/>
  <c r="AC5" i="7"/>
  <c r="N55" i="7"/>
  <c r="N56" i="7"/>
  <c r="N57" i="7"/>
  <c r="X70" i="7"/>
  <c r="O14" i="8" s="1"/>
  <c r="Z63" i="7"/>
  <c r="AA63" i="7"/>
  <c r="AB63" i="7"/>
  <c r="AC63" i="7"/>
  <c r="Y63" i="7"/>
  <c r="T63" i="7"/>
  <c r="N63" i="7"/>
  <c r="S65" i="7"/>
  <c r="AC65" i="7" s="1"/>
  <c r="Q65" i="7"/>
  <c r="V65" i="7"/>
  <c r="P65" i="7"/>
  <c r="U65" i="7"/>
  <c r="W65" i="7"/>
  <c r="X65" i="7"/>
  <c r="O13" i="8" s="1"/>
  <c r="T59" i="7"/>
  <c r="T60" i="7"/>
  <c r="T61" i="7"/>
  <c r="T62" i="7"/>
  <c r="N59" i="7"/>
  <c r="N60" i="7"/>
  <c r="N61" i="7"/>
  <c r="N62" i="7"/>
  <c r="Z62" i="7"/>
  <c r="AA62" i="7"/>
  <c r="AB62" i="7"/>
  <c r="AC62" i="7"/>
  <c r="AD62" i="7"/>
  <c r="Y62" i="7"/>
  <c r="Z56" i="7"/>
  <c r="AA56" i="7"/>
  <c r="AB56" i="7"/>
  <c r="AC56" i="7"/>
  <c r="AD56" i="7"/>
  <c r="Y56" i="7"/>
  <c r="T56" i="7"/>
  <c r="Z55" i="7"/>
  <c r="AA55" i="7"/>
  <c r="AB55" i="7"/>
  <c r="AC55" i="7"/>
  <c r="Y55" i="7"/>
  <c r="T55" i="7"/>
  <c r="Z49" i="7"/>
  <c r="AA49" i="7"/>
  <c r="AB49" i="7"/>
  <c r="AC49" i="7"/>
  <c r="Y49" i="7"/>
  <c r="T49" i="7"/>
  <c r="N49" i="7"/>
  <c r="Z60" i="7"/>
  <c r="AA60" i="7"/>
  <c r="AB60" i="7"/>
  <c r="AC60" i="7"/>
  <c r="Y60" i="7"/>
  <c r="C51" i="7"/>
  <c r="C11" i="8" s="1"/>
  <c r="Z46" i="7"/>
  <c r="AA46" i="7"/>
  <c r="AB46" i="7"/>
  <c r="AC46" i="7"/>
  <c r="Y46" i="7"/>
  <c r="T46" i="7"/>
  <c r="N46" i="7"/>
  <c r="Z39" i="7"/>
  <c r="AA39" i="7"/>
  <c r="AB39" i="7"/>
  <c r="AC39" i="7"/>
  <c r="AD39" i="7" s="1"/>
  <c r="Y39" i="7"/>
  <c r="T39" i="7"/>
  <c r="N39" i="7"/>
  <c r="Z25" i="7"/>
  <c r="AA25" i="7"/>
  <c r="AB25" i="7"/>
  <c r="AC25" i="7"/>
  <c r="Y25" i="7"/>
  <c r="T25" i="7"/>
  <c r="N25" i="7"/>
  <c r="N27" i="7"/>
  <c r="N36" i="7"/>
  <c r="N38" i="7"/>
  <c r="N40" i="7"/>
  <c r="N43" i="7"/>
  <c r="N45" i="7"/>
  <c r="N47" i="7"/>
  <c r="N50" i="7"/>
  <c r="N69" i="7"/>
  <c r="N74" i="7"/>
  <c r="N75" i="7"/>
  <c r="N76" i="7"/>
  <c r="N82" i="7"/>
  <c r="P29" i="7"/>
  <c r="G8" i="8" s="1"/>
  <c r="U29" i="7"/>
  <c r="L8" i="8" s="1"/>
  <c r="Q29" i="7"/>
  <c r="H8" i="8"/>
  <c r="V29" i="7"/>
  <c r="AA29" i="7"/>
  <c r="R29" i="7"/>
  <c r="W29" i="7"/>
  <c r="AB29" i="7" s="1"/>
  <c r="S29" i="7"/>
  <c r="J8" i="8" s="1"/>
  <c r="O8" i="8"/>
  <c r="P37" i="7"/>
  <c r="U37" i="7"/>
  <c r="Q37" i="7"/>
  <c r="H9" i="8" s="1"/>
  <c r="V37" i="7"/>
  <c r="R37" i="7"/>
  <c r="I9" i="8" s="1"/>
  <c r="W37" i="7"/>
  <c r="N9" i="8" s="1"/>
  <c r="S37" i="7"/>
  <c r="J9" i="8" s="1"/>
  <c r="X37" i="7"/>
  <c r="O9" i="8" s="1"/>
  <c r="P44" i="7"/>
  <c r="U44" i="7"/>
  <c r="Q44" i="7"/>
  <c r="V44" i="7"/>
  <c r="R44" i="7"/>
  <c r="W44" i="7"/>
  <c r="S44" i="7"/>
  <c r="X44" i="7"/>
  <c r="P51" i="7"/>
  <c r="U51" i="7"/>
  <c r="Z51" i="7"/>
  <c r="Q51" i="7"/>
  <c r="V51" i="7"/>
  <c r="AA51" i="7" s="1"/>
  <c r="R51" i="7"/>
  <c r="I11" i="8" s="1"/>
  <c r="S11" i="8" s="1"/>
  <c r="W51" i="7"/>
  <c r="S51" i="7"/>
  <c r="P58" i="7"/>
  <c r="Z58" i="7" s="1"/>
  <c r="U58" i="7"/>
  <c r="Q58" i="7"/>
  <c r="V58" i="7"/>
  <c r="R58" i="7"/>
  <c r="AB58" i="7" s="1"/>
  <c r="W58" i="7"/>
  <c r="S58" i="7"/>
  <c r="J12" i="8" s="1"/>
  <c r="X58" i="7"/>
  <c r="O12" i="8" s="1"/>
  <c r="R65" i="7"/>
  <c r="P70" i="7"/>
  <c r="Z70" i="7" s="1"/>
  <c r="U70" i="7"/>
  <c r="L14" i="8" s="1"/>
  <c r="Q70" i="7"/>
  <c r="V70" i="7"/>
  <c r="R70" i="7"/>
  <c r="I14" i="8" s="1"/>
  <c r="W70" i="7"/>
  <c r="N14" i="8" s="1"/>
  <c r="S70" i="7"/>
  <c r="P77" i="7"/>
  <c r="U77" i="7"/>
  <c r="Q77" i="7"/>
  <c r="V77" i="7"/>
  <c r="R77" i="7"/>
  <c r="W77" i="7"/>
  <c r="AB77" i="7" s="1"/>
  <c r="S77" i="7"/>
  <c r="J15" i="8" s="1"/>
  <c r="X77" i="7"/>
  <c r="P83" i="7"/>
  <c r="U83" i="7"/>
  <c r="Q83" i="7"/>
  <c r="V83" i="7"/>
  <c r="R83" i="7"/>
  <c r="I16" i="8" s="1"/>
  <c r="W83" i="7"/>
  <c r="AB83" i="7"/>
  <c r="S83" i="7"/>
  <c r="X83" i="7"/>
  <c r="Y23" i="7"/>
  <c r="Y27" i="7"/>
  <c r="Y36" i="7"/>
  <c r="Y38" i="7"/>
  <c r="Y40" i="7"/>
  <c r="Y43" i="7"/>
  <c r="Y45" i="7"/>
  <c r="Y47" i="7"/>
  <c r="Y50" i="7"/>
  <c r="Y54" i="7"/>
  <c r="Y58" i="7" s="1"/>
  <c r="P12" i="8" s="1"/>
  <c r="Y57" i="7"/>
  <c r="Y59" i="7"/>
  <c r="Y61" i="7"/>
  <c r="Y69" i="7"/>
  <c r="Y70" i="7"/>
  <c r="P14" i="8" s="1"/>
  <c r="Y71" i="7"/>
  <c r="Y72" i="7"/>
  <c r="Y73" i="7"/>
  <c r="Y74" i="7"/>
  <c r="Y75" i="7"/>
  <c r="Y76" i="7"/>
  <c r="Y78" i="7"/>
  <c r="Y83" i="7" s="1"/>
  <c r="P16" i="8" s="1"/>
  <c r="Y79" i="7"/>
  <c r="Y80" i="7"/>
  <c r="Y81" i="7"/>
  <c r="Y82" i="7"/>
  <c r="T23" i="7"/>
  <c r="T27" i="7"/>
  <c r="T36" i="7"/>
  <c r="T38" i="7"/>
  <c r="T40" i="7"/>
  <c r="T43" i="7"/>
  <c r="T45" i="7"/>
  <c r="T47" i="7"/>
  <c r="T51" i="7" s="1"/>
  <c r="T50" i="7"/>
  <c r="T57" i="7"/>
  <c r="T70" i="7"/>
  <c r="T69" i="7"/>
  <c r="T71" i="7"/>
  <c r="T72" i="7"/>
  <c r="T73" i="7"/>
  <c r="T74" i="7"/>
  <c r="T75" i="7"/>
  <c r="T76" i="7"/>
  <c r="T79" i="7"/>
  <c r="T80" i="7"/>
  <c r="T81" i="7"/>
  <c r="T82" i="7"/>
  <c r="Z36" i="7"/>
  <c r="AA36" i="7"/>
  <c r="AB36" i="7"/>
  <c r="AC36" i="7"/>
  <c r="Z27" i="7"/>
  <c r="AA27" i="7"/>
  <c r="AB27" i="7"/>
  <c r="AC27" i="7"/>
  <c r="Z82" i="7"/>
  <c r="AD82" i="7" s="1"/>
  <c r="AA82" i="7"/>
  <c r="AB82" i="7"/>
  <c r="AC82" i="7"/>
  <c r="Z81" i="7"/>
  <c r="AA81" i="7"/>
  <c r="AB81" i="7"/>
  <c r="AC81" i="7"/>
  <c r="Z80" i="7"/>
  <c r="AA80" i="7"/>
  <c r="AB80" i="7"/>
  <c r="AC80" i="7"/>
  <c r="Z79" i="7"/>
  <c r="AA79" i="7"/>
  <c r="AB79" i="7"/>
  <c r="AC79" i="7"/>
  <c r="Z78" i="7"/>
  <c r="AA78" i="7"/>
  <c r="AB78" i="7"/>
  <c r="AC78" i="7"/>
  <c r="Z76" i="7"/>
  <c r="AA76" i="7"/>
  <c r="AB76" i="7"/>
  <c r="AC76" i="7"/>
  <c r="Z75" i="7"/>
  <c r="AA75" i="7"/>
  <c r="AB75" i="7"/>
  <c r="AC75" i="7"/>
  <c r="Z74" i="7"/>
  <c r="AA74" i="7"/>
  <c r="AB74" i="7"/>
  <c r="AC74" i="7"/>
  <c r="Z73" i="7"/>
  <c r="AA73" i="7"/>
  <c r="AB73" i="7"/>
  <c r="AC73" i="7"/>
  <c r="Z72" i="7"/>
  <c r="AA72" i="7"/>
  <c r="AB72" i="7"/>
  <c r="AC72" i="7"/>
  <c r="Z71" i="7"/>
  <c r="AA71" i="7"/>
  <c r="AB71" i="7"/>
  <c r="Z69" i="7"/>
  <c r="AA69" i="7"/>
  <c r="AB69" i="7"/>
  <c r="AC69" i="7"/>
  <c r="Z61" i="7"/>
  <c r="AA61" i="7"/>
  <c r="AB61" i="7"/>
  <c r="AC61" i="7"/>
  <c r="AD61" i="7" s="1"/>
  <c r="Z59" i="7"/>
  <c r="AA59" i="7"/>
  <c r="AB59" i="7"/>
  <c r="AC59" i="7"/>
  <c r="Z57" i="7"/>
  <c r="AA57" i="7"/>
  <c r="AB57" i="7"/>
  <c r="AC57" i="7"/>
  <c r="Z54" i="7"/>
  <c r="AA54" i="7"/>
  <c r="AB54" i="7"/>
  <c r="AC54" i="7"/>
  <c r="AD54" i="7" s="1"/>
  <c r="Z50" i="7"/>
  <c r="AA50" i="7"/>
  <c r="AB50" i="7"/>
  <c r="AC50" i="7"/>
  <c r="Z47" i="7"/>
  <c r="AA47" i="7"/>
  <c r="AD47" i="7" s="1"/>
  <c r="AB47" i="7"/>
  <c r="AC47" i="7"/>
  <c r="Z45" i="7"/>
  <c r="AA45" i="7"/>
  <c r="AB45" i="7"/>
  <c r="AC45" i="7"/>
  <c r="Z38" i="7"/>
  <c r="AA38" i="7"/>
  <c r="AB38" i="7"/>
  <c r="AC38" i="7"/>
  <c r="AD38" i="7" s="1"/>
  <c r="Z23" i="7"/>
  <c r="AA23" i="7"/>
  <c r="AB23" i="7"/>
  <c r="AC23" i="7"/>
  <c r="Z40" i="7"/>
  <c r="AA40" i="7"/>
  <c r="AB40" i="7"/>
  <c r="AC40" i="7"/>
  <c r="Z43" i="7"/>
  <c r="AA43" i="7"/>
  <c r="AB43" i="7"/>
  <c r="AC43" i="7"/>
  <c r="N7" i="12"/>
  <c r="T7" i="12"/>
  <c r="Y7" i="12"/>
  <c r="Z7" i="12"/>
  <c r="AA7" i="12"/>
  <c r="AB7" i="12"/>
  <c r="AC7" i="12"/>
  <c r="M59" i="12"/>
  <c r="P12" i="12"/>
  <c r="G77" i="8" s="1"/>
  <c r="U12" i="12"/>
  <c r="Q12" i="12"/>
  <c r="V12" i="12"/>
  <c r="AA12" i="12"/>
  <c r="R12" i="12"/>
  <c r="W12" i="12"/>
  <c r="S12" i="12"/>
  <c r="J77" i="8" s="1"/>
  <c r="T77" i="8" s="1"/>
  <c r="X12" i="12"/>
  <c r="Y9" i="12"/>
  <c r="Y12" i="12" s="1"/>
  <c r="Y10" i="12"/>
  <c r="Y11" i="12"/>
  <c r="T9" i="12"/>
  <c r="T10" i="12"/>
  <c r="T11" i="12"/>
  <c r="N9" i="12"/>
  <c r="N12" i="12" s="1"/>
  <c r="F77" i="8" s="1"/>
  <c r="N10" i="12"/>
  <c r="N11" i="12"/>
  <c r="Z11" i="12"/>
  <c r="AA11" i="12"/>
  <c r="AB11" i="12"/>
  <c r="AC11" i="12"/>
  <c r="AD11" i="12" s="1"/>
  <c r="Z10" i="12"/>
  <c r="AA10" i="12"/>
  <c r="AB10" i="12"/>
  <c r="AC10" i="12"/>
  <c r="Z9" i="12"/>
  <c r="AA9" i="12"/>
  <c r="AB9" i="12"/>
  <c r="AC9" i="12"/>
  <c r="P8" i="12"/>
  <c r="U8" i="12"/>
  <c r="Z8" i="12"/>
  <c r="Q8" i="12"/>
  <c r="V8" i="12"/>
  <c r="AA8" i="12" s="1"/>
  <c r="R8" i="12"/>
  <c r="I76" i="8" s="1"/>
  <c r="W8" i="12"/>
  <c r="AB8" i="12"/>
  <c r="S8" i="12"/>
  <c r="X8" i="12"/>
  <c r="AC8" i="12" s="1"/>
  <c r="Y5" i="12"/>
  <c r="T5" i="12"/>
  <c r="T8" i="12" s="1"/>
  <c r="N5" i="12"/>
  <c r="N8" i="12" s="1"/>
  <c r="Z5" i="12"/>
  <c r="AA5" i="12"/>
  <c r="AB5" i="12"/>
  <c r="AC5" i="12"/>
  <c r="AD5" i="12" s="1"/>
  <c r="T44" i="12"/>
  <c r="T45" i="12"/>
  <c r="T46" i="12"/>
  <c r="T47" i="12"/>
  <c r="Z45" i="12"/>
  <c r="AA45" i="12"/>
  <c r="AB45" i="12"/>
  <c r="AC45" i="12"/>
  <c r="AD45" i="12" s="1"/>
  <c r="Y45" i="12"/>
  <c r="N45" i="12"/>
  <c r="Z50" i="12"/>
  <c r="AA50" i="12"/>
  <c r="AB50" i="12"/>
  <c r="AC50" i="12"/>
  <c r="Y50" i="12"/>
  <c r="T50" i="12"/>
  <c r="N50" i="12"/>
  <c r="Z46" i="12"/>
  <c r="AA46" i="12"/>
  <c r="AB46" i="12"/>
  <c r="AC46" i="12"/>
  <c r="Y46" i="12"/>
  <c r="Y48" i="12" s="1"/>
  <c r="P85" i="8" s="1"/>
  <c r="N46" i="12"/>
  <c r="AA23" i="12"/>
  <c r="AB23" i="12"/>
  <c r="Y23" i="12"/>
  <c r="T23" i="12"/>
  <c r="N31" i="12"/>
  <c r="N34" i="12" s="1"/>
  <c r="F82" i="8" s="1"/>
  <c r="N32" i="12"/>
  <c r="N33" i="12"/>
  <c r="Z32" i="12"/>
  <c r="AA32" i="12"/>
  <c r="AB32" i="12"/>
  <c r="AC32" i="12"/>
  <c r="AD32" i="12" s="1"/>
  <c r="Y32" i="12"/>
  <c r="T32" i="12"/>
  <c r="Z28" i="12"/>
  <c r="AA28" i="12"/>
  <c r="AB28" i="12"/>
  <c r="AC28" i="12"/>
  <c r="Y28" i="12"/>
  <c r="T28" i="12"/>
  <c r="N28" i="12"/>
  <c r="Z24" i="12"/>
  <c r="AA24" i="12"/>
  <c r="AB24" i="12"/>
  <c r="AC24" i="12"/>
  <c r="Y24" i="12"/>
  <c r="T24" i="12"/>
  <c r="Z14" i="12"/>
  <c r="AA14" i="12"/>
  <c r="AB14" i="12"/>
  <c r="AC14" i="12"/>
  <c r="Y14" i="12"/>
  <c r="Y16" i="12" s="1"/>
  <c r="P78" i="8" s="1"/>
  <c r="T14" i="12"/>
  <c r="N14" i="12"/>
  <c r="C16" i="12"/>
  <c r="D78" i="8" s="1"/>
  <c r="Y18" i="12"/>
  <c r="Y19" i="12"/>
  <c r="Y20" i="12"/>
  <c r="Y21" i="12"/>
  <c r="X22" i="12"/>
  <c r="O79" i="8" s="1"/>
  <c r="W22" i="12"/>
  <c r="V22" i="12"/>
  <c r="M79" i="8" s="1"/>
  <c r="U22" i="12"/>
  <c r="L79" i="8" s="1"/>
  <c r="T40" i="12"/>
  <c r="T43" i="12" s="1"/>
  <c r="N40" i="12"/>
  <c r="Z20" i="12"/>
  <c r="AA20" i="12"/>
  <c r="AB20" i="12"/>
  <c r="AC20" i="12"/>
  <c r="AD20" i="12"/>
  <c r="T20" i="12"/>
  <c r="N20" i="12"/>
  <c r="Z19" i="12"/>
  <c r="AA19" i="12"/>
  <c r="AB19" i="12"/>
  <c r="AC19" i="12"/>
  <c r="AD19" i="12" s="1"/>
  <c r="Z21" i="12"/>
  <c r="AA21" i="12"/>
  <c r="AD21" i="12" s="1"/>
  <c r="AB21" i="12"/>
  <c r="AC21" i="12"/>
  <c r="T21" i="12"/>
  <c r="N21" i="12"/>
  <c r="C56" i="12"/>
  <c r="D87" i="8" s="1"/>
  <c r="C87" i="8" s="1"/>
  <c r="C52" i="12"/>
  <c r="D86" i="8"/>
  <c r="C86" i="8" s="1"/>
  <c r="C34" i="12"/>
  <c r="D82" i="8" s="1"/>
  <c r="C82" i="8" s="1"/>
  <c r="Z17" i="12"/>
  <c r="AA17" i="12"/>
  <c r="AB17" i="12"/>
  <c r="AC17" i="12"/>
  <c r="Z37" i="12"/>
  <c r="AA37" i="12"/>
  <c r="AB37" i="12"/>
  <c r="AC37" i="12"/>
  <c r="AD37" i="12"/>
  <c r="Y37" i="12"/>
  <c r="T37" i="12"/>
  <c r="N37" i="12"/>
  <c r="Z36" i="12"/>
  <c r="AA36" i="12"/>
  <c r="AB36" i="12"/>
  <c r="AC36" i="12"/>
  <c r="AD36" i="12"/>
  <c r="Y36" i="12"/>
  <c r="T36" i="12"/>
  <c r="N36" i="12"/>
  <c r="T49" i="12"/>
  <c r="T51" i="12"/>
  <c r="T52" i="12"/>
  <c r="E86" i="8" s="1"/>
  <c r="P16" i="12"/>
  <c r="U16" i="12"/>
  <c r="Q16" i="12"/>
  <c r="H78" i="8" s="1"/>
  <c r="V16" i="12"/>
  <c r="R16" i="12"/>
  <c r="W16" i="12"/>
  <c r="S16" i="12"/>
  <c r="J78" i="8" s="1"/>
  <c r="X16" i="12"/>
  <c r="AC16" i="12"/>
  <c r="P22" i="12"/>
  <c r="Q22" i="12"/>
  <c r="H79" i="8" s="1"/>
  <c r="R22" i="12"/>
  <c r="S22" i="12"/>
  <c r="P26" i="12"/>
  <c r="U26" i="12"/>
  <c r="Q26" i="12"/>
  <c r="H80" i="8" s="1"/>
  <c r="R80" i="8" s="1"/>
  <c r="V26" i="12"/>
  <c r="AA26" i="12"/>
  <c r="R26" i="12"/>
  <c r="W26" i="12"/>
  <c r="AB26" i="12" s="1"/>
  <c r="S26" i="12"/>
  <c r="X26" i="12"/>
  <c r="AC26" i="12"/>
  <c r="P30" i="12"/>
  <c r="U30" i="12"/>
  <c r="Z30" i="12" s="1"/>
  <c r="Q30" i="12"/>
  <c r="H81" i="8" s="1"/>
  <c r="V30" i="12"/>
  <c r="AA30" i="12"/>
  <c r="R30" i="12"/>
  <c r="W30" i="12"/>
  <c r="AB30" i="12" s="1"/>
  <c r="S30" i="12"/>
  <c r="J81" i="8" s="1"/>
  <c r="X30" i="12"/>
  <c r="AC30" i="12" s="1"/>
  <c r="P34" i="12"/>
  <c r="U34" i="12"/>
  <c r="Q34" i="12"/>
  <c r="H82" i="8" s="1"/>
  <c r="V34" i="12"/>
  <c r="AA34" i="12"/>
  <c r="R34" i="12"/>
  <c r="W34" i="12"/>
  <c r="S34" i="12"/>
  <c r="J82" i="8" s="1"/>
  <c r="X34" i="12"/>
  <c r="P39" i="12"/>
  <c r="G83" i="8" s="1"/>
  <c r="U39" i="12"/>
  <c r="Z39" i="12"/>
  <c r="Q39" i="12"/>
  <c r="V39" i="12"/>
  <c r="AA39" i="12"/>
  <c r="R39" i="12"/>
  <c r="W39" i="12"/>
  <c r="AB39" i="12" s="1"/>
  <c r="S39" i="12"/>
  <c r="J83" i="8" s="1"/>
  <c r="X39" i="12"/>
  <c r="AC39" i="12" s="1"/>
  <c r="AD39" i="12" s="1"/>
  <c r="P43" i="12"/>
  <c r="U43" i="12"/>
  <c r="Z43" i="12" s="1"/>
  <c r="Q43" i="12"/>
  <c r="V43" i="12"/>
  <c r="AA43" i="12"/>
  <c r="R43" i="12"/>
  <c r="W43" i="12"/>
  <c r="AB43" i="12" s="1"/>
  <c r="S43" i="12"/>
  <c r="J84" i="8" s="1"/>
  <c r="T84" i="8" s="1"/>
  <c r="X43" i="12"/>
  <c r="AC43" i="12"/>
  <c r="P48" i="12"/>
  <c r="U48" i="12"/>
  <c r="Z48" i="12" s="1"/>
  <c r="Q48" i="12"/>
  <c r="H85" i="8" s="1"/>
  <c r="V48" i="12"/>
  <c r="AA48" i="12"/>
  <c r="R48" i="12"/>
  <c r="W48" i="12"/>
  <c r="S48" i="12"/>
  <c r="J85" i="8" s="1"/>
  <c r="X48" i="12"/>
  <c r="AC48" i="12"/>
  <c r="P52" i="12"/>
  <c r="U52" i="12"/>
  <c r="Z52" i="12"/>
  <c r="Q52" i="12"/>
  <c r="V52" i="12"/>
  <c r="AA52" i="12" s="1"/>
  <c r="R52" i="12"/>
  <c r="I86" i="8" s="1"/>
  <c r="S86" i="8" s="1"/>
  <c r="W52" i="12"/>
  <c r="AB52" i="12"/>
  <c r="AD52" i="12" s="1"/>
  <c r="S52" i="12"/>
  <c r="X52" i="12"/>
  <c r="AC52" i="12" s="1"/>
  <c r="P56" i="12"/>
  <c r="G87" i="8" s="1"/>
  <c r="Q87" i="8" s="1"/>
  <c r="U56" i="12"/>
  <c r="Z56" i="12"/>
  <c r="Q56" i="12"/>
  <c r="V56" i="12"/>
  <c r="R56" i="12"/>
  <c r="I87" i="8" s="1"/>
  <c r="W56" i="12"/>
  <c r="AB56" i="12"/>
  <c r="S56" i="12"/>
  <c r="J87" i="8" s="1"/>
  <c r="X56" i="12"/>
  <c r="Y13" i="12"/>
  <c r="Y15" i="12"/>
  <c r="Y25" i="12"/>
  <c r="Y29" i="12"/>
  <c r="Y31" i="12"/>
  <c r="Y33" i="12"/>
  <c r="Y34" i="12" s="1"/>
  <c r="Y35" i="12"/>
  <c r="Y39" i="12" s="1"/>
  <c r="P83" i="8" s="1"/>
  <c r="Y38" i="12"/>
  <c r="Y40" i="12"/>
  <c r="Y43" i="12" s="1"/>
  <c r="P84" i="8" s="1"/>
  <c r="Y41" i="12"/>
  <c r="Y42" i="12"/>
  <c r="Y44" i="12"/>
  <c r="Y47" i="12"/>
  <c r="Y49" i="12"/>
  <c r="Y51" i="12"/>
  <c r="Y52" i="12"/>
  <c r="P86" i="8" s="1"/>
  <c r="Y53" i="12"/>
  <c r="Y54" i="12"/>
  <c r="Y55" i="12"/>
  <c r="T13" i="12"/>
  <c r="T15" i="12"/>
  <c r="T22" i="12"/>
  <c r="K79" i="8" s="1"/>
  <c r="T25" i="12"/>
  <c r="T26" i="12" s="1"/>
  <c r="E80" i="8" s="1"/>
  <c r="T29" i="12"/>
  <c r="T30" i="12" s="1"/>
  <c r="K81" i="8" s="1"/>
  <c r="T31" i="12"/>
  <c r="T34" i="12" s="1"/>
  <c r="T33" i="12"/>
  <c r="T38" i="12"/>
  <c r="T39" i="12"/>
  <c r="E83" i="8" s="1"/>
  <c r="T41" i="12"/>
  <c r="T42" i="12"/>
  <c r="T53" i="12"/>
  <c r="T54" i="12"/>
  <c r="T55" i="12"/>
  <c r="T56" i="12" s="1"/>
  <c r="N15" i="12"/>
  <c r="N29" i="12"/>
  <c r="N38" i="12"/>
  <c r="N39" i="12" s="1"/>
  <c r="F83" i="8" s="1"/>
  <c r="N41" i="12"/>
  <c r="N42" i="12"/>
  <c r="N43" i="12" s="1"/>
  <c r="F84" i="8" s="1"/>
  <c r="N44" i="12"/>
  <c r="N47" i="12"/>
  <c r="N48" i="12"/>
  <c r="F85" i="8" s="1"/>
  <c r="N49" i="12"/>
  <c r="N51" i="12"/>
  <c r="N52" i="12"/>
  <c r="N53" i="12"/>
  <c r="N54" i="12"/>
  <c r="N55" i="12"/>
  <c r="Z27" i="12"/>
  <c r="AA27" i="12"/>
  <c r="AB27" i="12"/>
  <c r="AC27" i="12"/>
  <c r="AD27" i="12"/>
  <c r="Z13" i="12"/>
  <c r="AA13" i="12"/>
  <c r="AB13" i="12"/>
  <c r="AC13" i="12"/>
  <c r="Z55" i="12"/>
  <c r="AA55" i="12"/>
  <c r="AB55" i="12"/>
  <c r="AC55" i="12"/>
  <c r="Z54" i="12"/>
  <c r="AA54" i="12"/>
  <c r="AB54" i="12"/>
  <c r="AC54" i="12"/>
  <c r="AD54" i="12"/>
  <c r="Z53" i="12"/>
  <c r="AA53" i="12"/>
  <c r="AB53" i="12"/>
  <c r="AC53" i="12"/>
  <c r="AD53" i="12" s="1"/>
  <c r="Z51" i="12"/>
  <c r="AA51" i="12"/>
  <c r="AB51" i="12"/>
  <c r="AC51" i="12"/>
  <c r="Z49" i="12"/>
  <c r="AA49" i="12"/>
  <c r="AB49" i="12"/>
  <c r="AC49" i="12"/>
  <c r="AD49" i="12" s="1"/>
  <c r="Z47" i="12"/>
  <c r="AA47" i="12"/>
  <c r="AB47" i="12"/>
  <c r="AC47" i="12"/>
  <c r="Z44" i="12"/>
  <c r="AA44" i="12"/>
  <c r="AB44" i="12"/>
  <c r="AC44" i="12"/>
  <c r="AD44" i="12"/>
  <c r="Z42" i="12"/>
  <c r="AA42" i="12"/>
  <c r="AB42" i="12"/>
  <c r="AC42" i="12"/>
  <c r="Z41" i="12"/>
  <c r="AA41" i="12"/>
  <c r="AB41" i="12"/>
  <c r="AC41" i="12"/>
  <c r="AD41" i="12" s="1"/>
  <c r="Z40" i="12"/>
  <c r="AA40" i="12"/>
  <c r="AB40" i="12"/>
  <c r="AC40" i="12"/>
  <c r="Z38" i="12"/>
  <c r="AA38" i="12"/>
  <c r="AB38" i="12"/>
  <c r="AC38" i="12"/>
  <c r="AD38" i="12" s="1"/>
  <c r="Z35" i="12"/>
  <c r="AA35" i="12"/>
  <c r="AB35" i="12"/>
  <c r="AC35" i="12"/>
  <c r="Z33" i="12"/>
  <c r="AA33" i="12"/>
  <c r="AB33" i="12"/>
  <c r="AC33" i="12"/>
  <c r="AD33" i="12" s="1"/>
  <c r="Z31" i="12"/>
  <c r="AA31" i="12"/>
  <c r="AB31" i="12"/>
  <c r="AC31" i="12"/>
  <c r="AD31" i="12" s="1"/>
  <c r="Z29" i="12"/>
  <c r="AA29" i="12"/>
  <c r="AB29" i="12"/>
  <c r="AC29" i="12"/>
  <c r="Z25" i="12"/>
  <c r="AA25" i="12"/>
  <c r="AB25" i="12"/>
  <c r="AC25" i="12"/>
  <c r="AD25" i="12"/>
  <c r="Z18" i="12"/>
  <c r="AA18" i="12"/>
  <c r="AB18" i="12"/>
  <c r="AC18" i="12"/>
  <c r="Z15" i="12"/>
  <c r="AA15" i="12"/>
  <c r="AB15" i="12"/>
  <c r="AC15" i="12"/>
  <c r="O26" i="8"/>
  <c r="O29" i="8"/>
  <c r="J31" i="8"/>
  <c r="O31" i="8"/>
  <c r="J32" i="8"/>
  <c r="T32" i="8" s="1"/>
  <c r="O33" i="8"/>
  <c r="I23" i="8"/>
  <c r="N24" i="8"/>
  <c r="I25" i="8"/>
  <c r="S25" i="8" s="1"/>
  <c r="N27" i="8"/>
  <c r="N29" i="8"/>
  <c r="S29" i="8" s="1"/>
  <c r="I31" i="8"/>
  <c r="S31" i="8"/>
  <c r="I32" i="8"/>
  <c r="I34" i="8"/>
  <c r="N34" i="8"/>
  <c r="S34" i="8" s="1"/>
  <c r="M23" i="8"/>
  <c r="M24" i="8"/>
  <c r="H25" i="8"/>
  <c r="M26" i="8"/>
  <c r="H27" i="8"/>
  <c r="M28" i="8"/>
  <c r="R28" i="8" s="1"/>
  <c r="M30" i="8"/>
  <c r="H31" i="8"/>
  <c r="H32" i="8"/>
  <c r="H34" i="8"/>
  <c r="L23" i="8"/>
  <c r="L24" i="8"/>
  <c r="L27" i="8"/>
  <c r="L28" i="8"/>
  <c r="L30" i="8"/>
  <c r="G31" i="8"/>
  <c r="L31" i="8"/>
  <c r="Q31" i="8" s="1"/>
  <c r="L32" i="8"/>
  <c r="L33" i="8"/>
  <c r="J6" i="8"/>
  <c r="O6" i="8"/>
  <c r="J7" i="8"/>
  <c r="O7" i="8"/>
  <c r="J10" i="8"/>
  <c r="O10" i="8"/>
  <c r="J16" i="8"/>
  <c r="I5" i="8"/>
  <c r="N6" i="8"/>
  <c r="S6" i="8" s="1"/>
  <c r="N7" i="8"/>
  <c r="I8" i="8"/>
  <c r="I10" i="8"/>
  <c r="N10" i="8"/>
  <c r="N11" i="8"/>
  <c r="I12" i="8"/>
  <c r="N12" i="8"/>
  <c r="I13" i="8"/>
  <c r="I15" i="8"/>
  <c r="N16" i="8"/>
  <c r="M5" i="8"/>
  <c r="M6" i="8"/>
  <c r="H7" i="8"/>
  <c r="M7" i="8"/>
  <c r="M8" i="8"/>
  <c r="R8" i="8" s="1"/>
  <c r="M9" i="8"/>
  <c r="H10" i="8"/>
  <c r="M10" i="8"/>
  <c r="H11" i="8"/>
  <c r="M11" i="8"/>
  <c r="H12" i="8"/>
  <c r="H13" i="8"/>
  <c r="M13" i="8"/>
  <c r="H14" i="8"/>
  <c r="H15" i="8"/>
  <c r="H16" i="8"/>
  <c r="M16" i="8"/>
  <c r="G5" i="8"/>
  <c r="G6" i="8"/>
  <c r="L6" i="8"/>
  <c r="G7" i="8"/>
  <c r="L7" i="8"/>
  <c r="G9" i="8"/>
  <c r="L9" i="8"/>
  <c r="G10" i="8"/>
  <c r="G11" i="8"/>
  <c r="L11" i="8"/>
  <c r="Q11" i="8" s="1"/>
  <c r="L12" i="8"/>
  <c r="G13" i="8"/>
  <c r="L13" i="8"/>
  <c r="G15" i="8"/>
  <c r="G16" i="8"/>
  <c r="L16" i="8"/>
  <c r="D6" i="8"/>
  <c r="D13" i="8"/>
  <c r="D15" i="8"/>
  <c r="P175" i="8"/>
  <c r="O175" i="8"/>
  <c r="N175" i="8"/>
  <c r="M175" i="8"/>
  <c r="L175" i="8"/>
  <c r="J175" i="8"/>
  <c r="T175" i="8" s="1"/>
  <c r="I175" i="8"/>
  <c r="S175" i="8"/>
  <c r="H175" i="8"/>
  <c r="G175" i="8"/>
  <c r="Q175" i="8" s="1"/>
  <c r="F175" i="8"/>
  <c r="E175" i="8"/>
  <c r="O174" i="8"/>
  <c r="N174" i="8"/>
  <c r="M174" i="8"/>
  <c r="L174" i="8"/>
  <c r="J174" i="8"/>
  <c r="T174" i="8" s="1"/>
  <c r="I174" i="8"/>
  <c r="H174" i="8"/>
  <c r="R174" i="8" s="1"/>
  <c r="G174" i="8"/>
  <c r="Q174" i="8"/>
  <c r="F174" i="8"/>
  <c r="E174" i="8"/>
  <c r="O173" i="8"/>
  <c r="N173" i="8"/>
  <c r="M173" i="8"/>
  <c r="R173" i="8"/>
  <c r="L173" i="8"/>
  <c r="K173" i="8"/>
  <c r="U173" i="8" s="1"/>
  <c r="J173" i="8"/>
  <c r="T173" i="8" s="1"/>
  <c r="I173" i="8"/>
  <c r="H173" i="8"/>
  <c r="G173" i="8"/>
  <c r="Q173" i="8"/>
  <c r="F173" i="8"/>
  <c r="E173" i="8"/>
  <c r="P172" i="8"/>
  <c r="O172" i="8"/>
  <c r="T172" i="8" s="1"/>
  <c r="N172" i="8"/>
  <c r="M172" i="8"/>
  <c r="L172" i="8"/>
  <c r="Q172" i="8" s="1"/>
  <c r="K172" i="8"/>
  <c r="U172" i="8"/>
  <c r="J172" i="8"/>
  <c r="I172" i="8"/>
  <c r="S172" i="8" s="1"/>
  <c r="H172" i="8"/>
  <c r="R172" i="8" s="1"/>
  <c r="G172" i="8"/>
  <c r="F172" i="8"/>
  <c r="E172" i="8"/>
  <c r="P171" i="8"/>
  <c r="O171" i="8"/>
  <c r="N171" i="8"/>
  <c r="M171" i="8"/>
  <c r="R171" i="8"/>
  <c r="L171" i="8"/>
  <c r="K171" i="8"/>
  <c r="U171" i="8" s="1"/>
  <c r="J171" i="8"/>
  <c r="T171" i="8" s="1"/>
  <c r="I171" i="8"/>
  <c r="S171" i="8" s="1"/>
  <c r="H171" i="8"/>
  <c r="G171" i="8"/>
  <c r="F171" i="8"/>
  <c r="P170" i="8"/>
  <c r="O170" i="8"/>
  <c r="T170" i="8"/>
  <c r="N170" i="8"/>
  <c r="M170" i="8"/>
  <c r="R170" i="8" s="1"/>
  <c r="L170" i="8"/>
  <c r="K170" i="8"/>
  <c r="U170" i="8" s="1"/>
  <c r="J170" i="8"/>
  <c r="I170" i="8"/>
  <c r="S170" i="8"/>
  <c r="H170" i="8"/>
  <c r="G170" i="8"/>
  <c r="Q170" i="8" s="1"/>
  <c r="F170" i="8"/>
  <c r="O169" i="8"/>
  <c r="T169" i="8"/>
  <c r="N169" i="8"/>
  <c r="M169" i="8"/>
  <c r="L169" i="8"/>
  <c r="K169" i="8"/>
  <c r="J169" i="8"/>
  <c r="I169" i="8"/>
  <c r="S169" i="8" s="1"/>
  <c r="H169" i="8"/>
  <c r="R169" i="8" s="1"/>
  <c r="G169" i="8"/>
  <c r="Q169" i="8" s="1"/>
  <c r="F169" i="8"/>
  <c r="E169" i="8"/>
  <c r="O168" i="8"/>
  <c r="N168" i="8"/>
  <c r="M168" i="8"/>
  <c r="L168" i="8"/>
  <c r="I168" i="8"/>
  <c r="S168" i="8" s="1"/>
  <c r="H168" i="8"/>
  <c r="G168" i="8"/>
  <c r="Q168" i="8"/>
  <c r="F168" i="8"/>
  <c r="P167" i="8"/>
  <c r="O167" i="8"/>
  <c r="N167" i="8"/>
  <c r="M167" i="8"/>
  <c r="R167" i="8"/>
  <c r="L167" i="8"/>
  <c r="J167" i="8"/>
  <c r="T167" i="8" s="1"/>
  <c r="I167" i="8"/>
  <c r="S167" i="8" s="1"/>
  <c r="H167" i="8"/>
  <c r="G167" i="8"/>
  <c r="Q167" i="8" s="1"/>
  <c r="O166" i="8"/>
  <c r="N166" i="8"/>
  <c r="M166" i="8"/>
  <c r="L166" i="8"/>
  <c r="J166" i="8"/>
  <c r="T166" i="8"/>
  <c r="I166" i="8"/>
  <c r="S166" i="8"/>
  <c r="H166" i="8"/>
  <c r="G166" i="8"/>
  <c r="Q166" i="8" s="1"/>
  <c r="P165" i="8"/>
  <c r="O165" i="8"/>
  <c r="T165" i="8" s="1"/>
  <c r="N165" i="8"/>
  <c r="M165" i="8"/>
  <c r="L165" i="8"/>
  <c r="J165" i="8"/>
  <c r="I165" i="8"/>
  <c r="S165" i="8" s="1"/>
  <c r="H165" i="8"/>
  <c r="G165" i="8"/>
  <c r="Q165" i="8" s="1"/>
  <c r="P164" i="8"/>
  <c r="O164" i="8"/>
  <c r="N164" i="8"/>
  <c r="N176" i="8" s="1"/>
  <c r="M164" i="8"/>
  <c r="M176" i="8"/>
  <c r="L164" i="8"/>
  <c r="K164" i="8"/>
  <c r="U164" i="8" s="1"/>
  <c r="J164" i="8"/>
  <c r="I164" i="8"/>
  <c r="S164" i="8" s="1"/>
  <c r="H164" i="8"/>
  <c r="G164" i="8"/>
  <c r="G176" i="8" s="1"/>
  <c r="T164" i="8"/>
  <c r="R166" i="8"/>
  <c r="R168" i="8"/>
  <c r="Q171" i="8"/>
  <c r="S173" i="8"/>
  <c r="H176" i="8"/>
  <c r="N156" i="8"/>
  <c r="M155" i="8"/>
  <c r="L155" i="8"/>
  <c r="J155" i="8"/>
  <c r="N151" i="8"/>
  <c r="L151" i="8"/>
  <c r="L147" i="8"/>
  <c r="G147" i="8"/>
  <c r="M133" i="8"/>
  <c r="J133" i="8"/>
  <c r="N132" i="8"/>
  <c r="L130" i="8"/>
  <c r="D122" i="8"/>
  <c r="N105" i="8"/>
  <c r="L105" i="8"/>
  <c r="J105" i="8"/>
  <c r="T105" i="8" s="1"/>
  <c r="M103" i="8"/>
  <c r="O102" i="8"/>
  <c r="T102" i="8" s="1"/>
  <c r="M102" i="8"/>
  <c r="R102" i="8" s="1"/>
  <c r="I101" i="8"/>
  <c r="H101" i="8"/>
  <c r="R101" i="8" s="1"/>
  <c r="N100" i="8"/>
  <c r="L100" i="8"/>
  <c r="J100" i="8"/>
  <c r="I100" i="8"/>
  <c r="H100" i="8"/>
  <c r="L99" i="8"/>
  <c r="Q99" i="8" s="1"/>
  <c r="J99" i="8"/>
  <c r="T99" i="8" s="1"/>
  <c r="I99" i="8"/>
  <c r="S99" i="8" s="1"/>
  <c r="O98" i="8"/>
  <c r="J98" i="8"/>
  <c r="I98" i="8"/>
  <c r="N96" i="8"/>
  <c r="S96" i="8" s="1"/>
  <c r="G96" i="8"/>
  <c r="Q96" i="8" s="1"/>
  <c r="O95" i="8"/>
  <c r="G95" i="8"/>
  <c r="N94" i="8"/>
  <c r="S94" i="8" s="1"/>
  <c r="L94" i="8"/>
  <c r="H94" i="8"/>
  <c r="N87" i="8"/>
  <c r="L87" i="8"/>
  <c r="H87" i="8"/>
  <c r="N86" i="8"/>
  <c r="M86" i="8"/>
  <c r="L86" i="8"/>
  <c r="K86" i="8"/>
  <c r="J86" i="8"/>
  <c r="H86" i="8"/>
  <c r="G86" i="8"/>
  <c r="Q86" i="8" s="1"/>
  <c r="F86" i="8"/>
  <c r="M85" i="8"/>
  <c r="I85" i="8"/>
  <c r="O84" i="8"/>
  <c r="N84" i="8"/>
  <c r="M84" i="8"/>
  <c r="L84" i="8"/>
  <c r="Q84" i="8" s="1"/>
  <c r="I84" i="8"/>
  <c r="S84" i="8" s="1"/>
  <c r="H84" i="8"/>
  <c r="R84" i="8" s="1"/>
  <c r="G84" i="8"/>
  <c r="O83" i="8"/>
  <c r="N83" i="8"/>
  <c r="S83" i="8" s="1"/>
  <c r="M83" i="8"/>
  <c r="K83" i="8"/>
  <c r="I83" i="8"/>
  <c r="P82" i="8"/>
  <c r="I82" i="8"/>
  <c r="G82" i="8"/>
  <c r="O81" i="8"/>
  <c r="T81" i="8" s="1"/>
  <c r="M81" i="8"/>
  <c r="L81" i="8"/>
  <c r="I81" i="8"/>
  <c r="R81" i="8"/>
  <c r="G81" i="8"/>
  <c r="Q81" i="8"/>
  <c r="E81" i="8"/>
  <c r="O80" i="8"/>
  <c r="M80" i="8"/>
  <c r="K80" i="8"/>
  <c r="J80" i="8"/>
  <c r="I80" i="8"/>
  <c r="G80" i="8"/>
  <c r="J79" i="8"/>
  <c r="G79" i="8"/>
  <c r="M78" i="8"/>
  <c r="I78" i="8"/>
  <c r="G78" i="8"/>
  <c r="O77" i="8"/>
  <c r="M77" i="8"/>
  <c r="I77" i="8"/>
  <c r="H77" i="8"/>
  <c r="G76" i="8"/>
  <c r="L76" i="8"/>
  <c r="Q76" i="8"/>
  <c r="N76" i="8"/>
  <c r="M76" i="8"/>
  <c r="J76" i="8"/>
  <c r="H76" i="8"/>
  <c r="S76" i="8"/>
  <c r="R76" i="8"/>
  <c r="R86" i="8"/>
  <c r="N69" i="8"/>
  <c r="M69" i="8"/>
  <c r="L69" i="8"/>
  <c r="I69" i="8"/>
  <c r="S69" i="8" s="1"/>
  <c r="H69" i="8"/>
  <c r="R69" i="8" s="1"/>
  <c r="G69" i="8"/>
  <c r="Q69" i="8" s="1"/>
  <c r="O68" i="8"/>
  <c r="N68" i="8"/>
  <c r="S68" i="8"/>
  <c r="M68" i="8"/>
  <c r="L68" i="8"/>
  <c r="J68" i="8"/>
  <c r="T68" i="8"/>
  <c r="H68" i="8"/>
  <c r="R68" i="8" s="1"/>
  <c r="G68" i="8"/>
  <c r="F68" i="8"/>
  <c r="O67" i="8"/>
  <c r="N67" i="8"/>
  <c r="S67" i="8"/>
  <c r="M67" i="8"/>
  <c r="L67" i="8"/>
  <c r="I67" i="8"/>
  <c r="H67" i="8"/>
  <c r="R67" i="8" s="1"/>
  <c r="G67" i="8"/>
  <c r="F67" i="8"/>
  <c r="N66" i="8"/>
  <c r="M66" i="8"/>
  <c r="L66" i="8"/>
  <c r="J66" i="8"/>
  <c r="I66" i="8"/>
  <c r="R66" i="8"/>
  <c r="G66" i="8"/>
  <c r="Q66" i="8" s="1"/>
  <c r="N65" i="8"/>
  <c r="S65" i="8" s="1"/>
  <c r="L65" i="8"/>
  <c r="J65" i="8"/>
  <c r="I65" i="8"/>
  <c r="H65" i="8"/>
  <c r="L64" i="8"/>
  <c r="I64" i="8"/>
  <c r="H64" i="8"/>
  <c r="M63" i="8"/>
  <c r="K63" i="8"/>
  <c r="J63" i="8"/>
  <c r="E63" i="8"/>
  <c r="O62" i="8"/>
  <c r="M62" i="8"/>
  <c r="L62" i="8"/>
  <c r="I62" i="8"/>
  <c r="G62" i="8"/>
  <c r="Q62" i="8" s="1"/>
  <c r="N61" i="8"/>
  <c r="S61" i="8" s="1"/>
  <c r="L61" i="8"/>
  <c r="I61" i="8"/>
  <c r="H61" i="8"/>
  <c r="P60" i="8"/>
  <c r="O60" i="8"/>
  <c r="N60" i="8"/>
  <c r="M60" i="8"/>
  <c r="J60" i="8"/>
  <c r="T60" i="8" s="1"/>
  <c r="I60" i="8"/>
  <c r="H60" i="8"/>
  <c r="R60" i="8" s="1"/>
  <c r="G60" i="8"/>
  <c r="F60" i="8"/>
  <c r="O59" i="8"/>
  <c r="M59" i="8"/>
  <c r="L59" i="8"/>
  <c r="J59" i="8"/>
  <c r="I59" i="8"/>
  <c r="H59" i="8"/>
  <c r="R59" i="8" s="1"/>
  <c r="G59" i="8"/>
  <c r="Q59" i="8"/>
  <c r="F59" i="8"/>
  <c r="Q68" i="8"/>
  <c r="S66" i="8"/>
  <c r="S60" i="8"/>
  <c r="T59" i="8"/>
  <c r="O58" i="8"/>
  <c r="T58" i="8" s="1"/>
  <c r="N58" i="8"/>
  <c r="M58" i="8"/>
  <c r="R58" i="8" s="1"/>
  <c r="L58" i="8"/>
  <c r="J58" i="8"/>
  <c r="I58" i="8"/>
  <c r="H58" i="8"/>
  <c r="G58" i="8"/>
  <c r="Q58" i="8" s="1"/>
  <c r="S58" i="8"/>
  <c r="R164" i="8"/>
  <c r="K65" i="8"/>
  <c r="Q164" i="8"/>
  <c r="I176" i="8"/>
  <c r="AD59" i="11"/>
  <c r="AD6" i="11"/>
  <c r="Y9" i="11"/>
  <c r="AD12" i="11"/>
  <c r="AD18" i="11"/>
  <c r="AD41" i="11"/>
  <c r="AD10" i="11"/>
  <c r="AD61" i="11"/>
  <c r="AD42" i="16"/>
  <c r="AD30" i="16"/>
  <c r="AD8" i="16"/>
  <c r="AB7" i="16"/>
  <c r="W47" i="16"/>
  <c r="AA47" i="16"/>
  <c r="Q47" i="16"/>
  <c r="AD21" i="16"/>
  <c r="AD39" i="16"/>
  <c r="AD33" i="16"/>
  <c r="AD27" i="16"/>
  <c r="AD20" i="16"/>
  <c r="AD13" i="16"/>
  <c r="AD5" i="16"/>
  <c r="AD9" i="16"/>
  <c r="Y15" i="16"/>
  <c r="P166" i="8"/>
  <c r="AD41" i="16"/>
  <c r="AD35" i="16"/>
  <c r="AD29" i="16"/>
  <c r="Z7" i="16"/>
  <c r="U47" i="16"/>
  <c r="Z44" i="16"/>
  <c r="AD44" i="16"/>
  <c r="Z38" i="16"/>
  <c r="AD38" i="16"/>
  <c r="Z32" i="16"/>
  <c r="AD32" i="16"/>
  <c r="Z26" i="16"/>
  <c r="AD26" i="16"/>
  <c r="Z19" i="16"/>
  <c r="P47" i="16"/>
  <c r="Z11" i="16"/>
  <c r="AD11" i="16" s="1"/>
  <c r="D164" i="8"/>
  <c r="AD17" i="16"/>
  <c r="P58" i="8"/>
  <c r="AA7" i="15"/>
  <c r="AA177" i="15"/>
  <c r="P6" i="8"/>
  <c r="N158" i="8"/>
  <c r="Z134" i="15"/>
  <c r="AD47" i="9"/>
  <c r="T50" i="9"/>
  <c r="E31" i="8" s="1"/>
  <c r="Z63" i="9"/>
  <c r="AC14" i="9"/>
  <c r="AD60" i="9"/>
  <c r="Q32" i="8"/>
  <c r="L34" i="8"/>
  <c r="Q34" i="8"/>
  <c r="G26" i="8"/>
  <c r="M27" i="8"/>
  <c r="N32" i="8"/>
  <c r="S32" i="8" s="1"/>
  <c r="O34" i="8"/>
  <c r="O30" i="8"/>
  <c r="O27" i="8"/>
  <c r="O25" i="8"/>
  <c r="O23" i="8"/>
  <c r="T59" i="9"/>
  <c r="AB50" i="9"/>
  <c r="AC40" i="9"/>
  <c r="Z35" i="9"/>
  <c r="AD62" i="9"/>
  <c r="AD52" i="9"/>
  <c r="AD39" i="9"/>
  <c r="AD32" i="9"/>
  <c r="AA63" i="9"/>
  <c r="M34" i="8"/>
  <c r="V67" i="9"/>
  <c r="L29" i="8"/>
  <c r="Q29" i="8" s="1"/>
  <c r="AD51" i="9"/>
  <c r="AD44" i="9"/>
  <c r="AD42" i="9"/>
  <c r="AD18" i="9"/>
  <c r="N55" i="9"/>
  <c r="F32" i="8"/>
  <c r="T63" i="9"/>
  <c r="K34" i="8"/>
  <c r="U34" i="8" s="1"/>
  <c r="K31" i="8"/>
  <c r="U31" i="8" s="1"/>
  <c r="T45" i="9"/>
  <c r="K30" i="8" s="1"/>
  <c r="AB59" i="9"/>
  <c r="AD59" i="9" s="1"/>
  <c r="N33" i="8"/>
  <c r="S33" i="8"/>
  <c r="N19" i="9"/>
  <c r="F25" i="8" s="1"/>
  <c r="M25" i="8"/>
  <c r="S27" i="8"/>
  <c r="AB63" i="9"/>
  <c r="Z50" i="9"/>
  <c r="Z45" i="9"/>
  <c r="AA35" i="9"/>
  <c r="AC25" i="9"/>
  <c r="Z9" i="9"/>
  <c r="AD15" i="9"/>
  <c r="AD61" i="9"/>
  <c r="AD48" i="9"/>
  <c r="AD38" i="9"/>
  <c r="AD26" i="9"/>
  <c r="T55" i="9"/>
  <c r="K32" i="8" s="1"/>
  <c r="Y40" i="9"/>
  <c r="P29" i="8"/>
  <c r="AA59" i="9"/>
  <c r="M33" i="8"/>
  <c r="AB45" i="9"/>
  <c r="N30" i="8"/>
  <c r="S30" i="8" s="1"/>
  <c r="AC35" i="9"/>
  <c r="O28" i="8"/>
  <c r="T28" i="8"/>
  <c r="L25" i="8"/>
  <c r="AB9" i="9"/>
  <c r="N23" i="8"/>
  <c r="S23" i="8"/>
  <c r="H23" i="8"/>
  <c r="R23" i="8" s="1"/>
  <c r="I24" i="8"/>
  <c r="S24" i="8" s="1"/>
  <c r="R67" i="9"/>
  <c r="J25" i="8"/>
  <c r="T25" i="8" s="1"/>
  <c r="AD53" i="9"/>
  <c r="AD43" i="9"/>
  <c r="AD17" i="9"/>
  <c r="T40" i="9"/>
  <c r="E29" i="8" s="1"/>
  <c r="Y9" i="9"/>
  <c r="P23" i="8"/>
  <c r="T19" i="9"/>
  <c r="E25" i="8" s="1"/>
  <c r="E33" i="8"/>
  <c r="K33" i="8"/>
  <c r="E30" i="8"/>
  <c r="K29" i="8"/>
  <c r="U29" i="8" s="1"/>
  <c r="Q25" i="8"/>
  <c r="E32" i="8"/>
  <c r="G138" i="8"/>
  <c r="L104" i="8"/>
  <c r="AA9" i="13"/>
  <c r="G94" i="8"/>
  <c r="M96" i="8"/>
  <c r="O104" i="8"/>
  <c r="AD33" i="13"/>
  <c r="AA49" i="13"/>
  <c r="D94" i="8"/>
  <c r="C94" i="8" s="1"/>
  <c r="F79" i="8"/>
  <c r="Q6" i="8"/>
  <c r="T44" i="7"/>
  <c r="E10" i="8" s="1"/>
  <c r="AD55" i="7"/>
  <c r="Y22" i="7"/>
  <c r="P7" i="8" s="1"/>
  <c r="AD48" i="7"/>
  <c r="AD45" i="7"/>
  <c r="AD74" i="7"/>
  <c r="Z83" i="7"/>
  <c r="AB51" i="7"/>
  <c r="AB44" i="7"/>
  <c r="AA44" i="7"/>
  <c r="AA65" i="7"/>
  <c r="AD63" i="7"/>
  <c r="Z13" i="7"/>
  <c r="AB17" i="7"/>
  <c r="AB22" i="7"/>
  <c r="AD34" i="7"/>
  <c r="AD41" i="7"/>
  <c r="AD9" i="7"/>
  <c r="AD50" i="7"/>
  <c r="AD76" i="7"/>
  <c r="AB19" i="15"/>
  <c r="AC7" i="15"/>
  <c r="AC186" i="15"/>
  <c r="Y177" i="15"/>
  <c r="P154" i="8" s="1"/>
  <c r="N177" i="15"/>
  <c r="F154" i="8" s="1"/>
  <c r="G131" i="8"/>
  <c r="I156" i="8"/>
  <c r="AB55" i="15"/>
  <c r="N197" i="15"/>
  <c r="Y186" i="15"/>
  <c r="P157" i="8" s="1"/>
  <c r="AB189" i="15"/>
  <c r="N183" i="15"/>
  <c r="F156" i="8" s="1"/>
  <c r="N180" i="15"/>
  <c r="F155" i="8" s="1"/>
  <c r="H157" i="8"/>
  <c r="AA186" i="15"/>
  <c r="Z180" i="15"/>
  <c r="Z55" i="15"/>
  <c r="J148" i="8"/>
  <c r="M156" i="8"/>
  <c r="AC28" i="15"/>
  <c r="G130" i="8"/>
  <c r="T30" i="8"/>
  <c r="AC23" i="16"/>
  <c r="AD23" i="16" s="1"/>
  <c r="T12" i="13"/>
  <c r="K95" i="8" s="1"/>
  <c r="C59" i="8"/>
  <c r="O85" i="8"/>
  <c r="T85" i="8"/>
  <c r="O78" i="8"/>
  <c r="P77" i="8"/>
  <c r="D7" i="8"/>
  <c r="C165" i="8"/>
  <c r="AA40" i="13"/>
  <c r="AB34" i="13"/>
  <c r="AA16" i="13"/>
  <c r="U52" i="13"/>
  <c r="AC49" i="13"/>
  <c r="J103" i="8"/>
  <c r="G102" i="8"/>
  <c r="Q102" i="8" s="1"/>
  <c r="Z46" i="13"/>
  <c r="AD39" i="13"/>
  <c r="N101" i="8"/>
  <c r="O100" i="8"/>
  <c r="M94" i="8"/>
  <c r="Y16" i="13"/>
  <c r="P96" i="8" s="1"/>
  <c r="AD47" i="13"/>
  <c r="T43" i="13"/>
  <c r="E103" i="8" s="1"/>
  <c r="AD32" i="13"/>
  <c r="T34" i="13"/>
  <c r="E100" i="8" s="1"/>
  <c r="N40" i="13"/>
  <c r="F102" i="8" s="1"/>
  <c r="N25" i="13"/>
  <c r="F98" i="8" s="1"/>
  <c r="Y34" i="13"/>
  <c r="P100" i="8" s="1"/>
  <c r="AA46" i="13"/>
  <c r="AB43" i="13"/>
  <c r="K103" i="8"/>
  <c r="AD48" i="13"/>
  <c r="AD28" i="13"/>
  <c r="AD30" i="13"/>
  <c r="N34" i="13"/>
  <c r="F100" i="8" s="1"/>
  <c r="Y40" i="13"/>
  <c r="P102" i="8" s="1"/>
  <c r="AC46" i="13"/>
  <c r="AB46" i="13"/>
  <c r="AD46" i="13" s="1"/>
  <c r="AC40" i="13"/>
  <c r="AA37" i="13"/>
  <c r="Z34" i="13"/>
  <c r="Z16" i="13"/>
  <c r="Y25" i="13"/>
  <c r="P98" i="8" s="1"/>
  <c r="AA12" i="13"/>
  <c r="AD22" i="13"/>
  <c r="S103" i="8"/>
  <c r="AD45" i="13"/>
  <c r="H96" i="8"/>
  <c r="Q52" i="13"/>
  <c r="T25" i="13"/>
  <c r="E98" i="8" s="1"/>
  <c r="Z12" i="13"/>
  <c r="L95" i="8"/>
  <c r="Z43" i="13"/>
  <c r="G103" i="8"/>
  <c r="P87" i="7"/>
  <c r="G85" i="8"/>
  <c r="BY36" i="14"/>
  <c r="J64" i="8"/>
  <c r="M82" i="8"/>
  <c r="T24" i="8"/>
  <c r="M12" i="8"/>
  <c r="R82" i="8"/>
  <c r="AD15" i="7"/>
  <c r="F6" i="8"/>
  <c r="AA21" i="13"/>
  <c r="R26" i="8"/>
  <c r="K24" i="8"/>
  <c r="U24" i="8" s="1"/>
  <c r="H30" i="8"/>
  <c r="R30" i="8" s="1"/>
  <c r="AA45" i="9"/>
  <c r="AD45" i="9" s="1"/>
  <c r="X67" i="9"/>
  <c r="G27" i="8"/>
  <c r="Q27" i="8" s="1"/>
  <c r="Z30" i="9"/>
  <c r="T9" i="9"/>
  <c r="K23" i="8" s="1"/>
  <c r="S67" i="9"/>
  <c r="E34" i="8"/>
  <c r="AA14" i="9"/>
  <c r="AB19" i="9"/>
  <c r="AB30" i="9"/>
  <c r="AA40" i="9"/>
  <c r="AD40" i="9" s="1"/>
  <c r="AC55" i="9"/>
  <c r="AC30" i="9"/>
  <c r="G24" i="8"/>
  <c r="Q24" i="8" s="1"/>
  <c r="AD58" i="9"/>
  <c r="AD54" i="9"/>
  <c r="AD49" i="9"/>
  <c r="AD46" i="9"/>
  <c r="AD41" i="9"/>
  <c r="AD37" i="9"/>
  <c r="AD34" i="9"/>
  <c r="N45" i="9"/>
  <c r="F30" i="8" s="1"/>
  <c r="J34" i="8"/>
  <c r="T34" i="8" s="1"/>
  <c r="AC63" i="9"/>
  <c r="AD63" i="9"/>
  <c r="J33" i="8"/>
  <c r="T33" i="8" s="1"/>
  <c r="AC59" i="9"/>
  <c r="Q33" i="8"/>
  <c r="AA55" i="9"/>
  <c r="AD55" i="9"/>
  <c r="M32" i="8"/>
  <c r="R32" i="8"/>
  <c r="AA50" i="9"/>
  <c r="AD50" i="9"/>
  <c r="M31" i="8"/>
  <c r="I28" i="8"/>
  <c r="S28" i="8" s="1"/>
  <c r="AB35" i="9"/>
  <c r="AD35" i="9"/>
  <c r="Q28" i="8"/>
  <c r="I26" i="8"/>
  <c r="AB25" i="9"/>
  <c r="Z25" i="9"/>
  <c r="AD6" i="9"/>
  <c r="AD25" i="9"/>
  <c r="R31" i="8"/>
  <c r="L134" i="8"/>
  <c r="M129" i="8"/>
  <c r="N157" i="8"/>
  <c r="O155" i="8"/>
  <c r="AC180" i="15"/>
  <c r="N155" i="8"/>
  <c r="O147" i="8"/>
  <c r="AC55" i="15"/>
  <c r="AA22" i="15"/>
  <c r="H134" i="8"/>
  <c r="N22" i="15"/>
  <c r="F133" i="8" s="1"/>
  <c r="T189" i="15"/>
  <c r="K158" i="8" s="1"/>
  <c r="T186" i="15"/>
  <c r="E157" i="8" s="1"/>
  <c r="AB183" i="15"/>
  <c r="T40" i="15"/>
  <c r="K139" i="8" s="1"/>
  <c r="S138" i="8"/>
  <c r="K157" i="8"/>
  <c r="L131" i="8"/>
  <c r="Q131" i="8" s="1"/>
  <c r="Z13" i="15"/>
  <c r="H155" i="8"/>
  <c r="H147" i="8"/>
  <c r="AB186" i="15"/>
  <c r="AB37" i="15"/>
  <c r="AD169" i="15"/>
  <c r="L153" i="8"/>
  <c r="Z37" i="13"/>
  <c r="H83" i="8"/>
  <c r="L83" i="8"/>
  <c r="Q83" i="8" s="1"/>
  <c r="R83" i="8"/>
  <c r="F164" i="8"/>
  <c r="E61" i="8"/>
  <c r="O11" i="8"/>
  <c r="Y37" i="13" l="1"/>
  <c r="P101" i="8" s="1"/>
  <c r="U83" i="8"/>
  <c r="T83" i="8"/>
  <c r="N40" i="9"/>
  <c r="F29" i="8" s="1"/>
  <c r="E82" i="8"/>
  <c r="K82" i="8"/>
  <c r="Z39" i="11"/>
  <c r="N39" i="11"/>
  <c r="F64" i="8" s="1"/>
  <c r="T39" i="11"/>
  <c r="D10" i="8"/>
  <c r="S156" i="8"/>
  <c r="T129" i="8"/>
  <c r="AD28" i="9"/>
  <c r="AD27" i="9"/>
  <c r="N30" i="9"/>
  <c r="F27" i="8" s="1"/>
  <c r="N26" i="12"/>
  <c r="F80" i="8" s="1"/>
  <c r="K168" i="8"/>
  <c r="E168" i="8"/>
  <c r="Q176" i="8"/>
  <c r="T30" i="9"/>
  <c r="K167" i="8"/>
  <c r="U167" i="8" s="1"/>
  <c r="J176" i="8"/>
  <c r="N19" i="16"/>
  <c r="F167" i="8" s="1"/>
  <c r="F176" i="8" s="1"/>
  <c r="D176" i="8"/>
  <c r="C47" i="16"/>
  <c r="N10" i="15"/>
  <c r="R94" i="8"/>
  <c r="Q105" i="8"/>
  <c r="E105" i="8"/>
  <c r="K105" i="8"/>
  <c r="E102" i="8"/>
  <c r="K102" i="8"/>
  <c r="U102" i="8" s="1"/>
  <c r="R52" i="13"/>
  <c r="T104" i="8"/>
  <c r="R103" i="8"/>
  <c r="AA34" i="13"/>
  <c r="AB31" i="13"/>
  <c r="Z49" i="13"/>
  <c r="AD49" i="13" s="1"/>
  <c r="AB12" i="13"/>
  <c r="AD12" i="13" s="1"/>
  <c r="AC37" i="13"/>
  <c r="M100" i="8"/>
  <c r="AC34" i="13"/>
  <c r="P52" i="13"/>
  <c r="AB40" i="13"/>
  <c r="AA31" i="13"/>
  <c r="AD24" i="13"/>
  <c r="T103" i="8"/>
  <c r="T100" i="8"/>
  <c r="AA43" i="13"/>
  <c r="AD43" i="13" s="1"/>
  <c r="N46" i="13"/>
  <c r="F104" i="8" s="1"/>
  <c r="AB49" i="13"/>
  <c r="S98" i="8"/>
  <c r="Z40" i="13"/>
  <c r="AD13" i="13"/>
  <c r="AD34" i="13"/>
  <c r="N49" i="13"/>
  <c r="F105" i="8" s="1"/>
  <c r="F94" i="8"/>
  <c r="Y21" i="13"/>
  <c r="P97" i="8" s="1"/>
  <c r="K98" i="8"/>
  <c r="U98" i="8" s="1"/>
  <c r="Q103" i="8"/>
  <c r="N37" i="13"/>
  <c r="F101" i="8" s="1"/>
  <c r="AC9" i="13"/>
  <c r="AD17" i="13"/>
  <c r="N12" i="13"/>
  <c r="F95" i="8" s="1"/>
  <c r="AD19" i="13"/>
  <c r="Q95" i="8"/>
  <c r="R100" i="8"/>
  <c r="S105" i="8"/>
  <c r="Q94" i="8"/>
  <c r="S102" i="8"/>
  <c r="T101" i="8"/>
  <c r="R96" i="8"/>
  <c r="E23" i="8"/>
  <c r="T28" i="11"/>
  <c r="T77" i="7"/>
  <c r="AC70" i="7"/>
  <c r="G14" i="8"/>
  <c r="Q14" i="8" s="1"/>
  <c r="J14" i="8"/>
  <c r="T14" i="8" s="1"/>
  <c r="E156" i="8"/>
  <c r="K156" i="8"/>
  <c r="AA183" i="15"/>
  <c r="AB173" i="15"/>
  <c r="AC183" i="15"/>
  <c r="AD18" i="15"/>
  <c r="AD17" i="15"/>
  <c r="AD175" i="15"/>
  <c r="AD182" i="15"/>
  <c r="T156" i="8"/>
  <c r="Q156" i="8"/>
  <c r="N186" i="15"/>
  <c r="F157" i="8" s="1"/>
  <c r="AA197" i="15"/>
  <c r="AC10" i="15"/>
  <c r="AD66" i="15"/>
  <c r="AD8" i="15"/>
  <c r="AB197" i="15"/>
  <c r="AD197" i="15" s="1"/>
  <c r="AB13" i="15"/>
  <c r="O133" i="8"/>
  <c r="T133" i="8" s="1"/>
  <c r="J130" i="8"/>
  <c r="T130" i="8" s="1"/>
  <c r="K131" i="8"/>
  <c r="E131" i="8"/>
  <c r="M138" i="8"/>
  <c r="AA55" i="15"/>
  <c r="E135" i="8"/>
  <c r="O154" i="8"/>
  <c r="O158" i="8"/>
  <c r="AD195" i="15"/>
  <c r="U158" i="8"/>
  <c r="AB22" i="15"/>
  <c r="R134" i="8"/>
  <c r="Z189" i="15"/>
  <c r="Z37" i="15"/>
  <c r="AB177" i="15"/>
  <c r="AB31" i="15"/>
  <c r="Z173" i="15"/>
  <c r="Z28" i="15"/>
  <c r="AC40" i="15"/>
  <c r="Z186" i="15"/>
  <c r="AA28" i="15"/>
  <c r="Z177" i="15"/>
  <c r="AA34" i="15"/>
  <c r="O136" i="8"/>
  <c r="T136" i="8" s="1"/>
  <c r="N137" i="8"/>
  <c r="S137" i="8" s="1"/>
  <c r="Z183" i="15"/>
  <c r="AA189" i="15"/>
  <c r="AD35" i="15"/>
  <c r="AD178" i="15"/>
  <c r="AD181" i="15"/>
  <c r="AD185" i="15"/>
  <c r="AA25" i="15"/>
  <c r="T10" i="15"/>
  <c r="K130" i="8" s="1"/>
  <c r="U130" i="8" s="1"/>
  <c r="AB10" i="15"/>
  <c r="E158" i="8"/>
  <c r="R157" i="8"/>
  <c r="Y19" i="15"/>
  <c r="P132" i="8" s="1"/>
  <c r="S135" i="8"/>
  <c r="T177" i="15"/>
  <c r="AD172" i="15"/>
  <c r="T197" i="15"/>
  <c r="AC22" i="7"/>
  <c r="G12" i="8"/>
  <c r="Q12" i="8"/>
  <c r="AA58" i="7"/>
  <c r="AD40" i="7"/>
  <c r="AB37" i="7"/>
  <c r="AC44" i="11"/>
  <c r="AD44" i="11" s="1"/>
  <c r="AE62" i="18"/>
  <c r="AE46" i="18"/>
  <c r="AB37" i="18"/>
  <c r="AD59" i="18"/>
  <c r="AE66" i="18"/>
  <c r="V66" i="18"/>
  <c r="E52" i="8" s="1"/>
  <c r="AC42" i="18"/>
  <c r="AC22" i="18"/>
  <c r="AE22" i="18"/>
  <c r="AF19" i="18"/>
  <c r="AA66" i="18"/>
  <c r="P52" i="8" s="1"/>
  <c r="AD37" i="18"/>
  <c r="AD42" i="18"/>
  <c r="AB46" i="18"/>
  <c r="AB66" i="18"/>
  <c r="AC50" i="18"/>
  <c r="AE50" i="18"/>
  <c r="Y49" i="11"/>
  <c r="P66" i="8" s="1"/>
  <c r="T66" i="8"/>
  <c r="AC49" i="11"/>
  <c r="AD49" i="11" s="1"/>
  <c r="N49" i="11"/>
  <c r="F66" i="8" s="1"/>
  <c r="J13" i="8"/>
  <c r="T65" i="7"/>
  <c r="AD180" i="15"/>
  <c r="S136" i="8"/>
  <c r="S149" i="8"/>
  <c r="K10" i="8"/>
  <c r="P33" i="18"/>
  <c r="J62" i="8"/>
  <c r="T62" i="8"/>
  <c r="D8" i="8"/>
  <c r="AB17" i="18"/>
  <c r="T43" i="8"/>
  <c r="R47" i="8"/>
  <c r="Q49" i="8"/>
  <c r="R41" i="8"/>
  <c r="S47" i="8"/>
  <c r="S51" i="8"/>
  <c r="AD17" i="18"/>
  <c r="R43" i="8"/>
  <c r="J94" i="8"/>
  <c r="T94" i="8" s="1"/>
  <c r="T16" i="13"/>
  <c r="E96" i="8" s="1"/>
  <c r="AE17" i="18"/>
  <c r="AA16" i="12"/>
  <c r="Q9" i="8"/>
  <c r="AD33" i="7"/>
  <c r="Z22" i="7"/>
  <c r="Z19" i="9"/>
  <c r="AD19" i="9" s="1"/>
  <c r="N58" i="7"/>
  <c r="F12" i="8" s="1"/>
  <c r="J48" i="8"/>
  <c r="T48" i="8" s="1"/>
  <c r="T58" i="7"/>
  <c r="E12" i="8" s="1"/>
  <c r="AC58" i="7"/>
  <c r="D12" i="8"/>
  <c r="AA42" i="18"/>
  <c r="P47" i="8" s="1"/>
  <c r="S45" i="8"/>
  <c r="AA152" i="15"/>
  <c r="P37" i="18"/>
  <c r="F46" i="8" s="1"/>
  <c r="AC31" i="13"/>
  <c r="AD31" i="13" s="1"/>
  <c r="X52" i="13"/>
  <c r="AD30" i="12"/>
  <c r="T12" i="8"/>
  <c r="Q7" i="8"/>
  <c r="R10" i="8"/>
  <c r="AD23" i="7"/>
  <c r="Z37" i="7"/>
  <c r="AD6" i="7"/>
  <c r="K68" i="8"/>
  <c r="U68" i="8" s="1"/>
  <c r="E68" i="8"/>
  <c r="K64" i="8"/>
  <c r="E64" i="8"/>
  <c r="E166" i="8"/>
  <c r="K166" i="8"/>
  <c r="U166" i="8" s="1"/>
  <c r="E87" i="8"/>
  <c r="K87" i="8"/>
  <c r="K84" i="8"/>
  <c r="U84" i="8" s="1"/>
  <c r="E84" i="8"/>
  <c r="K15" i="8"/>
  <c r="E15" i="8"/>
  <c r="E11" i="8"/>
  <c r="K11" i="8"/>
  <c r="K66" i="8"/>
  <c r="U66" i="8" s="1"/>
  <c r="E66" i="8"/>
  <c r="R64" i="8"/>
  <c r="U82" i="8"/>
  <c r="AD15" i="12"/>
  <c r="AD18" i="12"/>
  <c r="AD35" i="12"/>
  <c r="AD42" i="12"/>
  <c r="AD51" i="12"/>
  <c r="AC56" i="12"/>
  <c r="AD56" i="12" s="1"/>
  <c r="O87" i="8"/>
  <c r="S87" i="8"/>
  <c r="AD43" i="12"/>
  <c r="AB34" i="12"/>
  <c r="N82" i="8"/>
  <c r="S82" i="8" s="1"/>
  <c r="AB16" i="12"/>
  <c r="N78" i="8"/>
  <c r="AD17" i="12"/>
  <c r="AD28" i="12"/>
  <c r="Y26" i="12"/>
  <c r="P80" i="8" s="1"/>
  <c r="U80" i="8" s="1"/>
  <c r="AD50" i="12"/>
  <c r="K76" i="8"/>
  <c r="E76" i="8"/>
  <c r="AD10" i="12"/>
  <c r="Z12" i="12"/>
  <c r="L77" i="8"/>
  <c r="Q77" i="8" s="1"/>
  <c r="AD43" i="7"/>
  <c r="AD69" i="7"/>
  <c r="AA77" i="7"/>
  <c r="M15" i="8"/>
  <c r="R15" i="8" s="1"/>
  <c r="Z77" i="7"/>
  <c r="L15" i="8"/>
  <c r="Q15" i="8" s="1"/>
  <c r="AC51" i="7"/>
  <c r="AD51" i="7" s="1"/>
  <c r="J11" i="8"/>
  <c r="T11" i="8" s="1"/>
  <c r="Z44" i="7"/>
  <c r="L10" i="8"/>
  <c r="Q10" i="8" s="1"/>
  <c r="S9" i="8"/>
  <c r="AD49" i="7"/>
  <c r="AD16" i="11"/>
  <c r="AA44" i="11"/>
  <c r="M65" i="8"/>
  <c r="R65" i="8" s="1"/>
  <c r="Q65" i="8"/>
  <c r="AA39" i="11"/>
  <c r="M64" i="8"/>
  <c r="AB28" i="11"/>
  <c r="AD28" i="11" s="1"/>
  <c r="N62" i="8"/>
  <c r="S62" i="8" s="1"/>
  <c r="AA24" i="11"/>
  <c r="AA71" i="11" s="1"/>
  <c r="M61" i="8"/>
  <c r="X71" i="11"/>
  <c r="O63" i="8"/>
  <c r="T54" i="11"/>
  <c r="AD5" i="11"/>
  <c r="AD8" i="11"/>
  <c r="R71" i="11"/>
  <c r="AD11" i="11"/>
  <c r="T14" i="11"/>
  <c r="Q71" i="11"/>
  <c r="AD36" i="9"/>
  <c r="Y55" i="9"/>
  <c r="P32" i="8" s="1"/>
  <c r="U32" i="8" s="1"/>
  <c r="Y30" i="9"/>
  <c r="P27" i="8" s="1"/>
  <c r="AD40" i="16"/>
  <c r="AD28" i="16"/>
  <c r="AD14" i="16"/>
  <c r="U175" i="8"/>
  <c r="Y47" i="16"/>
  <c r="T134" i="15"/>
  <c r="E151" i="8" s="1"/>
  <c r="AD118" i="15"/>
  <c r="AD55" i="15"/>
  <c r="AC34" i="15"/>
  <c r="T73" i="15"/>
  <c r="K148" i="8" s="1"/>
  <c r="AB28" i="15"/>
  <c r="AB40" i="15"/>
  <c r="Z40" i="15"/>
  <c r="AB67" i="9"/>
  <c r="U23" i="8"/>
  <c r="O76" i="8"/>
  <c r="T76" i="8" s="1"/>
  <c r="AD25" i="13"/>
  <c r="K100" i="8"/>
  <c r="U100" i="8" s="1"/>
  <c r="S101" i="8"/>
  <c r="AC12" i="12"/>
  <c r="Z47" i="16"/>
  <c r="AC62" i="18"/>
  <c r="AA37" i="7"/>
  <c r="AB70" i="7"/>
  <c r="R87" i="7"/>
  <c r="C164" i="8"/>
  <c r="C176" i="8" s="1"/>
  <c r="P168" i="8"/>
  <c r="P176" i="8" s="1"/>
  <c r="AB47" i="16"/>
  <c r="N59" i="8"/>
  <c r="S59" i="8" s="1"/>
  <c r="L60" i="8"/>
  <c r="Q60" i="8" s="1"/>
  <c r="O65" i="8"/>
  <c r="T65" i="8" s="1"/>
  <c r="Q67" i="8"/>
  <c r="R77" i="8"/>
  <c r="S78" i="8"/>
  <c r="T80" i="8"/>
  <c r="N80" i="8"/>
  <c r="S80" i="8" s="1"/>
  <c r="N81" i="8"/>
  <c r="S81" i="8" s="1"/>
  <c r="L85" i="8"/>
  <c r="Q85" i="8" s="1"/>
  <c r="U86" i="8"/>
  <c r="O86" i="8"/>
  <c r="T86" i="8" s="1"/>
  <c r="T176" i="8"/>
  <c r="O176" i="8"/>
  <c r="R165" i="8"/>
  <c r="R176" i="8" s="1"/>
  <c r="L176" i="8"/>
  <c r="S174" i="8"/>
  <c r="S176" i="8" s="1"/>
  <c r="R175" i="8"/>
  <c r="N15" i="8"/>
  <c r="S15" i="8" s="1"/>
  <c r="S14" i="8"/>
  <c r="R34" i="8"/>
  <c r="I35" i="8"/>
  <c r="AD29" i="12"/>
  <c r="AD40" i="12"/>
  <c r="AD47" i="12"/>
  <c r="AD55" i="12"/>
  <c r="Y56" i="12"/>
  <c r="P87" i="8" s="1"/>
  <c r="AA56" i="12"/>
  <c r="M87" i="8"/>
  <c r="R87" i="8" s="1"/>
  <c r="AB48" i="12"/>
  <c r="AD48" i="12" s="1"/>
  <c r="N85" i="8"/>
  <c r="S85" i="8" s="1"/>
  <c r="R85" i="8"/>
  <c r="Q59" i="12"/>
  <c r="Z34" i="12"/>
  <c r="L82" i="8"/>
  <c r="Q82" i="8" s="1"/>
  <c r="Z26" i="12"/>
  <c r="AD26" i="12" s="1"/>
  <c r="L80" i="8"/>
  <c r="Q80" i="8" s="1"/>
  <c r="T78" i="8"/>
  <c r="Z16" i="12"/>
  <c r="AD16" i="12" s="1"/>
  <c r="L78" i="8"/>
  <c r="AD24" i="12"/>
  <c r="N30" i="12"/>
  <c r="F81" i="8" s="1"/>
  <c r="Y30" i="12"/>
  <c r="P81" i="8" s="1"/>
  <c r="U81" i="8" s="1"/>
  <c r="AD46" i="12"/>
  <c r="T48" i="12"/>
  <c r="T12" i="12"/>
  <c r="AB12" i="12"/>
  <c r="N77" i="8"/>
  <c r="S77" i="8" s="1"/>
  <c r="AD7" i="12"/>
  <c r="AD57" i="7"/>
  <c r="AD59" i="7"/>
  <c r="AD66" i="7"/>
  <c r="Y29" i="7"/>
  <c r="P8" i="8" s="1"/>
  <c r="AC83" i="7"/>
  <c r="O16" i="8"/>
  <c r="AA70" i="7"/>
  <c r="AD70" i="7" s="1"/>
  <c r="M14" i="8"/>
  <c r="R14" i="8" s="1"/>
  <c r="AD20" i="7"/>
  <c r="S7" i="8"/>
  <c r="AD32" i="11"/>
  <c r="K62" i="8"/>
  <c r="E62" i="8"/>
  <c r="T19" i="11"/>
  <c r="U64" i="8"/>
  <c r="AC67" i="11"/>
  <c r="AD67" i="11" s="1"/>
  <c r="J69" i="8"/>
  <c r="T69" i="8" s="1"/>
  <c r="AC54" i="11"/>
  <c r="J67" i="8"/>
  <c r="T67" i="8" s="1"/>
  <c r="N35" i="9"/>
  <c r="F28" i="8" s="1"/>
  <c r="T35" i="9"/>
  <c r="T67" i="9" s="1"/>
  <c r="Y45" i="9"/>
  <c r="P30" i="8" s="1"/>
  <c r="U30" i="8" s="1"/>
  <c r="R33" i="8"/>
  <c r="Q30" i="8"/>
  <c r="R29" i="8"/>
  <c r="T27" i="8"/>
  <c r="Y25" i="9"/>
  <c r="AD7" i="9"/>
  <c r="AD8" i="9"/>
  <c r="R24" i="8"/>
  <c r="AD42" i="13"/>
  <c r="AD38" i="13"/>
  <c r="AA25" i="13"/>
  <c r="M98" i="8"/>
  <c r="R98" i="8" s="1"/>
  <c r="Z25" i="13"/>
  <c r="G98" i="8"/>
  <c r="Q98" i="8" s="1"/>
  <c r="Q78" i="8"/>
  <c r="T98" i="8"/>
  <c r="S100" i="8"/>
  <c r="Q13" i="8"/>
  <c r="R13" i="8"/>
  <c r="R12" i="8"/>
  <c r="R11" i="8"/>
  <c r="R7" i="8"/>
  <c r="S12" i="8"/>
  <c r="S10" i="8"/>
  <c r="T6" i="8"/>
  <c r="R27" i="8"/>
  <c r="R25" i="8"/>
  <c r="R35" i="8" s="1"/>
  <c r="T31" i="8"/>
  <c r="T29" i="8"/>
  <c r="N56" i="12"/>
  <c r="F87" i="8" s="1"/>
  <c r="T16" i="12"/>
  <c r="K78" i="8" s="1"/>
  <c r="U78" i="8" s="1"/>
  <c r="T87" i="8"/>
  <c r="AC34" i="12"/>
  <c r="AD34" i="12" s="1"/>
  <c r="W59" i="12"/>
  <c r="AD14" i="12"/>
  <c r="Y8" i="12"/>
  <c r="AD9" i="12"/>
  <c r="AD71" i="7"/>
  <c r="AD72" i="7"/>
  <c r="AD73" i="7"/>
  <c r="AD75" i="7"/>
  <c r="AD78" i="7"/>
  <c r="AD79" i="7"/>
  <c r="AD80" i="7"/>
  <c r="AD81" i="7"/>
  <c r="AD36" i="7"/>
  <c r="Y51" i="7"/>
  <c r="P11" i="8" s="1"/>
  <c r="Y37" i="7"/>
  <c r="P9" i="8" s="1"/>
  <c r="AA83" i="7"/>
  <c r="AD60" i="7"/>
  <c r="N65" i="7"/>
  <c r="F13" i="8" s="1"/>
  <c r="AB65" i="7"/>
  <c r="AD65" i="7" s="1"/>
  <c r="AD68" i="7"/>
  <c r="AD26" i="11"/>
  <c r="AD36" i="11"/>
  <c r="AD47" i="11"/>
  <c r="AD55" i="11"/>
  <c r="AD64" i="11"/>
  <c r="AD45" i="11"/>
  <c r="Y67" i="11"/>
  <c r="P69" i="8" s="1"/>
  <c r="Y28" i="11"/>
  <c r="P62" i="8" s="1"/>
  <c r="AD39" i="11"/>
  <c r="AB39" i="11"/>
  <c r="Z54" i="11"/>
  <c r="AD54" i="11" s="1"/>
  <c r="AD56" i="11"/>
  <c r="Y44" i="11"/>
  <c r="P65" i="8" s="1"/>
  <c r="U65" i="8" s="1"/>
  <c r="T9" i="11"/>
  <c r="AD9" i="11"/>
  <c r="Y14" i="11"/>
  <c r="P59" i="8" s="1"/>
  <c r="T67" i="11"/>
  <c r="K69" i="8" s="1"/>
  <c r="U69" i="8" s="1"/>
  <c r="AC19" i="11"/>
  <c r="AD19" i="11" s="1"/>
  <c r="AA30" i="9"/>
  <c r="AA67" i="9" s="1"/>
  <c r="P67" i="9"/>
  <c r="AD10" i="9"/>
  <c r="AD11" i="9"/>
  <c r="AD12" i="9"/>
  <c r="Z14" i="9"/>
  <c r="AD14" i="9" s="1"/>
  <c r="AD29" i="13"/>
  <c r="Q100" i="8"/>
  <c r="AD34" i="16"/>
  <c r="AD22" i="16"/>
  <c r="AD6" i="16"/>
  <c r="T11" i="16"/>
  <c r="AC7" i="16"/>
  <c r="AC47" i="16" s="1"/>
  <c r="X47" i="16"/>
  <c r="AD27" i="13"/>
  <c r="AD23" i="12"/>
  <c r="N51" i="7"/>
  <c r="F11" i="8" s="1"/>
  <c r="AD46" i="7"/>
  <c r="Y65" i="7"/>
  <c r="P13" i="8" s="1"/>
  <c r="Z65" i="7"/>
  <c r="AD19" i="7"/>
  <c r="AD21" i="7"/>
  <c r="AA22" i="7"/>
  <c r="AD22" i="7" s="1"/>
  <c r="AA33" i="11"/>
  <c r="Z33" i="11"/>
  <c r="T64" i="8"/>
  <c r="Q67" i="9"/>
  <c r="T46" i="13"/>
  <c r="AD35" i="13"/>
  <c r="T37" i="13"/>
  <c r="K101" i="8" s="1"/>
  <c r="U101" i="8" s="1"/>
  <c r="AD7" i="13"/>
  <c r="AD8" i="13"/>
  <c r="Y12" i="13"/>
  <c r="P95" i="8" s="1"/>
  <c r="U95" i="8" s="1"/>
  <c r="AD11" i="13"/>
  <c r="Y49" i="13"/>
  <c r="P105" i="8" s="1"/>
  <c r="U105" i="8" s="1"/>
  <c r="Y46" i="13"/>
  <c r="P104" i="8" s="1"/>
  <c r="Y43" i="13"/>
  <c r="P103" i="8" s="1"/>
  <c r="U103" i="8" s="1"/>
  <c r="S104" i="8"/>
  <c r="AB37" i="13"/>
  <c r="AB25" i="13"/>
  <c r="AB9" i="13"/>
  <c r="AC25" i="13"/>
  <c r="N40" i="15"/>
  <c r="F139" i="8" s="1"/>
  <c r="T43" i="15"/>
  <c r="K140" i="8" s="1"/>
  <c r="T34" i="15"/>
  <c r="T31" i="15"/>
  <c r="T25" i="15"/>
  <c r="T22" i="15"/>
  <c r="K133" i="8" s="1"/>
  <c r="S147" i="8"/>
  <c r="S47" i="16"/>
  <c r="AC15" i="16"/>
  <c r="AD15" i="16" s="1"/>
  <c r="N9" i="11"/>
  <c r="F58" i="8" s="1"/>
  <c r="N44" i="11"/>
  <c r="F65" i="8" s="1"/>
  <c r="AD26" i="13"/>
  <c r="N31" i="13"/>
  <c r="F99" i="8" s="1"/>
  <c r="Y31" i="13"/>
  <c r="P99" i="8" s="1"/>
  <c r="AD68" i="15"/>
  <c r="AD71" i="15"/>
  <c r="Y33" i="11"/>
  <c r="P63" i="8" s="1"/>
  <c r="AA33" i="18"/>
  <c r="P45" i="8" s="1"/>
  <c r="AA62" i="18"/>
  <c r="P51" i="8" s="1"/>
  <c r="P66" i="18"/>
  <c r="F52" i="8" s="1"/>
  <c r="AF64" i="18"/>
  <c r="N77" i="7"/>
  <c r="F15" i="8" s="1"/>
  <c r="T29" i="7"/>
  <c r="E8" i="8" s="1"/>
  <c r="AD147" i="15"/>
  <c r="AD70" i="15"/>
  <c r="N37" i="7"/>
  <c r="F9" i="8" s="1"/>
  <c r="V25" i="18"/>
  <c r="K43" i="8" s="1"/>
  <c r="V29" i="18"/>
  <c r="E44" i="8" s="1"/>
  <c r="AF65" i="18"/>
  <c r="Q87" i="7"/>
  <c r="AB36" i="14"/>
  <c r="R149" i="8"/>
  <c r="N16" i="12"/>
  <c r="F78" i="8" s="1"/>
  <c r="T22" i="7"/>
  <c r="E7" i="8" s="1"/>
  <c r="N22" i="7"/>
  <c r="F7" i="8" s="1"/>
  <c r="E99" i="8"/>
  <c r="K99" i="8"/>
  <c r="R95" i="8"/>
  <c r="Q104" i="8"/>
  <c r="AD40" i="13"/>
  <c r="E101" i="8"/>
  <c r="K96" i="8"/>
  <c r="U96" i="8" s="1"/>
  <c r="T21" i="13"/>
  <c r="K97" i="8" s="1"/>
  <c r="U97" i="8" s="1"/>
  <c r="T95" i="8"/>
  <c r="N106" i="8"/>
  <c r="Z21" i="13"/>
  <c r="AC16" i="13"/>
  <c r="AD16" i="13" s="1"/>
  <c r="O106" i="8"/>
  <c r="M106" i="8"/>
  <c r="S21" i="13"/>
  <c r="AC21" i="13" s="1"/>
  <c r="C59" i="12"/>
  <c r="AD16" i="9"/>
  <c r="K25" i="8"/>
  <c r="U25" i="8" s="1"/>
  <c r="C67" i="9"/>
  <c r="N36" i="14"/>
  <c r="G36" i="14"/>
  <c r="J96" i="8"/>
  <c r="T96" i="8" s="1"/>
  <c r="N16" i="13"/>
  <c r="F96" i="8" s="1"/>
  <c r="AD12" i="12"/>
  <c r="E95" i="8"/>
  <c r="AD63" i="15"/>
  <c r="C52" i="13"/>
  <c r="I121" i="8"/>
  <c r="J121" i="8" s="1"/>
  <c r="I151" i="8"/>
  <c r="S151" i="8" s="1"/>
  <c r="AE25" i="18"/>
  <c r="AF60" i="18"/>
  <c r="AD21" i="11"/>
  <c r="AC33" i="11"/>
  <c r="AD62" i="11"/>
  <c r="AC22" i="12"/>
  <c r="AA22" i="12"/>
  <c r="AA59" i="12" s="1"/>
  <c r="R78" i="8"/>
  <c r="H88" i="8"/>
  <c r="AD13" i="12"/>
  <c r="R59" i="12"/>
  <c r="P59" i="12"/>
  <c r="AD20" i="9"/>
  <c r="AD22" i="9"/>
  <c r="AD5" i="9"/>
  <c r="N9" i="9"/>
  <c r="N5" i="8"/>
  <c r="S5" i="8" s="1"/>
  <c r="V87" i="7"/>
  <c r="W87" i="7"/>
  <c r="Z29" i="7"/>
  <c r="AD25" i="7"/>
  <c r="AD26" i="7"/>
  <c r="AD24" i="7"/>
  <c r="R9" i="8"/>
  <c r="D9" i="8"/>
  <c r="Y44" i="7"/>
  <c r="P10" i="8" s="1"/>
  <c r="U10" i="8" s="1"/>
  <c r="D11" i="8"/>
  <c r="N13" i="8"/>
  <c r="AD67" i="7"/>
  <c r="Y77" i="7"/>
  <c r="P15" i="8" s="1"/>
  <c r="R16" i="8"/>
  <c r="S16" i="8"/>
  <c r="I17" i="8"/>
  <c r="S71" i="11"/>
  <c r="N67" i="11"/>
  <c r="F69" i="8" s="1"/>
  <c r="CF36" i="14"/>
  <c r="T83" i="7"/>
  <c r="K16" i="8" s="1"/>
  <c r="U16" i="8" s="1"/>
  <c r="AD83" i="7"/>
  <c r="N83" i="7"/>
  <c r="F16" i="8" s="1"/>
  <c r="D16" i="8"/>
  <c r="E16" i="8"/>
  <c r="T16" i="8"/>
  <c r="Q16" i="8"/>
  <c r="J122" i="8"/>
  <c r="BR36" i="14"/>
  <c r="I120" i="8"/>
  <c r="J120" i="8" s="1"/>
  <c r="AC77" i="7"/>
  <c r="AD77" i="7" s="1"/>
  <c r="O15" i="8"/>
  <c r="T15" i="8" s="1"/>
  <c r="N70" i="7"/>
  <c r="F14" i="8" s="1"/>
  <c r="D14" i="8"/>
  <c r="E14" i="8"/>
  <c r="K14" i="8"/>
  <c r="U14" i="8" s="1"/>
  <c r="AF18" i="18"/>
  <c r="AF58" i="18"/>
  <c r="V62" i="18"/>
  <c r="K51" i="8" s="1"/>
  <c r="V17" i="18"/>
  <c r="K41" i="8" s="1"/>
  <c r="AF5" i="18"/>
  <c r="AA17" i="18"/>
  <c r="P41" i="8" s="1"/>
  <c r="AF6" i="18"/>
  <c r="AF16" i="18"/>
  <c r="V37" i="18"/>
  <c r="E46" i="8" s="1"/>
  <c r="AF36" i="18"/>
  <c r="P42" i="18"/>
  <c r="F47" i="8" s="1"/>
  <c r="AF41" i="18"/>
  <c r="AA50" i="18"/>
  <c r="P49" i="8" s="1"/>
  <c r="AF49" i="18"/>
  <c r="P59" i="18"/>
  <c r="F50" i="8" s="1"/>
  <c r="AA59" i="18"/>
  <c r="P50" i="8" s="1"/>
  <c r="AF51" i="18"/>
  <c r="V59" i="18"/>
  <c r="K50" i="8" s="1"/>
  <c r="AF52" i="18"/>
  <c r="P62" i="18"/>
  <c r="F51" i="8" s="1"/>
  <c r="AF61" i="18"/>
  <c r="AF63" i="18"/>
  <c r="I119" i="8"/>
  <c r="J119" i="8" s="1"/>
  <c r="BK36" i="14"/>
  <c r="I118" i="8"/>
  <c r="J118" i="8" s="1"/>
  <c r="BD36" i="14"/>
  <c r="AW36" i="14"/>
  <c r="I117" i="8"/>
  <c r="J117" i="8" s="1"/>
  <c r="AP36" i="14"/>
  <c r="I116" i="8"/>
  <c r="J116" i="8" s="1"/>
  <c r="V50" i="18"/>
  <c r="E49" i="8" s="1"/>
  <c r="T13" i="8"/>
  <c r="S13" i="8"/>
  <c r="J49" i="8"/>
  <c r="T49" i="8" s="1"/>
  <c r="P50" i="18"/>
  <c r="F49" i="8" s="1"/>
  <c r="K12" i="8"/>
  <c r="U12" i="8" s="1"/>
  <c r="N173" i="15"/>
  <c r="F153" i="8" s="1"/>
  <c r="AD186" i="15"/>
  <c r="AD177" i="15"/>
  <c r="Y37" i="15"/>
  <c r="P138" i="8" s="1"/>
  <c r="Y31" i="15"/>
  <c r="P136" i="8" s="1"/>
  <c r="Y28" i="15"/>
  <c r="P135" i="8" s="1"/>
  <c r="U135" i="8" s="1"/>
  <c r="Y25" i="15"/>
  <c r="P134" i="8" s="1"/>
  <c r="Y22" i="15"/>
  <c r="P133" i="8" s="1"/>
  <c r="Y13" i="15"/>
  <c r="P131" i="8" s="1"/>
  <c r="U131" i="8" s="1"/>
  <c r="Y7" i="15"/>
  <c r="T147" i="8"/>
  <c r="AA19" i="15"/>
  <c r="N141" i="8"/>
  <c r="X59" i="12"/>
  <c r="O82" i="8"/>
  <c r="T82" i="8" s="1"/>
  <c r="Y173" i="15"/>
  <c r="P153" i="8" s="1"/>
  <c r="U11" i="8"/>
  <c r="AC173" i="15"/>
  <c r="T153" i="8"/>
  <c r="AA173" i="15"/>
  <c r="T173" i="15"/>
  <c r="E153" i="8" s="1"/>
  <c r="S153" i="8"/>
  <c r="T10" i="8"/>
  <c r="AC44" i="7"/>
  <c r="AD44" i="7" s="1"/>
  <c r="N44" i="7"/>
  <c r="F10" i="8" s="1"/>
  <c r="Q151" i="8"/>
  <c r="AD36" i="15"/>
  <c r="AD32" i="15"/>
  <c r="AD6" i="15"/>
  <c r="AD57" i="15"/>
  <c r="AD11" i="15"/>
  <c r="AD53" i="15"/>
  <c r="S140" i="8"/>
  <c r="T157" i="8"/>
  <c r="S155" i="8"/>
  <c r="T152" i="15"/>
  <c r="K152" i="8" s="1"/>
  <c r="AD58" i="15"/>
  <c r="AD60" i="15"/>
  <c r="AD61" i="15"/>
  <c r="AD9" i="15"/>
  <c r="AD72" i="15"/>
  <c r="N152" i="15"/>
  <c r="F152" i="8" s="1"/>
  <c r="AD115" i="15"/>
  <c r="AD151" i="15"/>
  <c r="AB152" i="15"/>
  <c r="Q153" i="8"/>
  <c r="T139" i="8"/>
  <c r="R147" i="8"/>
  <c r="R155" i="8"/>
  <c r="S130" i="8"/>
  <c r="R156" i="8"/>
  <c r="S157" i="8"/>
  <c r="Q138" i="8"/>
  <c r="R137" i="8"/>
  <c r="Q137" i="8"/>
  <c r="AD59" i="15"/>
  <c r="AD69" i="15"/>
  <c r="Z152" i="15"/>
  <c r="AD150" i="15"/>
  <c r="T63" i="8"/>
  <c r="AC152" i="15"/>
  <c r="I70" i="8"/>
  <c r="V71" i="11"/>
  <c r="U63" i="8"/>
  <c r="U71" i="11"/>
  <c r="AB33" i="11"/>
  <c r="AD33" i="11" s="1"/>
  <c r="R63" i="8"/>
  <c r="Z71" i="11"/>
  <c r="H70" i="8"/>
  <c r="G70" i="8"/>
  <c r="M70" i="8"/>
  <c r="L63" i="8"/>
  <c r="Q63" i="8" s="1"/>
  <c r="N63" i="8"/>
  <c r="S63" i="8" s="1"/>
  <c r="T71" i="11"/>
  <c r="W71" i="11"/>
  <c r="AB71" i="11"/>
  <c r="P71" i="11"/>
  <c r="T152" i="8"/>
  <c r="Y152" i="15"/>
  <c r="P152" i="8" s="1"/>
  <c r="AD133" i="15"/>
  <c r="T37" i="7"/>
  <c r="K9" i="8" s="1"/>
  <c r="T9" i="8"/>
  <c r="AC37" i="7"/>
  <c r="Q139" i="8"/>
  <c r="T137" i="8"/>
  <c r="Q135" i="8"/>
  <c r="R158" i="8"/>
  <c r="S150" i="8"/>
  <c r="AD65" i="15"/>
  <c r="N134" i="15"/>
  <c r="F151" i="8" s="1"/>
  <c r="I115" i="8"/>
  <c r="J115" i="8" s="1"/>
  <c r="AI36" i="14"/>
  <c r="AC134" i="15"/>
  <c r="AA134" i="15"/>
  <c r="Y134" i="15"/>
  <c r="P151" i="8" s="1"/>
  <c r="T151" i="8"/>
  <c r="R151" i="8"/>
  <c r="Z119" i="15"/>
  <c r="AD23" i="11"/>
  <c r="L97" i="8"/>
  <c r="L106" i="8" s="1"/>
  <c r="AD8" i="7"/>
  <c r="AD17" i="7"/>
  <c r="R5" i="8"/>
  <c r="T7" i="8"/>
  <c r="T13" i="7"/>
  <c r="K5" i="8" s="1"/>
  <c r="Y13" i="7"/>
  <c r="P5" i="8" s="1"/>
  <c r="AD7" i="7"/>
  <c r="AE29" i="18"/>
  <c r="U70" i="18"/>
  <c r="AC25" i="18"/>
  <c r="AE42" i="18"/>
  <c r="AD62" i="18"/>
  <c r="AC17" i="18"/>
  <c r="G46" i="8"/>
  <c r="Q46" i="8" s="1"/>
  <c r="AA37" i="18"/>
  <c r="P46" i="8" s="1"/>
  <c r="T46" i="8"/>
  <c r="AD18" i="13"/>
  <c r="W52" i="13"/>
  <c r="AB21" i="13"/>
  <c r="R97" i="8"/>
  <c r="D97" i="8"/>
  <c r="C97" i="8" s="1"/>
  <c r="C106" i="8" s="1"/>
  <c r="Q61" i="8"/>
  <c r="Y24" i="11"/>
  <c r="P61" i="8" s="1"/>
  <c r="P70" i="8" s="1"/>
  <c r="U59" i="12"/>
  <c r="AB22" i="12"/>
  <c r="AB59" i="12" s="1"/>
  <c r="Z22" i="12"/>
  <c r="Y22" i="12"/>
  <c r="P79" i="8" s="1"/>
  <c r="U79" i="8" s="1"/>
  <c r="AD27" i="7"/>
  <c r="N8" i="8"/>
  <c r="S8" i="8" s="1"/>
  <c r="H106" i="8"/>
  <c r="S52" i="13"/>
  <c r="I97" i="8"/>
  <c r="S59" i="12"/>
  <c r="V59" i="12"/>
  <c r="I79" i="8"/>
  <c r="I88" i="8" s="1"/>
  <c r="Q8" i="8"/>
  <c r="G17" i="8"/>
  <c r="T8" i="8"/>
  <c r="AE37" i="18"/>
  <c r="Z70" i="18"/>
  <c r="T61" i="8"/>
  <c r="AC24" i="11"/>
  <c r="R61" i="8"/>
  <c r="Q79" i="8"/>
  <c r="E79" i="8"/>
  <c r="R79" i="8"/>
  <c r="T79" i="8"/>
  <c r="N79" i="8"/>
  <c r="J88" i="8"/>
  <c r="H35" i="8"/>
  <c r="Z67" i="9"/>
  <c r="G35" i="8"/>
  <c r="M35" i="8"/>
  <c r="O35" i="8"/>
  <c r="P26" i="8"/>
  <c r="P35" i="8" s="1"/>
  <c r="S26" i="8"/>
  <c r="S35" i="8" s="1"/>
  <c r="N35" i="8"/>
  <c r="L35" i="8"/>
  <c r="Q26" i="8"/>
  <c r="Q35" i="8" s="1"/>
  <c r="T26" i="8"/>
  <c r="W67" i="9"/>
  <c r="U67" i="9"/>
  <c r="AC29" i="7"/>
  <c r="N29" i="7"/>
  <c r="F8" i="8" s="1"/>
  <c r="I114" i="8"/>
  <c r="J114" i="8" s="1"/>
  <c r="U36" i="14"/>
  <c r="H123" i="8"/>
  <c r="I113" i="8"/>
  <c r="J113" i="8" s="1"/>
  <c r="I112" i="8"/>
  <c r="G123" i="8"/>
  <c r="J112" i="8"/>
  <c r="D123" i="8"/>
  <c r="C123" i="8"/>
  <c r="I111" i="8"/>
  <c r="J111" i="8" s="1"/>
  <c r="E123" i="8"/>
  <c r="AC119" i="15"/>
  <c r="AB119" i="15"/>
  <c r="Q150" i="8"/>
  <c r="T150" i="8"/>
  <c r="R150" i="8"/>
  <c r="AA119" i="15"/>
  <c r="T25" i="9"/>
  <c r="AA29" i="18"/>
  <c r="P44" i="8" s="1"/>
  <c r="V42" i="18"/>
  <c r="E47" i="8" s="1"/>
  <c r="V46" i="18"/>
  <c r="AF45" i="18"/>
  <c r="G52" i="8"/>
  <c r="Q52" i="8" s="1"/>
  <c r="X70" i="18"/>
  <c r="F48" i="8"/>
  <c r="AA46" i="18"/>
  <c r="P48" i="8" s="1"/>
  <c r="I50" i="8"/>
  <c r="S50" i="8" s="1"/>
  <c r="P22" i="18"/>
  <c r="F42" i="8" s="1"/>
  <c r="AA22" i="18"/>
  <c r="V22" i="18"/>
  <c r="E42" i="8" s="1"/>
  <c r="AF21" i="18"/>
  <c r="P25" i="18"/>
  <c r="F43" i="8" s="1"/>
  <c r="AA25" i="18"/>
  <c r="P43" i="8" s="1"/>
  <c r="AB25" i="18"/>
  <c r="AB50" i="18"/>
  <c r="J52" i="8"/>
  <c r="T52" i="8" s="1"/>
  <c r="K45" i="8"/>
  <c r="E45" i="8"/>
  <c r="I42" i="8"/>
  <c r="S42" i="8" s="1"/>
  <c r="AD22" i="18"/>
  <c r="Q42" i="8"/>
  <c r="R49" i="8"/>
  <c r="C70" i="18"/>
  <c r="T70" i="18"/>
  <c r="G41" i="8"/>
  <c r="Q41" i="8" s="1"/>
  <c r="R70" i="18"/>
  <c r="W70" i="18"/>
  <c r="Y70" i="18"/>
  <c r="AB22" i="18"/>
  <c r="H42" i="8"/>
  <c r="R42" i="8" s="1"/>
  <c r="S70" i="18"/>
  <c r="T42" i="8"/>
  <c r="I43" i="8"/>
  <c r="S43" i="8" s="1"/>
  <c r="AD25" i="18"/>
  <c r="O70" i="18"/>
  <c r="G45" i="8"/>
  <c r="Q45" i="8" s="1"/>
  <c r="J45" i="8"/>
  <c r="T45" i="8" s="1"/>
  <c r="H46" i="8"/>
  <c r="R46" i="8" s="1"/>
  <c r="AC37" i="18"/>
  <c r="G47" i="8"/>
  <c r="Q47" i="8" s="1"/>
  <c r="AB42" i="18"/>
  <c r="AD46" i="18"/>
  <c r="I48" i="8"/>
  <c r="S48" i="8" s="1"/>
  <c r="I49" i="8"/>
  <c r="S49" i="8" s="1"/>
  <c r="AD50" i="18"/>
  <c r="AB59" i="18"/>
  <c r="G50" i="8"/>
  <c r="Q50" i="8" s="1"/>
  <c r="G51" i="8"/>
  <c r="Q51" i="8" s="1"/>
  <c r="AB62" i="18"/>
  <c r="AF62" i="18" s="1"/>
  <c r="I52" i="8"/>
  <c r="S52" i="8" s="1"/>
  <c r="AD66" i="18"/>
  <c r="G48" i="8"/>
  <c r="Q48" i="8" s="1"/>
  <c r="I41" i="8"/>
  <c r="M45" i="8"/>
  <c r="R45" i="8" s="1"/>
  <c r="N41" i="8"/>
  <c r="N53" i="8" s="1"/>
  <c r="P17" i="18"/>
  <c r="Q43" i="8"/>
  <c r="I44" i="8"/>
  <c r="S44" i="8" s="1"/>
  <c r="AD29" i="18"/>
  <c r="T47" i="8"/>
  <c r="H48" i="8"/>
  <c r="R48" i="8" s="1"/>
  <c r="AC46" i="18"/>
  <c r="H50" i="8"/>
  <c r="R50" i="8" s="1"/>
  <c r="AC59" i="18"/>
  <c r="J50" i="8"/>
  <c r="T50" i="8" s="1"/>
  <c r="AE59" i="18"/>
  <c r="T51" i="8"/>
  <c r="H52" i="8"/>
  <c r="R52" i="8" s="1"/>
  <c r="AC66" i="18"/>
  <c r="R51" i="8"/>
  <c r="I46" i="8"/>
  <c r="S46" i="8" s="1"/>
  <c r="O53" i="8"/>
  <c r="L53" i="8"/>
  <c r="AB29" i="18"/>
  <c r="AC29" i="18"/>
  <c r="T44" i="8"/>
  <c r="S154" i="8"/>
  <c r="Q154" i="8"/>
  <c r="C136" i="8"/>
  <c r="C141" i="8" s="1"/>
  <c r="D141" i="8"/>
  <c r="Q152" i="8"/>
  <c r="K154" i="8"/>
  <c r="U154" i="8" s="1"/>
  <c r="E154" i="8"/>
  <c r="R133" i="8"/>
  <c r="AD42" i="15"/>
  <c r="AD41" i="15"/>
  <c r="AD30" i="15"/>
  <c r="AD29" i="15"/>
  <c r="AD26" i="15"/>
  <c r="AD14" i="15"/>
  <c r="AD12" i="15"/>
  <c r="AD20" i="15"/>
  <c r="AD21" i="15"/>
  <c r="AD23" i="15"/>
  <c r="AD54" i="15"/>
  <c r="N43" i="15"/>
  <c r="F140" i="8" s="1"/>
  <c r="AD96" i="15"/>
  <c r="Z97" i="15"/>
  <c r="AD167" i="15"/>
  <c r="AD117" i="15"/>
  <c r="AD129" i="15"/>
  <c r="AD170" i="15"/>
  <c r="R138" i="8"/>
  <c r="Q158" i="8"/>
  <c r="R153" i="8"/>
  <c r="AD184" i="15"/>
  <c r="AD187" i="15"/>
  <c r="AD188" i="15"/>
  <c r="N37" i="15"/>
  <c r="F138" i="8" s="1"/>
  <c r="N34" i="15"/>
  <c r="F137" i="8" s="1"/>
  <c r="N31" i="15"/>
  <c r="F136" i="8" s="1"/>
  <c r="N28" i="15"/>
  <c r="F135" i="8" s="1"/>
  <c r="N25" i="15"/>
  <c r="F134" i="8" s="1"/>
  <c r="N7" i="15"/>
  <c r="F129" i="8" s="1"/>
  <c r="T37" i="15"/>
  <c r="E138" i="8" s="1"/>
  <c r="T19" i="15"/>
  <c r="E132" i="8" s="1"/>
  <c r="T7" i="15"/>
  <c r="K129" i="8" s="1"/>
  <c r="Y40" i="15"/>
  <c r="P139" i="8" s="1"/>
  <c r="U139" i="8" s="1"/>
  <c r="Y183" i="15"/>
  <c r="P156" i="8" s="1"/>
  <c r="U156" i="8" s="1"/>
  <c r="Y180" i="15"/>
  <c r="P155" i="8" s="1"/>
  <c r="U155" i="8" s="1"/>
  <c r="Q157" i="8"/>
  <c r="AD168" i="15"/>
  <c r="AD94" i="15"/>
  <c r="AD95" i="15"/>
  <c r="AD64" i="15"/>
  <c r="AD92" i="15"/>
  <c r="AD196" i="15"/>
  <c r="T119" i="15"/>
  <c r="E150" i="8" s="1"/>
  <c r="S139" i="8"/>
  <c r="T134" i="8"/>
  <c r="Q133" i="8"/>
  <c r="S132" i="8"/>
  <c r="Q147" i="8"/>
  <c r="T155" i="8"/>
  <c r="U140" i="8"/>
  <c r="S131" i="8"/>
  <c r="R152" i="8"/>
  <c r="E26" i="8"/>
  <c r="K26" i="8"/>
  <c r="Q44" i="8"/>
  <c r="R44" i="8"/>
  <c r="Y119" i="15"/>
  <c r="P150" i="8" s="1"/>
  <c r="C61" i="8"/>
  <c r="C70" i="8" s="1"/>
  <c r="D70" i="8"/>
  <c r="C71" i="11"/>
  <c r="N119" i="15"/>
  <c r="F150" i="8" s="1"/>
  <c r="AD93" i="15"/>
  <c r="G88" i="8"/>
  <c r="T59" i="12"/>
  <c r="C78" i="8"/>
  <c r="D88" i="8"/>
  <c r="AD91" i="15"/>
  <c r="T149" i="8"/>
  <c r="G149" i="8"/>
  <c r="Q149" i="8" s="1"/>
  <c r="Q200" i="15"/>
  <c r="S200" i="15"/>
  <c r="C159" i="8"/>
  <c r="W200" i="15"/>
  <c r="U200" i="15"/>
  <c r="AB97" i="15"/>
  <c r="L159" i="8"/>
  <c r="T97" i="15"/>
  <c r="E149" i="8" s="1"/>
  <c r="N97" i="15"/>
  <c r="F149" i="8" s="1"/>
  <c r="O17" i="8"/>
  <c r="C17" i="8"/>
  <c r="C200" i="15"/>
  <c r="M159" i="8"/>
  <c r="Y97" i="15"/>
  <c r="P149" i="8" s="1"/>
  <c r="C53" i="8"/>
  <c r="AC97" i="15"/>
  <c r="AA97" i="15"/>
  <c r="H159" i="8"/>
  <c r="S148" i="8"/>
  <c r="Q148" i="8"/>
  <c r="R200" i="15"/>
  <c r="AB73" i="15"/>
  <c r="Z73" i="15"/>
  <c r="C88" i="8"/>
  <c r="AD67" i="15"/>
  <c r="Y73" i="15"/>
  <c r="AA73" i="15"/>
  <c r="N159" i="8"/>
  <c r="K138" i="8"/>
  <c r="E129" i="8"/>
  <c r="P129" i="8"/>
  <c r="K147" i="8"/>
  <c r="U147" i="8" s="1"/>
  <c r="E147" i="8"/>
  <c r="AD39" i="15"/>
  <c r="AD38" i="15"/>
  <c r="AD33" i="15"/>
  <c r="AD27" i="15"/>
  <c r="AD15" i="15"/>
  <c r="AD5" i="15"/>
  <c r="AD16" i="15"/>
  <c r="AD24" i="15"/>
  <c r="AD56" i="15"/>
  <c r="N19" i="15"/>
  <c r="F132" i="8" s="1"/>
  <c r="J140" i="8"/>
  <c r="T140" i="8" s="1"/>
  <c r="AC43" i="15"/>
  <c r="AA43" i="15"/>
  <c r="H140" i="8"/>
  <c r="R140" i="8" s="1"/>
  <c r="Z43" i="15"/>
  <c r="G140" i="8"/>
  <c r="Q140" i="8" s="1"/>
  <c r="T135" i="8"/>
  <c r="I134" i="8"/>
  <c r="S134" i="8" s="1"/>
  <c r="AB25" i="15"/>
  <c r="J132" i="8"/>
  <c r="T132" i="8" s="1"/>
  <c r="AC19" i="15"/>
  <c r="O131" i="8"/>
  <c r="X47" i="15"/>
  <c r="J159" i="8"/>
  <c r="E139" i="8"/>
  <c r="C47" i="15"/>
  <c r="Z34" i="15"/>
  <c r="AC25" i="15"/>
  <c r="AB43" i="15"/>
  <c r="R47" i="15"/>
  <c r="W47" i="15"/>
  <c r="U157" i="8"/>
  <c r="E155" i="8"/>
  <c r="Z22" i="15"/>
  <c r="AD22" i="15" s="1"/>
  <c r="E133" i="8" s="1"/>
  <c r="E140" i="8"/>
  <c r="AD183" i="15"/>
  <c r="P200" i="15"/>
  <c r="Q130" i="8"/>
  <c r="AA31" i="15"/>
  <c r="S152" i="8"/>
  <c r="M132" i="8"/>
  <c r="R132" i="8" s="1"/>
  <c r="AD176" i="15"/>
  <c r="AD179" i="15"/>
  <c r="H139" i="8"/>
  <c r="R139" i="8" s="1"/>
  <c r="AA40" i="15"/>
  <c r="J138" i="8"/>
  <c r="T138" i="8" s="1"/>
  <c r="AC37" i="15"/>
  <c r="AD37" i="15" s="1"/>
  <c r="R136" i="8"/>
  <c r="G136" i="8"/>
  <c r="Q136" i="8" s="1"/>
  <c r="Z31" i="15"/>
  <c r="G134" i="8"/>
  <c r="Q134" i="8" s="1"/>
  <c r="Z25" i="15"/>
  <c r="S133" i="8"/>
  <c r="G132" i="8"/>
  <c r="Z19" i="15"/>
  <c r="AC13" i="15"/>
  <c r="J131" i="8"/>
  <c r="M131" i="8"/>
  <c r="V47" i="15"/>
  <c r="H130" i="8"/>
  <c r="AA10" i="15"/>
  <c r="Q47" i="15"/>
  <c r="Z10" i="15"/>
  <c r="P47" i="15"/>
  <c r="I129" i="8"/>
  <c r="AB7" i="15"/>
  <c r="R129" i="8"/>
  <c r="L129" i="8"/>
  <c r="U47" i="15"/>
  <c r="T158" i="8"/>
  <c r="S158" i="8"/>
  <c r="Q155" i="8"/>
  <c r="R154" i="8"/>
  <c r="R148" i="8"/>
  <c r="V200" i="15"/>
  <c r="AD62" i="15"/>
  <c r="T148" i="8"/>
  <c r="X200" i="15"/>
  <c r="AC73" i="15"/>
  <c r="F130" i="8"/>
  <c r="N73" i="15"/>
  <c r="D159" i="8"/>
  <c r="P76" i="8"/>
  <c r="AD8" i="12"/>
  <c r="N59" i="12"/>
  <c r="F76" i="8"/>
  <c r="N13" i="7"/>
  <c r="F5" i="8" s="1"/>
  <c r="AD5" i="7"/>
  <c r="AC13" i="7"/>
  <c r="AD13" i="7" s="1"/>
  <c r="X87" i="7"/>
  <c r="D5" i="8"/>
  <c r="C87" i="7"/>
  <c r="Q5" i="8"/>
  <c r="L17" i="8"/>
  <c r="U87" i="7"/>
  <c r="AD14" i="7"/>
  <c r="AD16" i="7"/>
  <c r="R6" i="8"/>
  <c r="H17" i="8"/>
  <c r="T17" i="7"/>
  <c r="E6" i="8" s="1"/>
  <c r="K6" i="8"/>
  <c r="U6" i="8" s="1"/>
  <c r="T5" i="8"/>
  <c r="J17" i="8"/>
  <c r="S87" i="7"/>
  <c r="J35" i="8"/>
  <c r="T23" i="8"/>
  <c r="AC9" i="9"/>
  <c r="F23" i="8"/>
  <c r="F35" i="8" s="1"/>
  <c r="N67" i="9"/>
  <c r="D35" i="8"/>
  <c r="C23" i="8"/>
  <c r="C35" i="8" s="1"/>
  <c r="T41" i="8"/>
  <c r="D53" i="8"/>
  <c r="Y67" i="9" l="1"/>
  <c r="AC59" i="12"/>
  <c r="E130" i="8"/>
  <c r="Z59" i="12"/>
  <c r="E27" i="8"/>
  <c r="K27" i="8"/>
  <c r="U27" i="8" s="1"/>
  <c r="N47" i="16"/>
  <c r="AD37" i="13"/>
  <c r="E94" i="8"/>
  <c r="K94" i="8"/>
  <c r="U94" i="8" s="1"/>
  <c r="Q97" i="8"/>
  <c r="Q106" i="8" s="1"/>
  <c r="AA52" i="13"/>
  <c r="Z52" i="13"/>
  <c r="E97" i="8"/>
  <c r="G106" i="8"/>
  <c r="R106" i="8"/>
  <c r="P106" i="8"/>
  <c r="U99" i="8"/>
  <c r="D106" i="8"/>
  <c r="F41" i="8"/>
  <c r="P70" i="18"/>
  <c r="O70" i="8"/>
  <c r="AC71" i="11"/>
  <c r="AA87" i="7"/>
  <c r="AD189" i="15"/>
  <c r="O159" i="8"/>
  <c r="AD28" i="15"/>
  <c r="K153" i="8"/>
  <c r="U153" i="8" s="1"/>
  <c r="T154" i="8"/>
  <c r="N47" i="15"/>
  <c r="E148" i="8"/>
  <c r="AD34" i="15"/>
  <c r="O141" i="8"/>
  <c r="I159" i="8"/>
  <c r="S17" i="8"/>
  <c r="AD58" i="7"/>
  <c r="Z87" i="7"/>
  <c r="K7" i="8"/>
  <c r="U7" i="8" s="1"/>
  <c r="K52" i="8"/>
  <c r="U52" i="8" s="1"/>
  <c r="AF22" i="18"/>
  <c r="K42" i="8"/>
  <c r="AF50" i="18"/>
  <c r="K13" i="8"/>
  <c r="U13" i="8" s="1"/>
  <c r="E13" i="8"/>
  <c r="T131" i="8"/>
  <c r="T141" i="8" s="1"/>
  <c r="K151" i="8"/>
  <c r="U151" i="8" s="1"/>
  <c r="U138" i="8"/>
  <c r="P141" i="8"/>
  <c r="U133" i="8"/>
  <c r="Y87" i="7"/>
  <c r="AF17" i="18"/>
  <c r="AC52" i="13"/>
  <c r="AD37" i="7"/>
  <c r="K46" i="8"/>
  <c r="U46" i="8" s="1"/>
  <c r="U50" i="8"/>
  <c r="U15" i="8"/>
  <c r="Q88" i="8"/>
  <c r="F88" i="8"/>
  <c r="F141" i="8"/>
  <c r="AA47" i="15"/>
  <c r="AD19" i="15"/>
  <c r="AD40" i="15"/>
  <c r="G159" i="8"/>
  <c r="K132" i="8"/>
  <c r="U132" i="8" s="1"/>
  <c r="Y47" i="15"/>
  <c r="T47" i="15"/>
  <c r="Z200" i="15"/>
  <c r="E78" i="8"/>
  <c r="K8" i="8"/>
  <c r="U8" i="8" s="1"/>
  <c r="U26" i="8"/>
  <c r="U45" i="8"/>
  <c r="N88" i="8"/>
  <c r="R88" i="8"/>
  <c r="O88" i="8"/>
  <c r="L88" i="8"/>
  <c r="R70" i="8"/>
  <c r="J70" i="8"/>
  <c r="AB87" i="7"/>
  <c r="J97" i="8"/>
  <c r="J106" i="8" s="1"/>
  <c r="AB52" i="13"/>
  <c r="P17" i="8"/>
  <c r="U9" i="8"/>
  <c r="E152" i="8"/>
  <c r="N71" i="11"/>
  <c r="S70" i="8"/>
  <c r="U51" i="8"/>
  <c r="F70" i="8"/>
  <c r="E69" i="8"/>
  <c r="T52" i="13"/>
  <c r="N21" i="13"/>
  <c r="Y52" i="13"/>
  <c r="K134" i="8"/>
  <c r="U134" i="8" s="1"/>
  <c r="E134" i="8"/>
  <c r="E137" i="8"/>
  <c r="K137" i="8"/>
  <c r="U137" i="8" s="1"/>
  <c r="E104" i="8"/>
  <c r="K104" i="8"/>
  <c r="U104" i="8" s="1"/>
  <c r="K165" i="8"/>
  <c r="E165" i="8"/>
  <c r="E176" i="8" s="1"/>
  <c r="T47" i="16"/>
  <c r="E58" i="8"/>
  <c r="K58" i="8"/>
  <c r="K60" i="8"/>
  <c r="U60" i="8" s="1"/>
  <c r="E60" i="8"/>
  <c r="U62" i="8"/>
  <c r="K85" i="8"/>
  <c r="U85" i="8" s="1"/>
  <c r="E85" i="8"/>
  <c r="U168" i="8"/>
  <c r="E59" i="8"/>
  <c r="K59" i="8"/>
  <c r="U59" i="8" s="1"/>
  <c r="U87" i="8"/>
  <c r="K136" i="8"/>
  <c r="U136" i="8" s="1"/>
  <c r="E136" i="8"/>
  <c r="E28" i="8"/>
  <c r="E35" i="8" s="1"/>
  <c r="K28" i="8"/>
  <c r="U28" i="8" s="1"/>
  <c r="K77" i="8"/>
  <c r="U77" i="8" s="1"/>
  <c r="E77" i="8"/>
  <c r="AD7" i="16"/>
  <c r="AD47" i="16" s="1"/>
  <c r="E67" i="8"/>
  <c r="K67" i="8"/>
  <c r="U67" i="8" s="1"/>
  <c r="M88" i="8"/>
  <c r="M17" i="8"/>
  <c r="AD30" i="9"/>
  <c r="AF37" i="18"/>
  <c r="K44" i="8"/>
  <c r="U44" i="8" s="1"/>
  <c r="E9" i="8"/>
  <c r="K35" i="8"/>
  <c r="E43" i="8"/>
  <c r="E5" i="8"/>
  <c r="AA1" i="7"/>
  <c r="K149" i="8"/>
  <c r="U149" i="8" s="1"/>
  <c r="U152" i="8"/>
  <c r="E41" i="8"/>
  <c r="K47" i="8"/>
  <c r="U47" i="8" s="1"/>
  <c r="E51" i="8"/>
  <c r="Y71" i="11"/>
  <c r="T88" i="8"/>
  <c r="AD29" i="7"/>
  <c r="Q17" i="8"/>
  <c r="D17" i="8"/>
  <c r="U43" i="8"/>
  <c r="E50" i="8"/>
  <c r="AF46" i="18"/>
  <c r="AF42" i="18"/>
  <c r="U41" i="8"/>
  <c r="K49" i="8"/>
  <c r="U49" i="8" s="1"/>
  <c r="T53" i="8"/>
  <c r="V70" i="18"/>
  <c r="Q53" i="8"/>
  <c r="AD152" i="15"/>
  <c r="AD173" i="15"/>
  <c r="T17" i="8"/>
  <c r="F17" i="8"/>
  <c r="N87" i="7"/>
  <c r="T70" i="8"/>
  <c r="N70" i="8"/>
  <c r="Q70" i="8"/>
  <c r="L70" i="8"/>
  <c r="AD134" i="15"/>
  <c r="N17" i="8"/>
  <c r="AC87" i="7"/>
  <c r="T87" i="7"/>
  <c r="R17" i="8"/>
  <c r="AC70" i="18"/>
  <c r="AF66" i="18"/>
  <c r="AD21" i="13"/>
  <c r="AD52" i="13" s="1"/>
  <c r="U61" i="8"/>
  <c r="Y59" i="12"/>
  <c r="AD22" i="12"/>
  <c r="AD59" i="12" s="1"/>
  <c r="I106" i="8"/>
  <c r="S97" i="8"/>
  <c r="S106" i="8" s="1"/>
  <c r="AD24" i="11"/>
  <c r="AD71" i="11" s="1"/>
  <c r="S79" i="8"/>
  <c r="S88" i="8" s="1"/>
  <c r="M53" i="8"/>
  <c r="AF25" i="18"/>
  <c r="T35" i="8"/>
  <c r="I123" i="8"/>
  <c r="J123" i="8"/>
  <c r="K150" i="8"/>
  <c r="U150" i="8" s="1"/>
  <c r="I53" i="8"/>
  <c r="J53" i="8"/>
  <c r="H53" i="8"/>
  <c r="G53" i="8"/>
  <c r="AB70" i="18"/>
  <c r="K48" i="8"/>
  <c r="U48" i="8" s="1"/>
  <c r="E48" i="8"/>
  <c r="AE70" i="18"/>
  <c r="AF59" i="18"/>
  <c r="P42" i="8"/>
  <c r="P53" i="8" s="1"/>
  <c r="AA70" i="18"/>
  <c r="R53" i="8"/>
  <c r="S41" i="8"/>
  <c r="S53" i="8" s="1"/>
  <c r="AD70" i="18"/>
  <c r="AF29" i="18"/>
  <c r="AB200" i="15"/>
  <c r="AD119" i="15"/>
  <c r="S159" i="8"/>
  <c r="T159" i="8"/>
  <c r="Q159" i="8"/>
  <c r="T200" i="15"/>
  <c r="AD97" i="15"/>
  <c r="AA200" i="15"/>
  <c r="Y200" i="15"/>
  <c r="P148" i="8"/>
  <c r="U148" i="8" s="1"/>
  <c r="S129" i="8"/>
  <c r="S141" i="8" s="1"/>
  <c r="I141" i="8"/>
  <c r="AD10" i="15"/>
  <c r="Z47" i="15"/>
  <c r="R159" i="8"/>
  <c r="Q129" i="8"/>
  <c r="L141" i="8"/>
  <c r="AD7" i="15"/>
  <c r="AB47" i="15"/>
  <c r="R130" i="8"/>
  <c r="H141" i="8"/>
  <c r="R131" i="8"/>
  <c r="M141" i="8"/>
  <c r="AC47" i="15"/>
  <c r="G141" i="8"/>
  <c r="Q132" i="8"/>
  <c r="AD25" i="15"/>
  <c r="AD31" i="15"/>
  <c r="AD43" i="15"/>
  <c r="AD13" i="15"/>
  <c r="J141" i="8"/>
  <c r="U129" i="8"/>
  <c r="AD73" i="15"/>
  <c r="AC200" i="15"/>
  <c r="F148" i="8"/>
  <c r="F159" i="8" s="1"/>
  <c r="N200" i="15"/>
  <c r="U76" i="8"/>
  <c r="U88" i="8" s="1"/>
  <c r="P88" i="8"/>
  <c r="U5" i="8"/>
  <c r="AC67" i="9"/>
  <c r="AD9" i="9"/>
  <c r="E141" i="8" l="1"/>
  <c r="E159" i="8"/>
  <c r="AD67" i="9"/>
  <c r="U35" i="8"/>
  <c r="E106" i="8"/>
  <c r="U106" i="8"/>
  <c r="T97" i="8"/>
  <c r="T106" i="8" s="1"/>
  <c r="K17" i="8"/>
  <c r="AD87" i="7"/>
  <c r="U17" i="8"/>
  <c r="U141" i="8"/>
  <c r="K141" i="8"/>
  <c r="E53" i="8"/>
  <c r="E17" i="8"/>
  <c r="U58" i="8"/>
  <c r="U70" i="8" s="1"/>
  <c r="K70" i="8"/>
  <c r="U165" i="8"/>
  <c r="U176" i="8" s="1"/>
  <c r="K176" i="8"/>
  <c r="N52" i="13"/>
  <c r="F97" i="8"/>
  <c r="F106" i="8" s="1"/>
  <c r="K88" i="8"/>
  <c r="E70" i="8"/>
  <c r="E88" i="8"/>
  <c r="K106" i="8"/>
  <c r="AF70" i="18"/>
  <c r="K159" i="8"/>
  <c r="K53" i="8"/>
  <c r="U42" i="8"/>
  <c r="U53" i="8" s="1"/>
  <c r="R141" i="8"/>
  <c r="AD200" i="15"/>
  <c r="U159" i="8"/>
  <c r="P159" i="8"/>
  <c r="AD47" i="15"/>
  <c r="Q141" i="8"/>
  <c r="F45" i="8" l="1"/>
  <c r="F53" i="8" s="1"/>
</calcChain>
</file>

<file path=xl/comments1.xml><?xml version="1.0" encoding="utf-8"?>
<comments xmlns="http://schemas.openxmlformats.org/spreadsheetml/2006/main">
  <authors>
    <author>yuya-mituka</author>
  </authors>
  <commentList>
    <comment ref="C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無断キャンセルにより予約時間分料金徴収</t>
        </r>
      </text>
    </comment>
  </commentList>
</comments>
</file>

<file path=xl/comments2.xml><?xml version="1.0" encoding="utf-8"?>
<comments xmlns="http://schemas.openxmlformats.org/spreadsheetml/2006/main">
  <authors>
    <author>yuya-mituka</author>
  </authors>
  <commentList>
    <comment ref="C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無断キャンセルにより予約時間分料金徴収</t>
        </r>
      </text>
    </comment>
  </commentList>
</comments>
</file>

<file path=xl/sharedStrings.xml><?xml version="1.0" encoding="utf-8"?>
<sst xmlns="http://schemas.openxmlformats.org/spreadsheetml/2006/main" count="2373" uniqueCount="187">
  <si>
    <t>利用日</t>
    <rPh sb="0" eb="3">
      <t>リヨウビ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</si>
  <si>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</si>
  <si>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</si>
  <si>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</si>
  <si>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利用人数</t>
    <rPh sb="0" eb="2">
      <t>リヨウ</t>
    </rPh>
    <rPh sb="2" eb="4">
      <t>ニンズウ</t>
    </rPh>
    <phoneticPr fontId="3"/>
  </si>
  <si>
    <t>高校生　以下</t>
    <rPh sb="0" eb="3">
      <t>コウコウセイ</t>
    </rPh>
    <rPh sb="4" eb="6">
      <t>イカ</t>
    </rPh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</si>
  <si>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</si>
  <si>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</si>
  <si>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５月合計</t>
    <rPh sb="1" eb="2">
      <t>ガツ</t>
    </rPh>
    <rPh sb="2" eb="4">
      <t>ゴウケイ</t>
    </rPh>
    <phoneticPr fontId="3"/>
  </si>
  <si>
    <t>６月合計</t>
    <rPh sb="1" eb="2">
      <t>ガツ</t>
    </rPh>
    <rPh sb="2" eb="4">
      <t>ゴウケイ</t>
    </rPh>
    <phoneticPr fontId="3"/>
  </si>
  <si>
    <t>７月合計</t>
    <rPh sb="1" eb="2">
      <t>ガツ</t>
    </rPh>
    <rPh sb="2" eb="4">
      <t>ゴウケイ</t>
    </rPh>
    <phoneticPr fontId="3"/>
  </si>
  <si>
    <t>８月合計</t>
    <rPh sb="1" eb="2">
      <t>ガツ</t>
    </rPh>
    <rPh sb="2" eb="4">
      <t>ゴウケイ</t>
    </rPh>
    <phoneticPr fontId="3"/>
  </si>
  <si>
    <t>９月合計</t>
    <rPh sb="1" eb="2">
      <t>ガツ</t>
    </rPh>
    <rPh sb="2" eb="4">
      <t>ゴウケイ</t>
    </rPh>
    <phoneticPr fontId="3"/>
  </si>
  <si>
    <t>１０月合計</t>
    <rPh sb="2" eb="3">
      <t>ガツ</t>
    </rPh>
    <rPh sb="3" eb="5">
      <t>ゴウケイ</t>
    </rPh>
    <phoneticPr fontId="3"/>
  </si>
  <si>
    <t>１１月合計</t>
    <rPh sb="2" eb="3">
      <t>ガツ</t>
    </rPh>
    <rPh sb="3" eb="5">
      <t>ゴウケイ</t>
    </rPh>
    <phoneticPr fontId="3"/>
  </si>
  <si>
    <t>１２月合計</t>
    <rPh sb="2" eb="3">
      <t>ガツ</t>
    </rPh>
    <rPh sb="3" eb="5">
      <t>ゴウケイ</t>
    </rPh>
    <phoneticPr fontId="3"/>
  </si>
  <si>
    <t>１月合計</t>
    <rPh sb="1" eb="2">
      <t>ガツ</t>
    </rPh>
    <rPh sb="2" eb="4">
      <t>ゴウケイ</t>
    </rPh>
    <phoneticPr fontId="3"/>
  </si>
  <si>
    <t>２月合計</t>
    <rPh sb="1" eb="2">
      <t>ガツ</t>
    </rPh>
    <rPh sb="2" eb="4">
      <t>ゴウケイ</t>
    </rPh>
    <phoneticPr fontId="3"/>
  </si>
  <si>
    <t>３月合計</t>
    <rPh sb="1" eb="2">
      <t>ガツ</t>
    </rPh>
    <rPh sb="2" eb="4">
      <t>ゴウケイ</t>
    </rPh>
    <phoneticPr fontId="3"/>
  </si>
  <si>
    <t>使用者名</t>
    <rPh sb="0" eb="2">
      <t>シヨウ</t>
    </rPh>
    <rPh sb="2" eb="3">
      <t>シャ</t>
    </rPh>
    <rPh sb="3" eb="4">
      <t>メイ</t>
    </rPh>
    <phoneticPr fontId="3"/>
  </si>
  <si>
    <t>使用目的</t>
    <rPh sb="0" eb="2">
      <t>シヨウ</t>
    </rPh>
    <rPh sb="2" eb="4">
      <t>モクテキ</t>
    </rPh>
    <phoneticPr fontId="3"/>
  </si>
  <si>
    <t>使用時間</t>
    <rPh sb="0" eb="2">
      <t>シヨウ</t>
    </rPh>
    <rPh sb="2" eb="4">
      <t>ジカン</t>
    </rPh>
    <phoneticPr fontId="3"/>
  </si>
  <si>
    <t>減免なし（有料）</t>
    <rPh sb="0" eb="2">
      <t>ゲンメン</t>
    </rPh>
    <rPh sb="5" eb="7">
      <t>ユウリョウ</t>
    </rPh>
    <phoneticPr fontId="3"/>
  </si>
  <si>
    <t>減免利用</t>
    <rPh sb="0" eb="2">
      <t>ゲンメン</t>
    </rPh>
    <rPh sb="2" eb="4">
      <t>リヨウ</t>
    </rPh>
    <phoneticPr fontId="3"/>
  </si>
  <si>
    <t>使用料</t>
    <rPh sb="0" eb="2">
      <t>シヨウ</t>
    </rPh>
    <rPh sb="2" eb="3">
      <t>リョウ</t>
    </rPh>
    <phoneticPr fontId="3"/>
  </si>
  <si>
    <t>納入状況</t>
    <rPh sb="0" eb="2">
      <t>ノウニュウ</t>
    </rPh>
    <rPh sb="2" eb="4">
      <t>ジョウキョウ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</si>
  <si>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</si>
  <si>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</si>
  <si>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時間</t>
    <rPh sb="0" eb="2">
      <t>ジカン</t>
    </rPh>
    <phoneticPr fontId="3"/>
  </si>
  <si>
    <t>単価</t>
    <rPh sb="0" eb="2">
      <t>タンカ</t>
    </rPh>
    <phoneticPr fontId="3"/>
  </si>
  <si>
    <t>金　　額</t>
    <rPh sb="0" eb="1">
      <t>キン</t>
    </rPh>
    <rPh sb="3" eb="4">
      <t>ガク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</si>
  <si>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</si>
  <si>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</si>
  <si>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</si>
  <si>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大人</t>
    <rPh sb="0" eb="2">
      <t>オトナ</t>
    </rPh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</si>
  <si>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</si>
  <si>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</si>
  <si>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</si>
  <si>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</si>
  <si>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</si>
  <si>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</si>
  <si>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</si>
  <si>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</si>
  <si>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金額</t>
    <rPh sb="0" eb="2">
      <t>キンガク</t>
    </rPh>
    <phoneticPr fontId="3"/>
  </si>
  <si>
    <t>利用者数合計</t>
    <rPh sb="0" eb="2">
      <t>リヨウ</t>
    </rPh>
    <rPh sb="2" eb="4">
      <t>モノカズ</t>
    </rPh>
    <rPh sb="4" eb="6">
      <t>ゴウケイ</t>
    </rPh>
    <phoneticPr fontId="3"/>
  </si>
  <si>
    <t>４月　計</t>
    <rPh sb="1" eb="2">
      <t>ガツ</t>
    </rPh>
    <rPh sb="3" eb="4">
      <t>ケイ</t>
    </rPh>
    <phoneticPr fontId="3"/>
  </si>
  <si>
    <t>５月　計</t>
    <rPh sb="1" eb="2">
      <t>ガツ</t>
    </rPh>
    <rPh sb="3" eb="4">
      <t>ケイ</t>
    </rPh>
    <phoneticPr fontId="3"/>
  </si>
  <si>
    <t>６月　計</t>
    <rPh sb="1" eb="2">
      <t>ガツ</t>
    </rPh>
    <rPh sb="3" eb="4">
      <t>ケイ</t>
    </rPh>
    <phoneticPr fontId="3"/>
  </si>
  <si>
    <t>８月　計</t>
    <rPh sb="1" eb="2">
      <t>ガツ</t>
    </rPh>
    <rPh sb="3" eb="4">
      <t>ケイ</t>
    </rPh>
    <phoneticPr fontId="3"/>
  </si>
  <si>
    <t>９月　計</t>
    <rPh sb="1" eb="2">
      <t>ガツ</t>
    </rPh>
    <rPh sb="3" eb="4">
      <t>ケイ</t>
    </rPh>
    <phoneticPr fontId="3"/>
  </si>
  <si>
    <t>１月　計</t>
    <rPh sb="1" eb="2">
      <t>ガツ</t>
    </rPh>
    <rPh sb="3" eb="4">
      <t>ケイ</t>
    </rPh>
    <phoneticPr fontId="3"/>
  </si>
  <si>
    <t>２月　計</t>
    <rPh sb="1" eb="2">
      <t>ガツ</t>
    </rPh>
    <rPh sb="3" eb="4">
      <t>ケイ</t>
    </rPh>
    <phoneticPr fontId="3"/>
  </si>
  <si>
    <t>３月　計</t>
    <rPh sb="1" eb="2">
      <t>ガツ</t>
    </rPh>
    <rPh sb="3" eb="4">
      <t>ケイ</t>
    </rPh>
    <phoneticPr fontId="3"/>
  </si>
  <si>
    <t>月</t>
    <rPh sb="0" eb="1">
      <t>ツキ</t>
    </rPh>
    <phoneticPr fontId="3"/>
  </si>
  <si>
    <t>利用　　　　　　　　日数</t>
    <rPh sb="0" eb="2">
      <t>リヨウ</t>
    </rPh>
    <rPh sb="10" eb="12">
      <t>ニッスウ</t>
    </rPh>
    <phoneticPr fontId="3"/>
  </si>
  <si>
    <t>利用　　　　　　　　件数</t>
    <rPh sb="0" eb="2">
      <t>リヨウ</t>
    </rPh>
    <rPh sb="10" eb="12">
      <t>ケンスウ</t>
    </rPh>
    <phoneticPr fontId="3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</si>
  <si>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3"/>
  </si>
  <si>
    <t>人数</t>
    <rPh sb="0" eb="2">
      <t>ニンズウ</t>
    </rPh>
    <phoneticPr fontId="3"/>
  </si>
  <si>
    <t>10月 計</t>
    <rPh sb="2" eb="3">
      <t>ガツ</t>
    </rPh>
    <rPh sb="4" eb="5">
      <t>ケイ</t>
    </rPh>
    <phoneticPr fontId="3"/>
  </si>
  <si>
    <t>11月 計</t>
    <rPh sb="2" eb="3">
      <t>ガツ</t>
    </rPh>
    <rPh sb="4" eb="5">
      <t>ケイ</t>
    </rPh>
    <phoneticPr fontId="3"/>
  </si>
  <si>
    <t>12月 計</t>
    <rPh sb="2" eb="3">
      <t>ガツ</t>
    </rPh>
    <rPh sb="4" eb="5">
      <t>ケイ</t>
    </rPh>
    <phoneticPr fontId="3"/>
  </si>
  <si>
    <t>７月　計</t>
    <rPh sb="1" eb="2">
      <t>ガツ</t>
    </rPh>
    <rPh sb="3" eb="4">
      <t>ケイ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</si>
  <si>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</si>
  <si>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</si>
  <si>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</si>
  <si>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</si>
  <si>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</si>
  <si>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</si>
  <si>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</si>
  <si>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</si>
  <si>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</si>
  <si>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</si>
  <si>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</si>
  <si>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４月合計</t>
    <rPh sb="1" eb="2">
      <t>ガツ</t>
    </rPh>
    <rPh sb="2" eb="4">
      <t>ゴウケイ</t>
    </rPh>
    <phoneticPr fontId="3"/>
  </si>
  <si>
    <t>高校生以下</t>
    <rPh sb="0" eb="3">
      <t>コウコウセイ</t>
    </rPh>
    <rPh sb="3" eb="5">
      <t>イカ</t>
    </rPh>
    <phoneticPr fontId="3"/>
  </si>
  <si>
    <t>一　　般</t>
    <rPh sb="0" eb="1">
      <t>イチ</t>
    </rPh>
    <rPh sb="3" eb="4">
      <t>パン</t>
    </rPh>
    <phoneticPr fontId="3"/>
  </si>
  <si>
    <t>：</t>
    <phoneticPr fontId="3"/>
  </si>
  <si>
    <t>～</t>
    <phoneticPr fontId="3"/>
  </si>
  <si>
    <t>使用者名</t>
    <rPh sb="0" eb="3">
      <t>シヨウシャ</t>
    </rPh>
    <rPh sb="3" eb="4">
      <t>メイ</t>
    </rPh>
    <phoneticPr fontId="3"/>
  </si>
  <si>
    <t>一    般</t>
    <rPh sb="0" eb="1">
      <t>イチ</t>
    </rPh>
    <rPh sb="5" eb="6">
      <t>パン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</si>
  <si>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</si>
  <si>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</si>
  <si>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</si>
  <si>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</si>
  <si>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小計</t>
    <rPh sb="0" eb="2">
      <t>コバカリ</t>
    </rPh>
    <phoneticPr fontId="3"/>
  </si>
  <si>
    <t>：</t>
    <phoneticPr fontId="3"/>
  </si>
  <si>
    <t>：</t>
  </si>
  <si>
    <t>～</t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</si>
  <si>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</si>
  <si>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</si>
  <si>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</si>
  <si>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</si>
  <si>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</si>
  <si>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</si>
  <si>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: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</si>
  <si>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</si>
  <si>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</si>
  <si>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</si>
  <si>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</si>
  <si>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10月　計</t>
    <rPh sb="2" eb="3">
      <t>ガツ</t>
    </rPh>
    <rPh sb="4" eb="5">
      <t>ケイ</t>
    </rPh>
    <phoneticPr fontId="3"/>
  </si>
  <si>
    <t>使用内容</t>
    <rPh sb="0" eb="2">
      <t>シヨウ</t>
    </rPh>
    <rPh sb="2" eb="4">
      <t>ナイヨウ</t>
    </rPh>
    <phoneticPr fontId="3"/>
  </si>
  <si>
    <t>バンド</t>
    <phoneticPr fontId="3"/>
  </si>
  <si>
    <t>ドラム</t>
    <phoneticPr fontId="3"/>
  </si>
  <si>
    <t>その他</t>
    <rPh sb="2" eb="3">
      <t>タ</t>
    </rPh>
    <phoneticPr fontId="3"/>
  </si>
  <si>
    <t>～</t>
    <phoneticPr fontId="3"/>
  </si>
  <si>
    <t>：</t>
    <phoneticPr fontId="3"/>
  </si>
  <si>
    <t>１月　計</t>
  </si>
  <si>
    <t>：</t>
    <phoneticPr fontId="3"/>
  </si>
  <si>
    <t>7月　計</t>
    <rPh sb="1" eb="2">
      <t>ガツ</t>
    </rPh>
    <rPh sb="3" eb="4">
      <t>ケイ</t>
    </rPh>
    <phoneticPr fontId="3"/>
  </si>
  <si>
    <t>～</t>
    <phoneticPr fontId="3"/>
  </si>
  <si>
    <t>令和3年度　バーベキューハウス　利用状況</t>
    <rPh sb="0" eb="2">
      <t>レイワ</t>
    </rPh>
    <rPh sb="3" eb="5">
      <t>ネンド</t>
    </rPh>
    <rPh sb="5" eb="7">
      <t>ヘイネンド</t>
    </rPh>
    <rPh sb="16" eb="18">
      <t>リヨウ</t>
    </rPh>
    <rPh sb="18" eb="20">
      <t>ジョウキョウ</t>
    </rPh>
    <phoneticPr fontId="3"/>
  </si>
  <si>
    <t>令和3年度　屋内・屋外ステージ　利用状況</t>
    <rPh sb="0" eb="2">
      <t>レイワ</t>
    </rPh>
    <rPh sb="3" eb="5">
      <t>ネンド</t>
    </rPh>
    <rPh sb="5" eb="7">
      <t>ヘイネンド</t>
    </rPh>
    <rPh sb="6" eb="8">
      <t>オクナイ</t>
    </rPh>
    <rPh sb="9" eb="11">
      <t>オクガイ</t>
    </rPh>
    <rPh sb="16" eb="18">
      <t>リヨウ</t>
    </rPh>
    <rPh sb="18" eb="20">
      <t>ジョウキョウ</t>
    </rPh>
    <phoneticPr fontId="3"/>
  </si>
  <si>
    <t>令和3年度　イベント広場　利用状況</t>
    <rPh sb="0" eb="2">
      <t>レイワ</t>
    </rPh>
    <rPh sb="3" eb="5">
      <t>ネンド</t>
    </rPh>
    <rPh sb="5" eb="7">
      <t>ヘイネンド</t>
    </rPh>
    <rPh sb="10" eb="12">
      <t>ヒロバ</t>
    </rPh>
    <rPh sb="13" eb="15">
      <t>リヨウ</t>
    </rPh>
    <rPh sb="15" eb="17">
      <t>ジョウキョウ</t>
    </rPh>
    <phoneticPr fontId="3"/>
  </si>
  <si>
    <t>令和3年度　音楽活動室　利用状況</t>
    <rPh sb="0" eb="2">
      <t>レイワ</t>
    </rPh>
    <rPh sb="3" eb="5">
      <t>ネンド</t>
    </rPh>
    <rPh sb="5" eb="7">
      <t>ヘイネンド</t>
    </rPh>
    <rPh sb="6" eb="8">
      <t>オンガク</t>
    </rPh>
    <rPh sb="8" eb="10">
      <t>カツドウ</t>
    </rPh>
    <rPh sb="10" eb="11">
      <t>シツ</t>
    </rPh>
    <rPh sb="12" eb="14">
      <t>リヨウ</t>
    </rPh>
    <rPh sb="14" eb="16">
      <t>ジョウキョウ</t>
    </rPh>
    <phoneticPr fontId="3"/>
  </si>
  <si>
    <t>令和3年度　情報研修室　利用状況</t>
    <rPh sb="0" eb="2">
      <t>レイワ</t>
    </rPh>
    <rPh sb="3" eb="5">
      <t>ネンド</t>
    </rPh>
    <rPh sb="5" eb="7">
      <t>ヘイネンド</t>
    </rPh>
    <rPh sb="6" eb="8">
      <t>ジョウホウ</t>
    </rPh>
    <rPh sb="8" eb="10">
      <t>ケンシュウ</t>
    </rPh>
    <rPh sb="10" eb="11">
      <t>シツ</t>
    </rPh>
    <rPh sb="12" eb="14">
      <t>リヨウ</t>
    </rPh>
    <rPh sb="14" eb="16">
      <t>ジョウキョウ</t>
    </rPh>
    <phoneticPr fontId="3"/>
  </si>
  <si>
    <t>令和3年度　和室　利用状況</t>
    <rPh sb="0" eb="2">
      <t>レイワ</t>
    </rPh>
    <rPh sb="3" eb="5">
      <t>ネンド</t>
    </rPh>
    <rPh sb="5" eb="7">
      <t>ヘイネンド</t>
    </rPh>
    <rPh sb="6" eb="7">
      <t>ワ</t>
    </rPh>
    <rPh sb="7" eb="8">
      <t>シツ</t>
    </rPh>
    <rPh sb="9" eb="11">
      <t>リヨウ</t>
    </rPh>
    <rPh sb="11" eb="13">
      <t>ジョウキョウ</t>
    </rPh>
    <phoneticPr fontId="3"/>
  </si>
  <si>
    <t>令和3年度　大会議室　利用状況</t>
    <rPh sb="0" eb="2">
      <t>レイワ</t>
    </rPh>
    <rPh sb="3" eb="5">
      <t>ネンド</t>
    </rPh>
    <rPh sb="5" eb="7">
      <t>ヘイネンド</t>
    </rPh>
    <rPh sb="6" eb="7">
      <t>ダイ</t>
    </rPh>
    <rPh sb="7" eb="9">
      <t>カイギ</t>
    </rPh>
    <rPh sb="9" eb="10">
      <t>シツ</t>
    </rPh>
    <rPh sb="11" eb="13">
      <t>リヨウ</t>
    </rPh>
    <rPh sb="13" eb="15">
      <t>ジョウキョウ</t>
    </rPh>
    <phoneticPr fontId="3"/>
  </si>
  <si>
    <t>令和3年度　小会議室　利用状況</t>
    <rPh sb="0" eb="2">
      <t>レイワ</t>
    </rPh>
    <rPh sb="3" eb="5">
      <t>ネンド</t>
    </rPh>
    <rPh sb="5" eb="7">
      <t>ヘイネンド</t>
    </rPh>
    <rPh sb="6" eb="7">
      <t>ショウ</t>
    </rPh>
    <rPh sb="7" eb="9">
      <t>カイギ</t>
    </rPh>
    <rPh sb="9" eb="10">
      <t>シツ</t>
    </rPh>
    <rPh sb="11" eb="13">
      <t>リヨウ</t>
    </rPh>
    <rPh sb="13" eb="15">
      <t>ジョウキョウ</t>
    </rPh>
    <phoneticPr fontId="3"/>
  </si>
  <si>
    <t>令和3年度　ファミリー広場　利用状況</t>
    <rPh sb="0" eb="2">
      <t>レイワ</t>
    </rPh>
    <rPh sb="3" eb="5">
      <t>ネンド</t>
    </rPh>
    <rPh sb="5" eb="7">
      <t>ヘイネンド</t>
    </rPh>
    <rPh sb="11" eb="13">
      <t>ヒロバ</t>
    </rPh>
    <rPh sb="14" eb="16">
      <t>リヨウ</t>
    </rPh>
    <rPh sb="16" eb="18">
      <t>ジョウキョウ</t>
    </rPh>
    <phoneticPr fontId="3"/>
  </si>
  <si>
    <t>令和3年度　郷土芸能練習室　利用状況</t>
    <rPh sb="0" eb="2">
      <t>レイワ</t>
    </rPh>
    <rPh sb="3" eb="5">
      <t>ネンド</t>
    </rPh>
    <rPh sb="5" eb="7">
      <t>ヘイネンド</t>
    </rPh>
    <rPh sb="6" eb="8">
      <t>キョウド</t>
    </rPh>
    <rPh sb="8" eb="10">
      <t>ゲイノウ</t>
    </rPh>
    <rPh sb="10" eb="13">
      <t>レンシュウシツ</t>
    </rPh>
    <rPh sb="14" eb="16">
      <t>リヨウ</t>
    </rPh>
    <rPh sb="16" eb="18">
      <t>ジョウキョウ</t>
    </rPh>
    <phoneticPr fontId="3"/>
  </si>
  <si>
    <t>令和3年度　和室　利用状況</t>
    <rPh sb="0" eb="2">
      <t>レイワ</t>
    </rPh>
    <rPh sb="3" eb="5">
      <t>ネンド</t>
    </rPh>
    <rPh sb="5" eb="7">
      <t>ヘイネンド</t>
    </rPh>
    <rPh sb="6" eb="8">
      <t>ワシツ</t>
    </rPh>
    <rPh sb="9" eb="11">
      <t>リヨウ</t>
    </rPh>
    <rPh sb="11" eb="13">
      <t>ジョウキョウ</t>
    </rPh>
    <phoneticPr fontId="3"/>
  </si>
  <si>
    <t>令和3年度　情報研修室　利用状況</t>
    <rPh sb="0" eb="2">
      <t>レイワ</t>
    </rPh>
    <rPh sb="3" eb="5">
      <t>ネンド</t>
    </rPh>
    <rPh sb="5" eb="7">
      <t>ヘイネンド</t>
    </rPh>
    <rPh sb="6" eb="8">
      <t>ジョウホウ</t>
    </rPh>
    <rPh sb="8" eb="11">
      <t>ケンシュウシツ</t>
    </rPh>
    <rPh sb="12" eb="14">
      <t>リヨウ</t>
    </rPh>
    <rPh sb="14" eb="16">
      <t>ジョウキョウ</t>
    </rPh>
    <phoneticPr fontId="3"/>
  </si>
  <si>
    <t>令和3年度　音楽活動室　利用状況</t>
    <rPh sb="0" eb="2">
      <t>レイワ</t>
    </rPh>
    <rPh sb="3" eb="5">
      <t>ネンド</t>
    </rPh>
    <rPh sb="5" eb="7">
      <t>ヘイネンド</t>
    </rPh>
    <rPh sb="6" eb="11">
      <t>オンガクカツドウシツ</t>
    </rPh>
    <rPh sb="12" eb="14">
      <t>リヨウ</t>
    </rPh>
    <rPh sb="14" eb="16">
      <t>ジョウキョウ</t>
    </rPh>
    <phoneticPr fontId="3"/>
  </si>
  <si>
    <t>令和3年度　小会議室　利用状況</t>
    <rPh sb="0" eb="2">
      <t>レイワ</t>
    </rPh>
    <rPh sb="3" eb="5">
      <t>ネンド</t>
    </rPh>
    <rPh sb="5" eb="7">
      <t>ヘイネンド</t>
    </rPh>
    <rPh sb="6" eb="7">
      <t>ショウ</t>
    </rPh>
    <rPh sb="7" eb="10">
      <t>カイギシツ</t>
    </rPh>
    <rPh sb="11" eb="13">
      <t>リヨウ</t>
    </rPh>
    <rPh sb="13" eb="15">
      <t>ジョウキョウ</t>
    </rPh>
    <phoneticPr fontId="3"/>
  </si>
  <si>
    <t>令和3年度　大会議室　利用状況</t>
    <rPh sb="0" eb="2">
      <t>レイワ</t>
    </rPh>
    <rPh sb="3" eb="5">
      <t>ネンド</t>
    </rPh>
    <rPh sb="5" eb="7">
      <t>ヘイネンド</t>
    </rPh>
    <rPh sb="6" eb="7">
      <t>ダイ</t>
    </rPh>
    <rPh sb="7" eb="10">
      <t>カイギシツ</t>
    </rPh>
    <rPh sb="11" eb="13">
      <t>リヨウ</t>
    </rPh>
    <rPh sb="13" eb="15">
      <t>ジョウキョウ</t>
    </rPh>
    <phoneticPr fontId="3"/>
  </si>
  <si>
    <t>会議</t>
    <rPh sb="0" eb="2">
      <t>カイギ</t>
    </rPh>
    <phoneticPr fontId="3"/>
  </si>
  <si>
    <t>総会</t>
    <rPh sb="0" eb="2">
      <t>ソウカイ</t>
    </rPh>
    <phoneticPr fontId="3"/>
  </si>
  <si>
    <t>役員会</t>
    <rPh sb="0" eb="3">
      <t>ヤクインカイ</t>
    </rPh>
    <phoneticPr fontId="3"/>
  </si>
  <si>
    <t>後納</t>
    <rPh sb="0" eb="2">
      <t>コウノウ</t>
    </rPh>
    <phoneticPr fontId="3"/>
  </si>
  <si>
    <t>よさこい</t>
    <phoneticPr fontId="3"/>
  </si>
  <si>
    <t>よさこい</t>
    <phoneticPr fontId="3"/>
  </si>
  <si>
    <t>屋内ステージ　620円／Ｈ　　　　　　　屋外ステージ　290円／Ｈ</t>
    <rPh sb="0" eb="2">
      <t>オクナイ</t>
    </rPh>
    <rPh sb="10" eb="11">
      <t>エン</t>
    </rPh>
    <rPh sb="21" eb="22">
      <t>ガイ</t>
    </rPh>
    <phoneticPr fontId="3"/>
  </si>
  <si>
    <t>令和３年度　　郷土芸能練習室利用状況</t>
    <rPh sb="0" eb="2">
      <t>レイワ</t>
    </rPh>
    <rPh sb="3" eb="5">
      <t>ネンド</t>
    </rPh>
    <rPh sb="5" eb="7">
      <t>ヘイネンド</t>
    </rPh>
    <rPh sb="7" eb="9">
      <t>キョウド</t>
    </rPh>
    <rPh sb="9" eb="11">
      <t>ゲイノウ</t>
    </rPh>
    <rPh sb="11" eb="14">
      <t>レンシュウシツ</t>
    </rPh>
    <rPh sb="14" eb="16">
      <t>リヨウ</t>
    </rPh>
    <rPh sb="16" eb="18">
      <t>ジョウキョウ</t>
    </rPh>
    <phoneticPr fontId="3"/>
  </si>
  <si>
    <t>令和３年度　　郷土芸能練習室利用状況</t>
    <rPh sb="0" eb="2">
      <t>レイワ</t>
    </rPh>
    <rPh sb="3" eb="5">
      <t>ネンド</t>
    </rPh>
    <rPh sb="7" eb="9">
      <t>キョウド</t>
    </rPh>
    <rPh sb="9" eb="11">
      <t>ゲイノウ</t>
    </rPh>
    <rPh sb="11" eb="14">
      <t>レンシュウシツ</t>
    </rPh>
    <rPh sb="14" eb="16">
      <t>リヨウ</t>
    </rPh>
    <rPh sb="16" eb="18">
      <t>ジョウキョウ</t>
    </rPh>
    <phoneticPr fontId="3"/>
  </si>
  <si>
    <t>サッカー</t>
    <phoneticPr fontId="3"/>
  </si>
  <si>
    <t>令和3年度　特殊使用　利用状況</t>
    <rPh sb="0" eb="2">
      <t>レイワ</t>
    </rPh>
    <rPh sb="3" eb="5">
      <t>ネンド</t>
    </rPh>
    <rPh sb="6" eb="8">
      <t>トクシュ</t>
    </rPh>
    <rPh sb="8" eb="10">
      <t>シヨウ</t>
    </rPh>
    <rPh sb="11" eb="13">
      <t>リヨウ</t>
    </rPh>
    <rPh sb="13" eb="15">
      <t>ジョウキョウ</t>
    </rPh>
    <phoneticPr fontId="3"/>
  </si>
  <si>
    <t>令和３年度　ファミリー広場　利用状況</t>
    <rPh sb="0" eb="2">
      <t>レイワ</t>
    </rPh>
    <rPh sb="3" eb="5">
      <t>ネンド</t>
    </rPh>
    <rPh sb="5" eb="7">
      <t>ヘイネンド</t>
    </rPh>
    <rPh sb="11" eb="13">
      <t>ヒロバ</t>
    </rPh>
    <rPh sb="14" eb="16">
      <t>リヨウ</t>
    </rPh>
    <rPh sb="16" eb="18">
      <t>ジョウキョウ</t>
    </rPh>
    <phoneticPr fontId="3"/>
  </si>
  <si>
    <t>総会</t>
    <rPh sb="0" eb="2">
      <t>ソウカイ</t>
    </rPh>
    <phoneticPr fontId="3"/>
  </si>
  <si>
    <t>サッカー</t>
    <phoneticPr fontId="3"/>
  </si>
  <si>
    <t>サッカー</t>
    <phoneticPr fontId="3"/>
  </si>
  <si>
    <t>サッカー</t>
    <phoneticPr fontId="3"/>
  </si>
  <si>
    <t>：</t>
    <phoneticPr fontId="3"/>
  </si>
  <si>
    <t>サッカー</t>
    <phoneticPr fontId="3"/>
  </si>
  <si>
    <t>サッカー</t>
    <phoneticPr fontId="3"/>
  </si>
  <si>
    <t>：</t>
    <phoneticPr fontId="3"/>
  </si>
  <si>
    <t>よさこい</t>
    <phoneticPr fontId="3"/>
  </si>
  <si>
    <t>焼肉</t>
    <rPh sb="0" eb="2">
      <t>ヤキニク</t>
    </rPh>
    <phoneticPr fontId="3"/>
  </si>
  <si>
    <t>研修</t>
    <rPh sb="0" eb="2">
      <t>ケンシュウ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</si>
  <si>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</si>
  <si>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</si>
  <si>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</si>
  <si>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</si>
  <si>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</si>
  <si>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研修</t>
    <rPh sb="0" eb="2">
      <t>ケンシュウ</t>
    </rPh>
    <phoneticPr fontId="3"/>
  </si>
  <si>
    <t>サッカートレーニング</t>
    <phoneticPr fontId="3"/>
  </si>
  <si>
    <t>焼肉</t>
    <rPh sb="0" eb="2">
      <t>ヤキニク</t>
    </rPh>
    <phoneticPr fontId="3"/>
  </si>
  <si>
    <t>サッカー</t>
    <phoneticPr fontId="3"/>
  </si>
  <si>
    <t>サッカー</t>
    <phoneticPr fontId="3"/>
  </si>
  <si>
    <t>研修</t>
    <rPh sb="0" eb="2">
      <t>ケンシュウ</t>
    </rPh>
    <phoneticPr fontId="3"/>
  </si>
  <si>
    <t>役員会</t>
    <rPh sb="0" eb="3">
      <t>ヤクインカイ</t>
    </rPh>
    <phoneticPr fontId="3"/>
  </si>
  <si>
    <t>後納</t>
    <rPh sb="0" eb="2">
      <t>コウノウ</t>
    </rPh>
    <phoneticPr fontId="3"/>
  </si>
  <si>
    <t>研修</t>
    <rPh sb="0" eb="2">
      <t>ケンシュウ</t>
    </rPh>
    <phoneticPr fontId="3"/>
  </si>
  <si>
    <t>サッカー</t>
    <phoneticPr fontId="3"/>
  </si>
  <si>
    <t>：</t>
    <phoneticPr fontId="3"/>
  </si>
  <si>
    <t>～</t>
    <phoneticPr fontId="3"/>
  </si>
  <si>
    <t>サッカー</t>
    <phoneticPr fontId="3"/>
  </si>
  <si>
    <t>～</t>
    <phoneticPr fontId="3"/>
  </si>
  <si>
    <t>サッカー</t>
    <phoneticPr fontId="3"/>
  </si>
  <si>
    <t>：</t>
    <phoneticPr fontId="3"/>
  </si>
  <si>
    <t>：</t>
    <phoneticPr fontId="3"/>
  </si>
  <si>
    <t>敬老会準備</t>
    <rPh sb="0" eb="3">
      <t>ケイロウカイ</t>
    </rPh>
    <rPh sb="3" eb="5">
      <t>ジュンビ</t>
    </rPh>
    <phoneticPr fontId="3"/>
  </si>
  <si>
    <t>敬老会</t>
    <rPh sb="0" eb="3">
      <t>ケイロウカイ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</si>
  <si>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</si>
  <si>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</si>
  <si>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</si>
  <si>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</si>
  <si>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</si>
  <si>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研修</t>
    <rPh sb="0" eb="2">
      <t>ケンシュウ</t>
    </rPh>
    <phoneticPr fontId="3"/>
  </si>
  <si>
    <t>研修</t>
    <rPh sb="0" eb="2">
      <t>ケンシュウ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</si>
  <si>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</si>
  <si>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</si>
  <si>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</si>
  <si>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</si>
  <si>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</si>
  <si>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会議</t>
    <rPh sb="0" eb="2">
      <t>カイギ</t>
    </rPh>
    <phoneticPr fontId="3"/>
  </si>
  <si>
    <t>消防団員教育訓練</t>
    <rPh sb="0" eb="3">
      <t>ショウボウダン</t>
    </rPh>
    <rPh sb="3" eb="4">
      <t>イン</t>
    </rPh>
    <rPh sb="4" eb="6">
      <t>キョウイク</t>
    </rPh>
    <rPh sb="6" eb="8">
      <t>クンレン</t>
    </rPh>
    <phoneticPr fontId="3"/>
  </si>
  <si>
    <t>消防団員教育訓練</t>
    <rPh sb="0" eb="8">
      <t>ショウボウダンインキョウイククンレン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</si>
</sst>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m/d"/>
    <numFmt numFmtId="177" formatCode="#,##0_);[Red]\(#,##0\)"/>
    <numFmt numFmtId="178" formatCode="0_ "/>
    <numFmt numFmtId="179" formatCode="0_);[Red]\(0\)"/>
    <numFmt numFmtId="180" formatCode="#,##0_ "/>
    <numFmt numFmtId="181" formatCode="m/d;@"/>
    <numFmt numFmtId="182" formatCode="m&quot;月&quot;d&quot;日&quot;;@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4.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" fillId="0" borderId="0" applyFont="0" applyFill="0" applyBorder="0" applyAlignment="0" applyProtection="0"/>
  </cellStyleXfs>
  <cellXfs count="861">
    <xf numFmtId="0" fontId="0" fillId="0" borderId="0" xfId="0"/>
    <xf numFmtId="3" fontId="6" fillId="0" borderId="162" xfId="0" applyNumberFormat="1" applyFont="1" applyFill="1" applyBorder="1" applyAlignment="1">
      <alignment horizontal="center" vertical="center"/>
    </xf>
    <xf numFmtId="3" fontId="6" fillId="0" borderId="16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2" xfId="3" applyFont="1" applyBorder="1" applyAlignment="1">
      <alignment vertical="center"/>
    </xf>
    <xf numFmtId="38" fontId="6" fillId="0" borderId="3" xfId="3" applyFont="1" applyBorder="1" applyAlignment="1">
      <alignment vertical="center"/>
    </xf>
    <xf numFmtId="38" fontId="6" fillId="0" borderId="4" xfId="3" applyFont="1" applyBorder="1" applyAlignment="1">
      <alignment vertical="center"/>
    </xf>
    <xf numFmtId="38" fontId="6" fillId="0" borderId="1" xfId="3" applyFont="1" applyBorder="1" applyAlignment="1">
      <alignment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38" fontId="6" fillId="0" borderId="6" xfId="3" applyFont="1" applyBorder="1" applyAlignment="1">
      <alignment vertical="center"/>
    </xf>
    <xf numFmtId="38" fontId="6" fillId="0" borderId="7" xfId="3" applyFont="1" applyBorder="1" applyAlignment="1">
      <alignment vertical="center"/>
    </xf>
    <xf numFmtId="38" fontId="6" fillId="0" borderId="8" xfId="3" applyFont="1" applyBorder="1" applyAlignment="1">
      <alignment vertical="center"/>
    </xf>
    <xf numFmtId="176" fontId="6" fillId="0" borderId="9" xfId="0" applyNumberFormat="1" applyFont="1" applyBorder="1" applyAlignment="1">
      <alignment horizontal="center" vertical="center"/>
    </xf>
    <xf numFmtId="38" fontId="6" fillId="0" borderId="10" xfId="3" applyFont="1" applyBorder="1" applyAlignment="1">
      <alignment vertical="center"/>
    </xf>
    <xf numFmtId="38" fontId="6" fillId="0" borderId="11" xfId="3" applyFont="1" applyBorder="1" applyAlignment="1">
      <alignment vertical="center"/>
    </xf>
    <xf numFmtId="38" fontId="6" fillId="0" borderId="12" xfId="3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0" fontId="8" fillId="0" borderId="13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horizontal="right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right"/>
    </xf>
    <xf numFmtId="0" fontId="6" fillId="0" borderId="0" xfId="0" applyNumberFormat="1" applyFont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0" fontId="10" fillId="2" borderId="22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6" fillId="2" borderId="24" xfId="0" applyNumberFormat="1" applyFont="1" applyFill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>
      <alignment horizontal="left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" xfId="3" applyNumberFormat="1" applyFont="1" applyFill="1" applyBorder="1" applyAlignment="1">
      <alignment vertical="center"/>
    </xf>
    <xf numFmtId="0" fontId="6" fillId="2" borderId="30" xfId="3" applyNumberFormat="1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vertical="center"/>
    </xf>
    <xf numFmtId="0" fontId="6" fillId="2" borderId="4" xfId="3" applyNumberFormat="1" applyFont="1" applyFill="1" applyBorder="1" applyAlignment="1">
      <alignment vertical="center"/>
    </xf>
    <xf numFmtId="0" fontId="6" fillId="3" borderId="30" xfId="3" applyNumberFormat="1" applyFont="1" applyFill="1" applyBorder="1" applyAlignment="1">
      <alignment vertical="center"/>
    </xf>
    <xf numFmtId="0" fontId="6" fillId="3" borderId="3" xfId="3" applyNumberFormat="1" applyFont="1" applyFill="1" applyBorder="1" applyAlignment="1">
      <alignment vertical="center"/>
    </xf>
    <xf numFmtId="0" fontId="6" fillId="3" borderId="4" xfId="3" applyNumberFormat="1" applyFont="1" applyFill="1" applyBorder="1" applyAlignment="1">
      <alignment vertical="center"/>
    </xf>
    <xf numFmtId="0" fontId="6" fillId="3" borderId="1" xfId="3" applyNumberFormat="1" applyFont="1" applyFill="1" applyBorder="1" applyAlignment="1">
      <alignment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6" fillId="2" borderId="6" xfId="3" applyNumberFormat="1" applyFont="1" applyFill="1" applyBorder="1" applyAlignment="1">
      <alignment vertical="center"/>
    </xf>
    <xf numFmtId="0" fontId="6" fillId="2" borderId="35" xfId="3" applyNumberFormat="1" applyFont="1" applyFill="1" applyBorder="1" applyAlignment="1">
      <alignment vertical="center"/>
    </xf>
    <xf numFmtId="0" fontId="6" fillId="2" borderId="7" xfId="3" applyNumberFormat="1" applyFont="1" applyFill="1" applyBorder="1" applyAlignment="1">
      <alignment vertical="center"/>
    </xf>
    <xf numFmtId="0" fontId="6" fillId="2" borderId="8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177" fontId="6" fillId="2" borderId="29" xfId="0" applyNumberFormat="1" applyFont="1" applyFill="1" applyBorder="1" applyAlignment="1">
      <alignment horizontal="center" vertical="center"/>
    </xf>
    <xf numFmtId="177" fontId="6" fillId="2" borderId="26" xfId="0" applyNumberFormat="1" applyFont="1" applyFill="1" applyBorder="1" applyAlignment="1">
      <alignment horizontal="center" vertical="center"/>
    </xf>
    <xf numFmtId="177" fontId="6" fillId="2" borderId="2" xfId="3" applyNumberFormat="1" applyFont="1" applyFill="1" applyBorder="1" applyAlignment="1">
      <alignment vertical="center"/>
    </xf>
    <xf numFmtId="177" fontId="6" fillId="2" borderId="30" xfId="3" applyNumberFormat="1" applyFont="1" applyFill="1" applyBorder="1" applyAlignment="1">
      <alignment vertical="center"/>
    </xf>
    <xf numFmtId="177" fontId="6" fillId="2" borderId="3" xfId="3" applyNumberFormat="1" applyFont="1" applyFill="1" applyBorder="1" applyAlignment="1">
      <alignment vertical="center"/>
    </xf>
    <xf numFmtId="177" fontId="6" fillId="2" borderId="4" xfId="3" applyNumberFormat="1" applyFont="1" applyFill="1" applyBorder="1" applyAlignment="1">
      <alignment vertical="center"/>
    </xf>
    <xf numFmtId="177" fontId="6" fillId="2" borderId="34" xfId="0" applyNumberFormat="1" applyFont="1" applyFill="1" applyBorder="1" applyAlignment="1">
      <alignment horizontal="center" vertical="center"/>
    </xf>
    <xf numFmtId="177" fontId="6" fillId="2" borderId="31" xfId="0" applyNumberFormat="1" applyFont="1" applyFill="1" applyBorder="1" applyAlignment="1">
      <alignment horizontal="center" vertical="center"/>
    </xf>
    <xf numFmtId="177" fontId="6" fillId="2" borderId="6" xfId="3" applyNumberFormat="1" applyFont="1" applyFill="1" applyBorder="1" applyAlignment="1">
      <alignment vertical="center"/>
    </xf>
    <xf numFmtId="177" fontId="6" fillId="2" borderId="35" xfId="3" applyNumberFormat="1" applyFont="1" applyFill="1" applyBorder="1" applyAlignment="1">
      <alignment vertical="center"/>
    </xf>
    <xf numFmtId="177" fontId="6" fillId="2" borderId="7" xfId="3" applyNumberFormat="1" applyFont="1" applyFill="1" applyBorder="1" applyAlignment="1">
      <alignment vertical="center"/>
    </xf>
    <xf numFmtId="177" fontId="6" fillId="2" borderId="8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horizontal="center" vertical="center"/>
    </xf>
    <xf numFmtId="177" fontId="6" fillId="2" borderId="10" xfId="3" applyNumberFormat="1" applyFont="1" applyFill="1" applyBorder="1" applyAlignment="1">
      <alignment vertical="center"/>
    </xf>
    <xf numFmtId="177" fontId="6" fillId="2" borderId="37" xfId="3" applyNumberFormat="1" applyFont="1" applyFill="1" applyBorder="1" applyAlignment="1">
      <alignment vertical="center"/>
    </xf>
    <xf numFmtId="177" fontId="6" fillId="2" borderId="11" xfId="3" applyNumberFormat="1" applyFont="1" applyFill="1" applyBorder="1" applyAlignment="1">
      <alignment vertical="center"/>
    </xf>
    <xf numFmtId="177" fontId="6" fillId="2" borderId="12" xfId="3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7" fontId="5" fillId="0" borderId="13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 wrapText="1"/>
    </xf>
    <xf numFmtId="177" fontId="6" fillId="2" borderId="20" xfId="0" applyNumberFormat="1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 vertical="center"/>
    </xf>
    <xf numFmtId="177" fontId="6" fillId="2" borderId="19" xfId="2" applyNumberFormat="1" applyFont="1" applyFill="1" applyBorder="1" applyAlignment="1">
      <alignment horizontal="center" vertical="center" wrapText="1"/>
    </xf>
    <xf numFmtId="177" fontId="6" fillId="2" borderId="28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horizontal="right" vertical="center"/>
    </xf>
    <xf numFmtId="177" fontId="6" fillId="0" borderId="0" xfId="2" applyNumberFormat="1" applyFont="1" applyAlignment="1">
      <alignment vertical="center"/>
    </xf>
    <xf numFmtId="177" fontId="6" fillId="2" borderId="24" xfId="2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/>
    </xf>
    <xf numFmtId="177" fontId="6" fillId="0" borderId="0" xfId="2" applyNumberFormat="1" applyFont="1" applyBorder="1" applyAlignment="1">
      <alignment vertical="center"/>
    </xf>
    <xf numFmtId="177" fontId="6" fillId="2" borderId="38" xfId="2" applyNumberFormat="1" applyFont="1" applyFill="1" applyBorder="1" applyAlignment="1">
      <alignment vertical="center"/>
    </xf>
    <xf numFmtId="177" fontId="6" fillId="0" borderId="39" xfId="2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horizontal="right"/>
    </xf>
    <xf numFmtId="0" fontId="6" fillId="3" borderId="40" xfId="0" applyNumberFormat="1" applyFont="1" applyFill="1" applyBorder="1" applyAlignment="1">
      <alignment horizontal="center" vertical="center"/>
    </xf>
    <xf numFmtId="0" fontId="6" fillId="3" borderId="41" xfId="3" applyNumberFormat="1" applyFont="1" applyFill="1" applyBorder="1" applyAlignment="1">
      <alignment vertical="center"/>
    </xf>
    <xf numFmtId="0" fontId="6" fillId="3" borderId="5" xfId="3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center" vertical="center"/>
    </xf>
    <xf numFmtId="177" fontId="6" fillId="4" borderId="21" xfId="0" applyNumberFormat="1" applyFont="1" applyFill="1" applyBorder="1" applyAlignment="1">
      <alignment horizontal="center" vertical="center"/>
    </xf>
    <xf numFmtId="177" fontId="6" fillId="4" borderId="22" xfId="0" applyNumberFormat="1" applyFont="1" applyFill="1" applyBorder="1" applyAlignment="1">
      <alignment horizontal="center" vertical="center"/>
    </xf>
    <xf numFmtId="177" fontId="6" fillId="4" borderId="23" xfId="0" applyNumberFormat="1" applyFont="1" applyFill="1" applyBorder="1" applyAlignment="1">
      <alignment horizontal="center" vertical="center"/>
    </xf>
    <xf numFmtId="177" fontId="6" fillId="4" borderId="30" xfId="3" applyNumberFormat="1" applyFont="1" applyFill="1" applyBorder="1" applyAlignment="1">
      <alignment vertical="center"/>
    </xf>
    <xf numFmtId="177" fontId="6" fillId="4" borderId="3" xfId="3" applyNumberFormat="1" applyFont="1" applyFill="1" applyBorder="1" applyAlignment="1">
      <alignment vertical="center"/>
    </xf>
    <xf numFmtId="177" fontId="6" fillId="4" borderId="4" xfId="3" applyNumberFormat="1" applyFont="1" applyFill="1" applyBorder="1" applyAlignment="1">
      <alignment vertical="center"/>
    </xf>
    <xf numFmtId="177" fontId="6" fillId="4" borderId="1" xfId="2" applyNumberFormat="1" applyFont="1" applyFill="1" applyBorder="1" applyAlignment="1">
      <alignment vertical="center"/>
    </xf>
    <xf numFmtId="177" fontId="6" fillId="4" borderId="35" xfId="3" applyNumberFormat="1" applyFont="1" applyFill="1" applyBorder="1" applyAlignment="1">
      <alignment vertical="center"/>
    </xf>
    <xf numFmtId="177" fontId="6" fillId="4" borderId="7" xfId="3" applyNumberFormat="1" applyFont="1" applyFill="1" applyBorder="1" applyAlignment="1">
      <alignment vertical="center"/>
    </xf>
    <xf numFmtId="177" fontId="6" fillId="4" borderId="8" xfId="3" applyNumberFormat="1" applyFont="1" applyFill="1" applyBorder="1" applyAlignment="1">
      <alignment vertical="center"/>
    </xf>
    <xf numFmtId="177" fontId="6" fillId="4" borderId="37" xfId="3" applyNumberFormat="1" applyFont="1" applyFill="1" applyBorder="1" applyAlignment="1">
      <alignment vertical="center"/>
    </xf>
    <xf numFmtId="177" fontId="6" fillId="4" borderId="11" xfId="3" applyNumberFormat="1" applyFont="1" applyFill="1" applyBorder="1" applyAlignment="1">
      <alignment vertical="center"/>
    </xf>
    <xf numFmtId="177" fontId="6" fillId="4" borderId="12" xfId="3" applyNumberFormat="1" applyFont="1" applyFill="1" applyBorder="1" applyAlignment="1">
      <alignment vertical="center"/>
    </xf>
    <xf numFmtId="177" fontId="6" fillId="4" borderId="42" xfId="2" applyNumberFormat="1" applyFont="1" applyFill="1" applyBorder="1" applyAlignment="1">
      <alignment horizontal="center" vertical="center"/>
    </xf>
    <xf numFmtId="177" fontId="6" fillId="4" borderId="43" xfId="2" applyNumberFormat="1" applyFont="1" applyFill="1" applyBorder="1" applyAlignment="1">
      <alignment vertical="center"/>
    </xf>
    <xf numFmtId="0" fontId="6" fillId="3" borderId="20" xfId="0" applyNumberFormat="1" applyFont="1" applyFill="1" applyBorder="1" applyAlignment="1">
      <alignment horizontal="center" vertical="center"/>
    </xf>
    <xf numFmtId="0" fontId="6" fillId="3" borderId="2" xfId="3" applyNumberFormat="1" applyFont="1" applyFill="1" applyBorder="1" applyAlignment="1">
      <alignment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177" fontId="6" fillId="2" borderId="46" xfId="0" applyNumberFormat="1" applyFont="1" applyFill="1" applyBorder="1" applyAlignment="1">
      <alignment horizontal="center" vertical="center"/>
    </xf>
    <xf numFmtId="177" fontId="6" fillId="2" borderId="47" xfId="2" applyNumberFormat="1" applyFont="1" applyFill="1" applyBorder="1" applyAlignment="1">
      <alignment horizontal="right" vertical="center"/>
    </xf>
    <xf numFmtId="177" fontId="6" fillId="2" borderId="48" xfId="2" applyNumberFormat="1" applyFont="1" applyFill="1" applyBorder="1" applyAlignment="1">
      <alignment vertical="center"/>
    </xf>
    <xf numFmtId="177" fontId="6" fillId="4" borderId="25" xfId="2" applyNumberFormat="1" applyFont="1" applyFill="1" applyBorder="1" applyAlignment="1">
      <alignment vertical="center"/>
    </xf>
    <xf numFmtId="177" fontId="6" fillId="4" borderId="15" xfId="3" applyNumberFormat="1" applyFont="1" applyFill="1" applyBorder="1" applyAlignment="1">
      <alignment vertical="center"/>
    </xf>
    <xf numFmtId="0" fontId="6" fillId="3" borderId="21" xfId="3" applyNumberFormat="1" applyFont="1" applyFill="1" applyBorder="1" applyAlignment="1">
      <alignment vertical="center"/>
    </xf>
    <xf numFmtId="0" fontId="6" fillId="3" borderId="22" xfId="3" applyNumberFormat="1" applyFont="1" applyFill="1" applyBorder="1" applyAlignment="1">
      <alignment vertical="center"/>
    </xf>
    <xf numFmtId="0" fontId="6" fillId="3" borderId="40" xfId="3" applyNumberFormat="1" applyFont="1" applyFill="1" applyBorder="1" applyAlignment="1">
      <alignment vertical="center"/>
    </xf>
    <xf numFmtId="177" fontId="6" fillId="4" borderId="49" xfId="3" applyNumberFormat="1" applyFont="1" applyFill="1" applyBorder="1" applyAlignment="1">
      <alignment vertical="center"/>
    </xf>
    <xf numFmtId="177" fontId="6" fillId="4" borderId="50" xfId="3" applyNumberFormat="1" applyFont="1" applyFill="1" applyBorder="1" applyAlignment="1">
      <alignment vertical="center"/>
    </xf>
    <xf numFmtId="177" fontId="6" fillId="4" borderId="40" xfId="2" applyNumberFormat="1" applyFont="1" applyFill="1" applyBorder="1" applyAlignment="1">
      <alignment vertical="center"/>
    </xf>
    <xf numFmtId="177" fontId="6" fillId="3" borderId="23" xfId="3" applyNumberFormat="1" applyFont="1" applyFill="1" applyBorder="1" applyAlignment="1">
      <alignment vertical="center"/>
    </xf>
    <xf numFmtId="177" fontId="6" fillId="3" borderId="20" xfId="3" applyNumberFormat="1" applyFont="1" applyFill="1" applyBorder="1" applyAlignment="1">
      <alignment vertical="center"/>
    </xf>
    <xf numFmtId="56" fontId="6" fillId="0" borderId="40" xfId="0" applyNumberFormat="1" applyFont="1" applyFill="1" applyBorder="1" applyAlignment="1">
      <alignment horizontal="center" vertical="center"/>
    </xf>
    <xf numFmtId="0" fontId="6" fillId="0" borderId="51" xfId="0" applyNumberFormat="1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6" fillId="2" borderId="40" xfId="0" applyNumberFormat="1" applyFont="1" applyFill="1" applyBorder="1" applyAlignment="1">
      <alignment vertical="center"/>
    </xf>
    <xf numFmtId="177" fontId="6" fillId="2" borderId="18" xfId="3" applyNumberFormat="1" applyFont="1" applyFill="1" applyBorder="1" applyAlignment="1">
      <alignment vertical="center"/>
    </xf>
    <xf numFmtId="177" fontId="6" fillId="2" borderId="49" xfId="3" applyNumberFormat="1" applyFont="1" applyFill="1" applyBorder="1" applyAlignment="1">
      <alignment vertical="center"/>
    </xf>
    <xf numFmtId="177" fontId="6" fillId="2" borderId="19" xfId="3" applyNumberFormat="1" applyFont="1" applyFill="1" applyBorder="1" applyAlignment="1">
      <alignment vertical="center"/>
    </xf>
    <xf numFmtId="177" fontId="6" fillId="2" borderId="15" xfId="2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left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horizontal="right" vertical="center"/>
    </xf>
    <xf numFmtId="3" fontId="6" fillId="0" borderId="54" xfId="0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right" vertical="center"/>
    </xf>
    <xf numFmtId="177" fontId="2" fillId="2" borderId="59" xfId="1" applyNumberFormat="1" applyFont="1" applyFill="1" applyBorder="1" applyAlignment="1">
      <alignment vertical="center"/>
    </xf>
    <xf numFmtId="177" fontId="2" fillId="2" borderId="60" xfId="1" applyNumberFormat="1" applyFont="1" applyFill="1" applyBorder="1" applyAlignment="1">
      <alignment vertical="center"/>
    </xf>
    <xf numFmtId="177" fontId="2" fillId="2" borderId="61" xfId="1" applyNumberFormat="1" applyFont="1" applyFill="1" applyBorder="1" applyAlignment="1">
      <alignment vertical="center"/>
    </xf>
    <xf numFmtId="177" fontId="2" fillId="2" borderId="62" xfId="1" applyNumberFormat="1" applyFont="1" applyFill="1" applyBorder="1" applyAlignment="1">
      <alignment vertical="center"/>
    </xf>
    <xf numFmtId="177" fontId="2" fillId="2" borderId="63" xfId="1" applyNumberFormat="1" applyFont="1" applyFill="1" applyBorder="1" applyAlignment="1">
      <alignment vertical="center"/>
    </xf>
    <xf numFmtId="177" fontId="2" fillId="2" borderId="64" xfId="1" applyNumberFormat="1" applyFont="1" applyFill="1" applyBorder="1" applyAlignment="1">
      <alignment vertical="center"/>
    </xf>
    <xf numFmtId="177" fontId="2" fillId="4" borderId="63" xfId="1" applyNumberFormat="1" applyFont="1" applyFill="1" applyBorder="1" applyAlignment="1">
      <alignment vertical="center"/>
    </xf>
    <xf numFmtId="177" fontId="2" fillId="4" borderId="64" xfId="1" applyNumberFormat="1" applyFont="1" applyFill="1" applyBorder="1" applyAlignment="1">
      <alignment vertical="center"/>
    </xf>
    <xf numFmtId="177" fontId="2" fillId="3" borderId="60" xfId="1" applyNumberFormat="1" applyFont="1" applyFill="1" applyBorder="1" applyAlignment="1">
      <alignment vertical="center"/>
    </xf>
    <xf numFmtId="177" fontId="2" fillId="3" borderId="63" xfId="1" applyNumberFormat="1" applyFont="1" applyFill="1" applyBorder="1" applyAlignment="1">
      <alignment vertical="center"/>
    </xf>
    <xf numFmtId="177" fontId="2" fillId="3" borderId="64" xfId="1" applyNumberFormat="1" applyFont="1" applyFill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61" xfId="1" applyNumberFormat="1" applyFont="1" applyBorder="1" applyAlignment="1">
      <alignment horizontal="left" vertical="center"/>
    </xf>
    <xf numFmtId="177" fontId="2" fillId="0" borderId="60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3" fontId="6" fillId="0" borderId="67" xfId="0" applyNumberFormat="1" applyFont="1" applyBorder="1" applyAlignment="1">
      <alignment horizontal="right" vertical="center"/>
    </xf>
    <xf numFmtId="0" fontId="10" fillId="4" borderId="21" xfId="0" applyNumberFormat="1" applyFont="1" applyFill="1" applyBorder="1" applyAlignment="1">
      <alignment horizontal="center" vertical="center"/>
    </xf>
    <xf numFmtId="0" fontId="10" fillId="4" borderId="22" xfId="0" applyNumberFormat="1" applyFont="1" applyFill="1" applyBorder="1" applyAlignment="1">
      <alignment horizontal="center" vertical="center"/>
    </xf>
    <xf numFmtId="0" fontId="10" fillId="4" borderId="23" xfId="0" applyNumberFormat="1" applyFont="1" applyFill="1" applyBorder="1" applyAlignment="1">
      <alignment horizontal="center" vertical="center"/>
    </xf>
    <xf numFmtId="0" fontId="6" fillId="4" borderId="68" xfId="0" applyNumberFormat="1" applyFont="1" applyFill="1" applyBorder="1" applyAlignment="1">
      <alignment horizontal="center" vertical="center"/>
    </xf>
    <xf numFmtId="0" fontId="6" fillId="4" borderId="30" xfId="3" applyNumberFormat="1" applyFont="1" applyFill="1" applyBorder="1" applyAlignment="1">
      <alignment vertical="center"/>
    </xf>
    <xf numFmtId="0" fontId="6" fillId="4" borderId="3" xfId="3" applyNumberFormat="1" applyFont="1" applyFill="1" applyBorder="1" applyAlignment="1">
      <alignment vertical="center"/>
    </xf>
    <xf numFmtId="0" fontId="6" fillId="4" borderId="4" xfId="3" applyNumberFormat="1" applyFont="1" applyFill="1" applyBorder="1" applyAlignment="1">
      <alignment vertical="center"/>
    </xf>
    <xf numFmtId="0" fontId="6" fillId="4" borderId="35" xfId="3" applyNumberFormat="1" applyFont="1" applyFill="1" applyBorder="1" applyAlignment="1">
      <alignment vertical="center"/>
    </xf>
    <xf numFmtId="0" fontId="6" fillId="4" borderId="7" xfId="3" applyNumberFormat="1" applyFont="1" applyFill="1" applyBorder="1" applyAlignment="1">
      <alignment vertical="center"/>
    </xf>
    <xf numFmtId="0" fontId="6" fillId="4" borderId="8" xfId="3" applyNumberFormat="1" applyFont="1" applyFill="1" applyBorder="1" applyAlignment="1">
      <alignment vertical="center"/>
    </xf>
    <xf numFmtId="3" fontId="6" fillId="0" borderId="57" xfId="0" applyNumberFormat="1" applyFont="1" applyFill="1" applyBorder="1" applyAlignment="1">
      <alignment horizontal="right" vertical="center"/>
    </xf>
    <xf numFmtId="3" fontId="6" fillId="0" borderId="56" xfId="0" applyNumberFormat="1" applyFont="1" applyFill="1" applyBorder="1" applyAlignment="1">
      <alignment horizontal="right" vertical="center"/>
    </xf>
    <xf numFmtId="3" fontId="6" fillId="0" borderId="54" xfId="0" applyNumberFormat="1" applyFont="1" applyFill="1" applyBorder="1" applyAlignment="1">
      <alignment horizontal="right" vertical="center"/>
    </xf>
    <xf numFmtId="3" fontId="6" fillId="0" borderId="52" xfId="0" applyNumberFormat="1" applyFont="1" applyFill="1" applyBorder="1" applyAlignment="1">
      <alignment horizontal="right" vertical="center"/>
    </xf>
    <xf numFmtId="3" fontId="6" fillId="0" borderId="53" xfId="0" applyNumberFormat="1" applyFont="1" applyFill="1" applyBorder="1" applyAlignment="1">
      <alignment horizontal="right" vertical="center"/>
    </xf>
    <xf numFmtId="3" fontId="6" fillId="0" borderId="55" xfId="0" applyNumberFormat="1" applyFont="1" applyFill="1" applyBorder="1" applyAlignment="1">
      <alignment horizontal="right" vertical="center"/>
    </xf>
    <xf numFmtId="177" fontId="2" fillId="0" borderId="60" xfId="1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32" xfId="0" applyNumberFormat="1" applyFont="1" applyFill="1" applyBorder="1" applyAlignment="1">
      <alignment horizontal="center" vertical="center"/>
    </xf>
    <xf numFmtId="178" fontId="6" fillId="2" borderId="26" xfId="0" applyNumberFormat="1" applyFont="1" applyFill="1" applyBorder="1" applyAlignment="1">
      <alignment horizontal="right" vertical="center"/>
    </xf>
    <xf numFmtId="178" fontId="6" fillId="2" borderId="2" xfId="3" applyNumberFormat="1" applyFont="1" applyFill="1" applyBorder="1" applyAlignment="1">
      <alignment horizontal="right" vertical="center"/>
    </xf>
    <xf numFmtId="178" fontId="6" fillId="2" borderId="30" xfId="3" applyNumberFormat="1" applyFont="1" applyFill="1" applyBorder="1" applyAlignment="1">
      <alignment horizontal="right" vertical="center"/>
    </xf>
    <xf numFmtId="178" fontId="6" fillId="2" borderId="3" xfId="3" applyNumberFormat="1" applyFont="1" applyFill="1" applyBorder="1" applyAlignment="1">
      <alignment horizontal="right" vertical="center"/>
    </xf>
    <xf numFmtId="178" fontId="6" fillId="2" borderId="4" xfId="3" applyNumberFormat="1" applyFont="1" applyFill="1" applyBorder="1" applyAlignment="1">
      <alignment horizontal="right" vertical="center"/>
    </xf>
    <xf numFmtId="178" fontId="6" fillId="2" borderId="38" xfId="3" applyNumberFormat="1" applyFont="1" applyFill="1" applyBorder="1" applyAlignment="1">
      <alignment horizontal="right" vertical="center"/>
    </xf>
    <xf numFmtId="178" fontId="6" fillId="4" borderId="30" xfId="3" applyNumberFormat="1" applyFont="1" applyFill="1" applyBorder="1" applyAlignment="1">
      <alignment horizontal="right" vertical="center"/>
    </xf>
    <xf numFmtId="178" fontId="6" fillId="4" borderId="3" xfId="3" applyNumberFormat="1" applyFont="1" applyFill="1" applyBorder="1" applyAlignment="1">
      <alignment horizontal="right" vertical="center"/>
    </xf>
    <xf numFmtId="178" fontId="6" fillId="4" borderId="4" xfId="3" applyNumberFormat="1" applyFont="1" applyFill="1" applyBorder="1" applyAlignment="1">
      <alignment horizontal="right" vertical="center"/>
    </xf>
    <xf numFmtId="178" fontId="6" fillId="4" borderId="1" xfId="3" applyNumberFormat="1" applyFont="1" applyFill="1" applyBorder="1" applyAlignment="1">
      <alignment horizontal="right" vertical="center"/>
    </xf>
    <xf numFmtId="178" fontId="6" fillId="2" borderId="31" xfId="0" applyNumberFormat="1" applyFont="1" applyFill="1" applyBorder="1" applyAlignment="1">
      <alignment horizontal="right" vertical="center"/>
    </xf>
    <xf numFmtId="178" fontId="6" fillId="2" borderId="6" xfId="3" applyNumberFormat="1" applyFont="1" applyFill="1" applyBorder="1" applyAlignment="1">
      <alignment horizontal="right" vertical="center"/>
    </xf>
    <xf numFmtId="178" fontId="6" fillId="2" borderId="35" xfId="3" applyNumberFormat="1" applyFont="1" applyFill="1" applyBorder="1" applyAlignment="1">
      <alignment horizontal="right" vertical="center"/>
    </xf>
    <xf numFmtId="178" fontId="6" fillId="2" borderId="7" xfId="3" applyNumberFormat="1" applyFont="1" applyFill="1" applyBorder="1" applyAlignment="1">
      <alignment horizontal="right" vertical="center"/>
    </xf>
    <xf numFmtId="178" fontId="6" fillId="2" borderId="8" xfId="3" applyNumberFormat="1" applyFont="1" applyFill="1" applyBorder="1" applyAlignment="1">
      <alignment horizontal="right" vertical="center"/>
    </xf>
    <xf numFmtId="178" fontId="6" fillId="4" borderId="35" xfId="3" applyNumberFormat="1" applyFont="1" applyFill="1" applyBorder="1" applyAlignment="1">
      <alignment horizontal="right" vertical="center"/>
    </xf>
    <xf numFmtId="178" fontId="6" fillId="4" borderId="7" xfId="3" applyNumberFormat="1" applyFont="1" applyFill="1" applyBorder="1" applyAlignment="1">
      <alignment horizontal="right" vertical="center"/>
    </xf>
    <xf numFmtId="178" fontId="6" fillId="4" borderId="8" xfId="3" applyNumberFormat="1" applyFont="1" applyFill="1" applyBorder="1" applyAlignment="1">
      <alignment horizontal="right" vertical="center"/>
    </xf>
    <xf numFmtId="179" fontId="6" fillId="2" borderId="31" xfId="0" applyNumberFormat="1" applyFont="1" applyFill="1" applyBorder="1" applyAlignment="1">
      <alignment horizontal="right" vertical="center"/>
    </xf>
    <xf numFmtId="179" fontId="6" fillId="2" borderId="6" xfId="3" applyNumberFormat="1" applyFont="1" applyFill="1" applyBorder="1" applyAlignment="1">
      <alignment horizontal="right" vertical="center"/>
    </xf>
    <xf numFmtId="179" fontId="6" fillId="2" borderId="35" xfId="3" applyNumberFormat="1" applyFont="1" applyFill="1" applyBorder="1" applyAlignment="1">
      <alignment horizontal="right" vertical="center"/>
    </xf>
    <xf numFmtId="179" fontId="6" fillId="2" borderId="7" xfId="3" applyNumberFormat="1" applyFont="1" applyFill="1" applyBorder="1" applyAlignment="1">
      <alignment horizontal="right" vertical="center"/>
    </xf>
    <xf numFmtId="179" fontId="6" fillId="2" borderId="8" xfId="3" applyNumberFormat="1" applyFont="1" applyFill="1" applyBorder="1" applyAlignment="1">
      <alignment horizontal="right" vertical="center"/>
    </xf>
    <xf numFmtId="179" fontId="6" fillId="2" borderId="38" xfId="3" applyNumberFormat="1" applyFont="1" applyFill="1" applyBorder="1" applyAlignment="1">
      <alignment horizontal="right" vertical="center"/>
    </xf>
    <xf numFmtId="179" fontId="6" fillId="4" borderId="35" xfId="3" applyNumberFormat="1" applyFont="1" applyFill="1" applyBorder="1" applyAlignment="1">
      <alignment horizontal="right" vertical="center"/>
    </xf>
    <xf numFmtId="179" fontId="6" fillId="4" borderId="7" xfId="3" applyNumberFormat="1" applyFont="1" applyFill="1" applyBorder="1" applyAlignment="1">
      <alignment horizontal="right" vertical="center"/>
    </xf>
    <xf numFmtId="179" fontId="6" fillId="4" borderId="8" xfId="3" applyNumberFormat="1" applyFont="1" applyFill="1" applyBorder="1" applyAlignment="1">
      <alignment horizontal="right" vertical="center"/>
    </xf>
    <xf numFmtId="179" fontId="6" fillId="4" borderId="1" xfId="3" applyNumberFormat="1" applyFont="1" applyFill="1" applyBorder="1" applyAlignment="1">
      <alignment horizontal="right" vertical="center"/>
    </xf>
    <xf numFmtId="179" fontId="6" fillId="4" borderId="43" xfId="2" applyNumberFormat="1" applyFont="1" applyFill="1" applyBorder="1" applyAlignment="1">
      <alignment horizontal="right" vertical="center"/>
    </xf>
    <xf numFmtId="179" fontId="6" fillId="2" borderId="36" xfId="0" applyNumberFormat="1" applyFont="1" applyFill="1" applyBorder="1" applyAlignment="1">
      <alignment horizontal="right" vertical="center"/>
    </xf>
    <xf numFmtId="179" fontId="6" fillId="2" borderId="10" xfId="3" applyNumberFormat="1" applyFont="1" applyFill="1" applyBorder="1" applyAlignment="1">
      <alignment horizontal="right" vertical="center"/>
    </xf>
    <xf numFmtId="179" fontId="6" fillId="2" borderId="37" xfId="3" applyNumberFormat="1" applyFont="1" applyFill="1" applyBorder="1" applyAlignment="1">
      <alignment horizontal="right" vertical="center"/>
    </xf>
    <xf numFmtId="179" fontId="6" fillId="2" borderId="11" xfId="3" applyNumberFormat="1" applyFont="1" applyFill="1" applyBorder="1" applyAlignment="1">
      <alignment horizontal="right" vertical="center"/>
    </xf>
    <xf numFmtId="179" fontId="6" fillId="2" borderId="12" xfId="3" applyNumberFormat="1" applyFont="1" applyFill="1" applyBorder="1" applyAlignment="1">
      <alignment horizontal="right" vertical="center"/>
    </xf>
    <xf numFmtId="179" fontId="6" fillId="4" borderId="37" xfId="3" applyNumberFormat="1" applyFont="1" applyFill="1" applyBorder="1" applyAlignment="1">
      <alignment horizontal="right" vertical="center"/>
    </xf>
    <xf numFmtId="179" fontId="6" fillId="4" borderId="11" xfId="3" applyNumberFormat="1" applyFont="1" applyFill="1" applyBorder="1" applyAlignment="1">
      <alignment horizontal="right" vertical="center"/>
    </xf>
    <xf numFmtId="179" fontId="6" fillId="4" borderId="25" xfId="2" applyNumberFormat="1" applyFont="1" applyFill="1" applyBorder="1" applyAlignment="1">
      <alignment horizontal="right" vertical="center"/>
    </xf>
    <xf numFmtId="179" fontId="6" fillId="2" borderId="28" xfId="0" applyNumberFormat="1" applyFont="1" applyFill="1" applyBorder="1" applyAlignment="1">
      <alignment vertical="center"/>
    </xf>
    <xf numFmtId="179" fontId="6" fillId="2" borderId="31" xfId="0" applyNumberFormat="1" applyFont="1" applyFill="1" applyBorder="1" applyAlignment="1">
      <alignment vertical="center"/>
    </xf>
    <xf numFmtId="179" fontId="6" fillId="2" borderId="6" xfId="3" applyNumberFormat="1" applyFont="1" applyFill="1" applyBorder="1" applyAlignment="1">
      <alignment vertical="center"/>
    </xf>
    <xf numFmtId="179" fontId="6" fillId="2" borderId="35" xfId="3" applyNumberFormat="1" applyFont="1" applyFill="1" applyBorder="1" applyAlignment="1">
      <alignment vertical="center"/>
    </xf>
    <xf numFmtId="179" fontId="6" fillId="2" borderId="7" xfId="3" applyNumberFormat="1" applyFont="1" applyFill="1" applyBorder="1" applyAlignment="1">
      <alignment vertical="center"/>
    </xf>
    <xf numFmtId="179" fontId="6" fillId="2" borderId="8" xfId="3" applyNumberFormat="1" applyFont="1" applyFill="1" applyBorder="1" applyAlignment="1">
      <alignment vertical="center"/>
    </xf>
    <xf numFmtId="179" fontId="6" fillId="2" borderId="38" xfId="3" applyNumberFormat="1" applyFont="1" applyFill="1" applyBorder="1" applyAlignment="1">
      <alignment vertical="center"/>
    </xf>
    <xf numFmtId="179" fontId="6" fillId="4" borderId="35" xfId="3" applyNumberFormat="1" applyFont="1" applyFill="1" applyBorder="1" applyAlignment="1">
      <alignment vertical="center"/>
    </xf>
    <xf numFmtId="179" fontId="6" fillId="4" borderId="7" xfId="3" applyNumberFormat="1" applyFont="1" applyFill="1" applyBorder="1" applyAlignment="1">
      <alignment vertical="center"/>
    </xf>
    <xf numFmtId="179" fontId="6" fillId="4" borderId="8" xfId="3" applyNumberFormat="1" applyFont="1" applyFill="1" applyBorder="1" applyAlignment="1">
      <alignment vertical="center"/>
    </xf>
    <xf numFmtId="179" fontId="6" fillId="4" borderId="1" xfId="3" applyNumberFormat="1" applyFont="1" applyFill="1" applyBorder="1" applyAlignment="1">
      <alignment vertical="center"/>
    </xf>
    <xf numFmtId="179" fontId="6" fillId="2" borderId="36" xfId="0" applyNumberFormat="1" applyFont="1" applyFill="1" applyBorder="1" applyAlignment="1">
      <alignment vertical="center"/>
    </xf>
    <xf numFmtId="179" fontId="6" fillId="2" borderId="10" xfId="3" applyNumberFormat="1" applyFont="1" applyFill="1" applyBorder="1" applyAlignment="1">
      <alignment vertical="center"/>
    </xf>
    <xf numFmtId="179" fontId="6" fillId="2" borderId="37" xfId="3" applyNumberFormat="1" applyFont="1" applyFill="1" applyBorder="1" applyAlignment="1">
      <alignment vertical="center"/>
    </xf>
    <xf numFmtId="179" fontId="6" fillId="2" borderId="11" xfId="3" applyNumberFormat="1" applyFont="1" applyFill="1" applyBorder="1" applyAlignment="1">
      <alignment vertical="center"/>
    </xf>
    <xf numFmtId="179" fontId="6" fillId="2" borderId="12" xfId="3" applyNumberFormat="1" applyFont="1" applyFill="1" applyBorder="1" applyAlignment="1">
      <alignment vertical="center"/>
    </xf>
    <xf numFmtId="179" fontId="6" fillId="4" borderId="37" xfId="3" applyNumberFormat="1" applyFont="1" applyFill="1" applyBorder="1" applyAlignment="1">
      <alignment vertical="center"/>
    </xf>
    <xf numFmtId="179" fontId="6" fillId="4" borderId="11" xfId="3" applyNumberFormat="1" applyFont="1" applyFill="1" applyBorder="1" applyAlignment="1">
      <alignment vertical="center"/>
    </xf>
    <xf numFmtId="179" fontId="6" fillId="2" borderId="19" xfId="2" applyNumberFormat="1" applyFont="1" applyFill="1" applyBorder="1" applyAlignment="1">
      <alignment vertical="center"/>
    </xf>
    <xf numFmtId="179" fontId="6" fillId="2" borderId="40" xfId="0" applyNumberFormat="1" applyFont="1" applyFill="1" applyBorder="1" applyAlignment="1">
      <alignment vertical="center"/>
    </xf>
    <xf numFmtId="179" fontId="6" fillId="2" borderId="18" xfId="3" applyNumberFormat="1" applyFont="1" applyFill="1" applyBorder="1" applyAlignment="1">
      <alignment vertical="center"/>
    </xf>
    <xf numFmtId="179" fontId="6" fillId="2" borderId="49" xfId="3" applyNumberFormat="1" applyFont="1" applyFill="1" applyBorder="1" applyAlignment="1">
      <alignment vertical="center"/>
    </xf>
    <xf numFmtId="179" fontId="6" fillId="2" borderId="19" xfId="3" applyNumberFormat="1" applyFont="1" applyFill="1" applyBorder="1" applyAlignment="1">
      <alignment vertical="center"/>
    </xf>
    <xf numFmtId="179" fontId="6" fillId="2" borderId="15" xfId="2" applyNumberFormat="1" applyFont="1" applyFill="1" applyBorder="1" applyAlignment="1">
      <alignment vertical="center"/>
    </xf>
    <xf numFmtId="179" fontId="6" fillId="4" borderId="15" xfId="3" applyNumberFormat="1" applyFont="1" applyFill="1" applyBorder="1" applyAlignment="1">
      <alignment vertical="center"/>
    </xf>
    <xf numFmtId="179" fontId="6" fillId="4" borderId="40" xfId="2" applyNumberFormat="1" applyFont="1" applyFill="1" applyBorder="1" applyAlignment="1">
      <alignment vertical="center"/>
    </xf>
    <xf numFmtId="179" fontId="6" fillId="2" borderId="38" xfId="2" applyNumberFormat="1" applyFont="1" applyFill="1" applyBorder="1" applyAlignment="1">
      <alignment vertical="center"/>
    </xf>
    <xf numFmtId="179" fontId="6" fillId="4" borderId="43" xfId="2" applyNumberFormat="1" applyFont="1" applyFill="1" applyBorder="1" applyAlignment="1">
      <alignment vertical="center"/>
    </xf>
    <xf numFmtId="179" fontId="6" fillId="2" borderId="47" xfId="2" applyNumberFormat="1" applyFont="1" applyFill="1" applyBorder="1" applyAlignment="1">
      <alignment vertical="center"/>
    </xf>
    <xf numFmtId="179" fontId="6" fillId="2" borderId="48" xfId="2" applyNumberFormat="1" applyFont="1" applyFill="1" applyBorder="1" applyAlignment="1">
      <alignment vertical="center"/>
    </xf>
    <xf numFmtId="179" fontId="6" fillId="4" borderId="25" xfId="2" applyNumberFormat="1" applyFont="1" applyFill="1" applyBorder="1" applyAlignment="1">
      <alignment vertical="center"/>
    </xf>
    <xf numFmtId="177" fontId="1" fillId="0" borderId="0" xfId="1" applyNumberFormat="1" applyFont="1" applyAlignment="1">
      <alignment vertical="center"/>
    </xf>
    <xf numFmtId="177" fontId="1" fillId="0" borderId="60" xfId="1" applyNumberFormat="1" applyFont="1" applyFill="1" applyBorder="1" applyAlignment="1">
      <alignment horizontal="center" vertical="center"/>
    </xf>
    <xf numFmtId="177" fontId="1" fillId="0" borderId="60" xfId="1" applyNumberFormat="1" applyFont="1" applyBorder="1" applyAlignment="1">
      <alignment vertical="center"/>
    </xf>
    <xf numFmtId="177" fontId="1" fillId="0" borderId="66" xfId="1" applyNumberFormat="1" applyFont="1" applyBorder="1" applyAlignment="1">
      <alignment vertical="center"/>
    </xf>
    <xf numFmtId="177" fontId="1" fillId="2" borderId="59" xfId="1" applyNumberFormat="1" applyFont="1" applyFill="1" applyBorder="1" applyAlignment="1">
      <alignment vertical="center"/>
    </xf>
    <xf numFmtId="177" fontId="1" fillId="2" borderId="60" xfId="1" applyNumberFormat="1" applyFont="1" applyFill="1" applyBorder="1" applyAlignment="1">
      <alignment vertical="center"/>
    </xf>
    <xf numFmtId="177" fontId="1" fillId="2" borderId="61" xfId="1" applyNumberFormat="1" applyFont="1" applyFill="1" applyBorder="1" applyAlignment="1">
      <alignment vertical="center"/>
    </xf>
    <xf numFmtId="177" fontId="1" fillId="2" borderId="66" xfId="1" applyNumberFormat="1" applyFont="1" applyFill="1" applyBorder="1" applyAlignment="1">
      <alignment vertical="center"/>
    </xf>
    <xf numFmtId="177" fontId="1" fillId="4" borderId="66" xfId="1" applyNumberFormat="1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9" fontId="6" fillId="3" borderId="30" xfId="3" applyNumberFormat="1" applyFont="1" applyFill="1" applyBorder="1" applyAlignment="1">
      <alignment vertical="center"/>
    </xf>
    <xf numFmtId="179" fontId="6" fillId="3" borderId="3" xfId="3" applyNumberFormat="1" applyFont="1" applyFill="1" applyBorder="1" applyAlignment="1">
      <alignment vertical="center"/>
    </xf>
    <xf numFmtId="179" fontId="6" fillId="3" borderId="4" xfId="3" applyNumberFormat="1" applyFont="1" applyFill="1" applyBorder="1" applyAlignment="1">
      <alignment vertical="center"/>
    </xf>
    <xf numFmtId="179" fontId="6" fillId="3" borderId="1" xfId="3" applyNumberFormat="1" applyFont="1" applyFill="1" applyBorder="1" applyAlignment="1">
      <alignment vertical="center"/>
    </xf>
    <xf numFmtId="179" fontId="6" fillId="3" borderId="2" xfId="3" applyNumberFormat="1" applyFont="1" applyFill="1" applyBorder="1" applyAlignment="1">
      <alignment vertical="center"/>
    </xf>
    <xf numFmtId="179" fontId="6" fillId="3" borderId="20" xfId="3" applyNumberFormat="1" applyFont="1" applyFill="1" applyBorder="1" applyAlignment="1">
      <alignment vertical="center"/>
    </xf>
    <xf numFmtId="179" fontId="6" fillId="3" borderId="21" xfId="3" applyNumberFormat="1" applyFont="1" applyFill="1" applyBorder="1" applyAlignment="1">
      <alignment vertical="center"/>
    </xf>
    <xf numFmtId="179" fontId="6" fillId="3" borderId="22" xfId="3" applyNumberFormat="1" applyFont="1" applyFill="1" applyBorder="1" applyAlignment="1">
      <alignment vertical="center"/>
    </xf>
    <xf numFmtId="179" fontId="6" fillId="3" borderId="23" xfId="3" applyNumberFormat="1" applyFont="1" applyFill="1" applyBorder="1" applyAlignment="1">
      <alignment vertical="center"/>
    </xf>
    <xf numFmtId="179" fontId="6" fillId="3" borderId="40" xfId="3" applyNumberFormat="1" applyFont="1" applyFill="1" applyBorder="1" applyAlignment="1">
      <alignment vertical="center"/>
    </xf>
    <xf numFmtId="179" fontId="6" fillId="3" borderId="5" xfId="3" applyNumberFormat="1" applyFont="1" applyFill="1" applyBorder="1" applyAlignment="1">
      <alignment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178" fontId="6" fillId="3" borderId="30" xfId="3" applyNumberFormat="1" applyFont="1" applyFill="1" applyBorder="1" applyAlignment="1">
      <alignment vertical="center"/>
    </xf>
    <xf numFmtId="178" fontId="6" fillId="3" borderId="3" xfId="3" applyNumberFormat="1" applyFont="1" applyFill="1" applyBorder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6" fontId="6" fillId="0" borderId="70" xfId="0" applyNumberFormat="1" applyFont="1" applyBorder="1" applyAlignment="1">
      <alignment horizontal="center" vertical="center"/>
    </xf>
    <xf numFmtId="0" fontId="6" fillId="0" borderId="70" xfId="0" applyFont="1" applyBorder="1" applyAlignment="1">
      <alignment vertical="center" shrinkToFit="1"/>
    </xf>
    <xf numFmtId="38" fontId="7" fillId="4" borderId="71" xfId="0" applyNumberFormat="1" applyFont="1" applyFill="1" applyBorder="1" applyAlignment="1">
      <alignment vertical="center"/>
    </xf>
    <xf numFmtId="38" fontId="7" fillId="4" borderId="72" xfId="0" applyNumberFormat="1" applyFont="1" applyFill="1" applyBorder="1" applyAlignment="1">
      <alignment vertical="center"/>
    </xf>
    <xf numFmtId="38" fontId="7" fillId="4" borderId="73" xfId="0" applyNumberFormat="1" applyFont="1" applyFill="1" applyBorder="1" applyAlignment="1">
      <alignment vertical="center"/>
    </xf>
    <xf numFmtId="38" fontId="7" fillId="4" borderId="74" xfId="0" applyNumberFormat="1" applyFont="1" applyFill="1" applyBorder="1" applyAlignment="1">
      <alignment vertical="center"/>
    </xf>
    <xf numFmtId="0" fontId="7" fillId="4" borderId="51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4" borderId="75" xfId="0" applyFont="1" applyFill="1" applyBorder="1" applyAlignment="1">
      <alignment vertical="center"/>
    </xf>
    <xf numFmtId="179" fontId="6" fillId="2" borderId="34" xfId="0" applyNumberFormat="1" applyFont="1" applyFill="1" applyBorder="1" applyAlignment="1">
      <alignment vertical="center"/>
    </xf>
    <xf numFmtId="179" fontId="6" fillId="2" borderId="46" xfId="0" applyNumberFormat="1" applyFont="1" applyFill="1" applyBorder="1" applyAlignment="1">
      <alignment vertical="center"/>
    </xf>
    <xf numFmtId="179" fontId="6" fillId="2" borderId="18" xfId="0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left" vertical="center"/>
    </xf>
    <xf numFmtId="177" fontId="6" fillId="4" borderId="5" xfId="2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 applyProtection="1">
      <alignment horizontal="left" vertical="center"/>
      <protection locked="0"/>
    </xf>
    <xf numFmtId="179" fontId="6" fillId="2" borderId="34" xfId="0" applyNumberFormat="1" applyFont="1" applyFill="1" applyBorder="1" applyAlignment="1">
      <alignment horizontal="center" vertical="center"/>
    </xf>
    <xf numFmtId="56" fontId="12" fillId="0" borderId="14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 applyProtection="1">
      <alignment horizontal="left" vertical="center" shrinkToFit="1"/>
      <protection locked="0"/>
    </xf>
    <xf numFmtId="0" fontId="6" fillId="0" borderId="25" xfId="0" applyNumberFormat="1" applyFont="1" applyBorder="1" applyAlignment="1">
      <alignment horizontal="left" vertical="center" shrinkToFit="1"/>
    </xf>
    <xf numFmtId="0" fontId="12" fillId="0" borderId="14" xfId="0" applyNumberFormat="1" applyFont="1" applyBorder="1" applyAlignment="1">
      <alignment horizontal="center" vertical="center"/>
    </xf>
    <xf numFmtId="56" fontId="12" fillId="0" borderId="40" xfId="0" applyNumberFormat="1" applyFont="1" applyFill="1" applyBorder="1" applyAlignment="1">
      <alignment horizontal="center" vertical="center"/>
    </xf>
    <xf numFmtId="177" fontId="6" fillId="4" borderId="18" xfId="3" applyNumberFormat="1" applyFont="1" applyFill="1" applyBorder="1" applyAlignment="1">
      <alignment vertical="center"/>
    </xf>
    <xf numFmtId="177" fontId="6" fillId="3" borderId="21" xfId="3" applyNumberFormat="1" applyFont="1" applyFill="1" applyBorder="1" applyAlignment="1">
      <alignment vertical="center"/>
    </xf>
    <xf numFmtId="177" fontId="6" fillId="4" borderId="40" xfId="3" applyNumberFormat="1" applyFont="1" applyFill="1" applyBorder="1" applyAlignment="1">
      <alignment vertical="center"/>
    </xf>
    <xf numFmtId="177" fontId="6" fillId="3" borderId="40" xfId="3" applyNumberFormat="1" applyFont="1" applyFill="1" applyBorder="1" applyAlignment="1">
      <alignment vertical="center"/>
    </xf>
    <xf numFmtId="177" fontId="6" fillId="3" borderId="22" xfId="3" applyNumberFormat="1" applyFont="1" applyFill="1" applyBorder="1" applyAlignment="1">
      <alignment vertical="center"/>
    </xf>
    <xf numFmtId="3" fontId="6" fillId="0" borderId="74" xfId="0" applyNumberFormat="1" applyFont="1" applyBorder="1" applyAlignment="1">
      <alignment horizontal="right" vertical="center"/>
    </xf>
    <xf numFmtId="3" fontId="6" fillId="0" borderId="76" xfId="0" applyNumberFormat="1" applyFont="1" applyBorder="1" applyAlignment="1">
      <alignment horizontal="right" vertical="center"/>
    </xf>
    <xf numFmtId="3" fontId="6" fillId="0" borderId="74" xfId="0" applyNumberFormat="1" applyFont="1" applyFill="1" applyBorder="1" applyAlignment="1">
      <alignment horizontal="right" vertical="center"/>
    </xf>
    <xf numFmtId="3" fontId="6" fillId="0" borderId="76" xfId="0" applyNumberFormat="1" applyFont="1" applyFill="1" applyBorder="1" applyAlignment="1">
      <alignment horizontal="right" vertical="center"/>
    </xf>
    <xf numFmtId="3" fontId="6" fillId="0" borderId="77" xfId="0" applyNumberFormat="1" applyFont="1" applyBorder="1" applyAlignment="1">
      <alignment horizontal="center" vertical="center"/>
    </xf>
    <xf numFmtId="3" fontId="6" fillId="0" borderId="77" xfId="0" applyNumberFormat="1" applyFont="1" applyBorder="1" applyAlignment="1">
      <alignment horizontal="right" vertical="center"/>
    </xf>
    <xf numFmtId="3" fontId="6" fillId="0" borderId="78" xfId="0" applyNumberFormat="1" applyFont="1" applyBorder="1" applyAlignment="1">
      <alignment horizontal="right" vertical="center"/>
    </xf>
    <xf numFmtId="3" fontId="6" fillId="0" borderId="79" xfId="0" applyNumberFormat="1" applyFont="1" applyBorder="1" applyAlignment="1">
      <alignment horizontal="right" vertical="center"/>
    </xf>
    <xf numFmtId="3" fontId="6" fillId="0" borderId="80" xfId="0" applyNumberFormat="1" applyFont="1" applyBorder="1" applyAlignment="1">
      <alignment horizontal="right" vertical="center"/>
    </xf>
    <xf numFmtId="3" fontId="6" fillId="0" borderId="81" xfId="0" applyNumberFormat="1" applyFont="1" applyBorder="1" applyAlignment="1">
      <alignment horizontal="right" vertical="center"/>
    </xf>
    <xf numFmtId="3" fontId="6" fillId="0" borderId="82" xfId="0" applyNumberFormat="1" applyFont="1" applyBorder="1" applyAlignment="1">
      <alignment horizontal="right" vertical="center"/>
    </xf>
    <xf numFmtId="3" fontId="6" fillId="0" borderId="83" xfId="0" applyNumberFormat="1" applyFont="1" applyBorder="1" applyAlignment="1">
      <alignment horizontal="right" vertical="center"/>
    </xf>
    <xf numFmtId="3" fontId="6" fillId="0" borderId="62" xfId="0" applyNumberFormat="1" applyFont="1" applyBorder="1" applyAlignment="1">
      <alignment horizontal="right" vertical="center"/>
    </xf>
    <xf numFmtId="3" fontId="6" fillId="0" borderId="64" xfId="0" applyNumberFormat="1" applyFont="1" applyBorder="1" applyAlignment="1">
      <alignment horizontal="right" vertical="center"/>
    </xf>
    <xf numFmtId="3" fontId="6" fillId="0" borderId="63" xfId="0" applyNumberFormat="1" applyFont="1" applyBorder="1" applyAlignment="1">
      <alignment horizontal="right" vertical="center"/>
    </xf>
    <xf numFmtId="3" fontId="6" fillId="0" borderId="84" xfId="0" applyNumberFormat="1" applyFont="1" applyBorder="1" applyAlignment="1">
      <alignment horizontal="right" vertical="center"/>
    </xf>
    <xf numFmtId="3" fontId="6" fillId="0" borderId="85" xfId="0" applyNumberFormat="1" applyFont="1" applyBorder="1" applyAlignment="1">
      <alignment horizontal="right" vertical="center"/>
    </xf>
    <xf numFmtId="3" fontId="6" fillId="0" borderId="86" xfId="0" applyNumberFormat="1" applyFont="1" applyBorder="1" applyAlignment="1">
      <alignment horizontal="right" vertical="center"/>
    </xf>
    <xf numFmtId="38" fontId="10" fillId="2" borderId="15" xfId="0" applyNumberFormat="1" applyFont="1" applyFill="1" applyBorder="1" applyAlignment="1">
      <alignment horizontal="center" vertical="center" wrapText="1"/>
    </xf>
    <xf numFmtId="38" fontId="10" fillId="2" borderId="19" xfId="0" applyNumberFormat="1" applyFont="1" applyFill="1" applyBorder="1" applyAlignment="1">
      <alignment horizontal="center" vertical="center" wrapText="1"/>
    </xf>
    <xf numFmtId="38" fontId="10" fillId="2" borderId="18" xfId="0" applyNumberFormat="1" applyFont="1" applyFill="1" applyBorder="1" applyAlignment="1">
      <alignment horizontal="center" vertical="center"/>
    </xf>
    <xf numFmtId="38" fontId="10" fillId="2" borderId="49" xfId="0" applyNumberFormat="1" applyFont="1" applyFill="1" applyBorder="1" applyAlignment="1">
      <alignment horizontal="center" vertical="center"/>
    </xf>
    <xf numFmtId="38" fontId="10" fillId="2" borderId="19" xfId="0" applyNumberFormat="1" applyFont="1" applyFill="1" applyBorder="1" applyAlignment="1">
      <alignment horizontal="center" vertical="center"/>
    </xf>
    <xf numFmtId="38" fontId="10" fillId="2" borderId="42" xfId="0" applyNumberFormat="1" applyFont="1" applyFill="1" applyBorder="1" applyAlignment="1">
      <alignment horizontal="center" vertical="center"/>
    </xf>
    <xf numFmtId="38" fontId="10" fillId="4" borderId="50" xfId="0" applyNumberFormat="1" applyFont="1" applyFill="1" applyBorder="1" applyAlignment="1">
      <alignment horizontal="center" vertical="center"/>
    </xf>
    <xf numFmtId="38" fontId="10" fillId="4" borderId="49" xfId="0" applyNumberFormat="1" applyFont="1" applyFill="1" applyBorder="1" applyAlignment="1">
      <alignment horizontal="center" vertical="center"/>
    </xf>
    <xf numFmtId="38" fontId="10" fillId="4" borderId="19" xfId="0" applyNumberFormat="1" applyFont="1" applyFill="1" applyBorder="1" applyAlignment="1">
      <alignment horizontal="center" vertical="center"/>
    </xf>
    <xf numFmtId="38" fontId="10" fillId="4" borderId="24" xfId="0" applyNumberFormat="1" applyFont="1" applyFill="1" applyBorder="1" applyAlignment="1">
      <alignment horizontal="center" vertical="center"/>
    </xf>
    <xf numFmtId="38" fontId="10" fillId="3" borderId="50" xfId="0" applyNumberFormat="1" applyFont="1" applyFill="1" applyBorder="1" applyAlignment="1">
      <alignment horizontal="center" vertical="center"/>
    </xf>
    <xf numFmtId="38" fontId="10" fillId="3" borderId="49" xfId="0" applyNumberFormat="1" applyFont="1" applyFill="1" applyBorder="1" applyAlignment="1">
      <alignment horizontal="center" vertical="center"/>
    </xf>
    <xf numFmtId="38" fontId="10" fillId="3" borderId="19" xfId="0" applyNumberFormat="1" applyFont="1" applyFill="1" applyBorder="1" applyAlignment="1">
      <alignment horizontal="center" vertical="center"/>
    </xf>
    <xf numFmtId="38" fontId="10" fillId="3" borderId="24" xfId="0" applyNumberFormat="1" applyFont="1" applyFill="1" applyBorder="1" applyAlignment="1">
      <alignment horizontal="center" vertical="center"/>
    </xf>
    <xf numFmtId="38" fontId="10" fillId="3" borderId="87" xfId="0" applyNumberFormat="1" applyFont="1" applyFill="1" applyBorder="1" applyAlignment="1">
      <alignment vertical="center"/>
    </xf>
    <xf numFmtId="38" fontId="10" fillId="3" borderId="16" xfId="0" applyNumberFormat="1" applyFont="1" applyFill="1" applyBorder="1" applyAlignment="1">
      <alignment horizontal="center" vertical="center"/>
    </xf>
    <xf numFmtId="38" fontId="10" fillId="3" borderId="88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vertical="center"/>
    </xf>
    <xf numFmtId="38" fontId="10" fillId="3" borderId="39" xfId="0" applyNumberFormat="1" applyFont="1" applyFill="1" applyBorder="1" applyAlignment="1">
      <alignment vertical="center"/>
    </xf>
    <xf numFmtId="38" fontId="10" fillId="3" borderId="40" xfId="0" applyNumberFormat="1" applyFont="1" applyFill="1" applyBorder="1" applyAlignment="1">
      <alignment horizontal="center" vertical="center"/>
    </xf>
    <xf numFmtId="3" fontId="12" fillId="0" borderId="90" xfId="0" applyNumberFormat="1" applyFont="1" applyBorder="1" applyAlignment="1">
      <alignment horizontal="center" vertical="center"/>
    </xf>
    <xf numFmtId="177" fontId="2" fillId="2" borderId="91" xfId="1" applyNumberFormat="1" applyFont="1" applyFill="1" applyBorder="1" applyAlignment="1">
      <alignment vertical="center"/>
    </xf>
    <xf numFmtId="177" fontId="2" fillId="2" borderId="92" xfId="1" applyNumberFormat="1" applyFont="1" applyFill="1" applyBorder="1" applyAlignment="1">
      <alignment vertical="center"/>
    </xf>
    <xf numFmtId="177" fontId="2" fillId="3" borderId="92" xfId="1" applyNumberFormat="1" applyFont="1" applyFill="1" applyBorder="1" applyAlignment="1">
      <alignment vertical="center"/>
    </xf>
    <xf numFmtId="177" fontId="2" fillId="3" borderId="91" xfId="1" applyNumberFormat="1" applyFont="1" applyFill="1" applyBorder="1" applyAlignment="1">
      <alignment vertical="center"/>
    </xf>
    <xf numFmtId="177" fontId="2" fillId="4" borderId="92" xfId="1" applyNumberFormat="1" applyFont="1" applyFill="1" applyBorder="1" applyAlignment="1">
      <alignment vertical="center"/>
    </xf>
    <xf numFmtId="177" fontId="2" fillId="4" borderId="91" xfId="1" applyNumberFormat="1" applyFont="1" applyFill="1" applyBorder="1" applyAlignment="1">
      <alignment vertical="center"/>
    </xf>
    <xf numFmtId="0" fontId="6" fillId="0" borderId="39" xfId="0" applyNumberFormat="1" applyFont="1" applyBorder="1" applyAlignment="1">
      <alignment horizontal="center" vertical="center"/>
    </xf>
    <xf numFmtId="0" fontId="6" fillId="0" borderId="39" xfId="0" applyNumberFormat="1" applyFont="1" applyBorder="1" applyAlignment="1" applyProtection="1">
      <alignment horizontal="left" vertical="center"/>
      <protection locked="0"/>
    </xf>
    <xf numFmtId="0" fontId="6" fillId="0" borderId="39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center" vertical="center"/>
    </xf>
    <xf numFmtId="0" fontId="6" fillId="0" borderId="93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left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39" xfId="2" applyNumberFormat="1" applyFont="1" applyFill="1" applyBorder="1" applyAlignment="1">
      <alignment horizontal="right" vertical="center"/>
    </xf>
    <xf numFmtId="177" fontId="6" fillId="0" borderId="39" xfId="3" applyNumberFormat="1" applyFont="1" applyFill="1" applyBorder="1" applyAlignment="1">
      <alignment vertical="center"/>
    </xf>
    <xf numFmtId="0" fontId="6" fillId="0" borderId="39" xfId="3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177" fontId="6" fillId="0" borderId="93" xfId="0" applyNumberFormat="1" applyFont="1" applyFill="1" applyBorder="1" applyAlignment="1">
      <alignment horizontal="center" vertical="center"/>
    </xf>
    <xf numFmtId="177" fontId="6" fillId="0" borderId="93" xfId="2" applyNumberFormat="1" applyFont="1" applyFill="1" applyBorder="1" applyAlignment="1">
      <alignment horizontal="right" vertical="center"/>
    </xf>
    <xf numFmtId="177" fontId="6" fillId="0" borderId="93" xfId="3" applyNumberFormat="1" applyFont="1" applyFill="1" applyBorder="1" applyAlignment="1">
      <alignment vertical="center"/>
    </xf>
    <xf numFmtId="177" fontId="6" fillId="0" borderId="93" xfId="2" applyNumberFormat="1" applyFont="1" applyFill="1" applyBorder="1" applyAlignment="1">
      <alignment vertical="center"/>
    </xf>
    <xf numFmtId="0" fontId="6" fillId="0" borderId="93" xfId="3" applyNumberFormat="1" applyFont="1" applyFill="1" applyBorder="1" applyAlignment="1">
      <alignment vertical="center"/>
    </xf>
    <xf numFmtId="177" fontId="2" fillId="4" borderId="60" xfId="1" applyNumberFormat="1" applyFont="1" applyFill="1" applyBorder="1" applyAlignment="1">
      <alignment vertic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 applyProtection="1">
      <alignment horizontal="left" vertical="center"/>
      <protection locked="0"/>
    </xf>
    <xf numFmtId="0" fontId="6" fillId="0" borderId="39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93" xfId="0" applyNumberFormat="1" applyFont="1" applyFill="1" applyBorder="1" applyAlignment="1">
      <alignment horizontal="center" vertical="center"/>
    </xf>
    <xf numFmtId="0" fontId="6" fillId="0" borderId="93" xfId="0" applyNumberFormat="1" applyFont="1" applyFill="1" applyBorder="1" applyAlignment="1" applyProtection="1">
      <alignment horizontal="left" vertical="center"/>
      <protection locked="0"/>
    </xf>
    <xf numFmtId="0" fontId="6" fillId="0" borderId="93" xfId="0" applyNumberFormat="1" applyFont="1" applyFill="1" applyBorder="1" applyAlignment="1">
      <alignment horizontal="left" vertical="center"/>
    </xf>
    <xf numFmtId="179" fontId="6" fillId="0" borderId="39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179" fontId="6" fillId="0" borderId="93" xfId="3" applyNumberFormat="1" applyFont="1" applyFill="1" applyBorder="1" applyAlignment="1">
      <alignment vertical="center"/>
    </xf>
    <xf numFmtId="177" fontId="6" fillId="0" borderId="36" xfId="0" applyNumberFormat="1" applyFont="1" applyFill="1" applyBorder="1" applyAlignment="1">
      <alignment horizontal="center" vertical="center"/>
    </xf>
    <xf numFmtId="177" fontId="6" fillId="0" borderId="36" xfId="3" applyNumberFormat="1" applyFont="1" applyFill="1" applyBorder="1" applyAlignment="1">
      <alignment vertical="center"/>
    </xf>
    <xf numFmtId="179" fontId="6" fillId="0" borderId="36" xfId="3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26" xfId="2" applyNumberFormat="1" applyFont="1" applyFill="1" applyBorder="1" applyAlignment="1">
      <alignment horizontal="right" vertical="center"/>
    </xf>
    <xf numFmtId="177" fontId="6" fillId="0" borderId="26" xfId="2" applyNumberFormat="1" applyFont="1" applyFill="1" applyBorder="1" applyAlignment="1">
      <alignment vertical="center"/>
    </xf>
    <xf numFmtId="179" fontId="6" fillId="0" borderId="26" xfId="3" applyNumberFormat="1" applyFont="1" applyFill="1" applyBorder="1" applyAlignment="1">
      <alignment vertical="center"/>
    </xf>
    <xf numFmtId="177" fontId="1" fillId="3" borderId="62" xfId="1" applyNumberFormat="1" applyFont="1" applyFill="1" applyBorder="1" applyAlignment="1">
      <alignment vertical="center"/>
    </xf>
    <xf numFmtId="177" fontId="1" fillId="3" borderId="63" xfId="1" applyNumberFormat="1" applyFont="1" applyFill="1" applyBorder="1" applyAlignment="1">
      <alignment vertical="center"/>
    </xf>
    <xf numFmtId="177" fontId="1" fillId="3" borderId="64" xfId="1" applyNumberFormat="1" applyFont="1" applyFill="1" applyBorder="1" applyAlignment="1">
      <alignment vertical="center"/>
    </xf>
    <xf numFmtId="177" fontId="1" fillId="3" borderId="66" xfId="1" applyNumberFormat="1" applyFont="1" applyFill="1" applyBorder="1" applyAlignment="1">
      <alignment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6" xfId="3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26" xfId="3" applyNumberFormat="1" applyFont="1" applyFill="1" applyBorder="1" applyAlignment="1">
      <alignment vertical="center"/>
    </xf>
    <xf numFmtId="177" fontId="2" fillId="3" borderId="86" xfId="1" applyNumberFormat="1" applyFont="1" applyFill="1" applyBorder="1" applyAlignment="1">
      <alignment vertical="center"/>
    </xf>
    <xf numFmtId="177" fontId="2" fillId="4" borderId="86" xfId="1" applyNumberFormat="1" applyFont="1" applyFill="1" applyBorder="1" applyAlignment="1">
      <alignment vertical="center"/>
    </xf>
    <xf numFmtId="177" fontId="2" fillId="2" borderId="86" xfId="1" applyNumberFormat="1" applyFont="1" applyFill="1" applyBorder="1" applyAlignment="1">
      <alignment vertical="center"/>
    </xf>
    <xf numFmtId="56" fontId="6" fillId="0" borderId="94" xfId="0" applyNumberFormat="1" applyFont="1" applyBorder="1" applyAlignment="1">
      <alignment horizontal="center" vertical="center"/>
    </xf>
    <xf numFmtId="0" fontId="6" fillId="0" borderId="95" xfId="0" applyNumberFormat="1" applyFont="1" applyBorder="1" applyAlignment="1">
      <alignment horizontal="center" vertical="center"/>
    </xf>
    <xf numFmtId="0" fontId="6" fillId="0" borderId="96" xfId="0" applyNumberFormat="1" applyFont="1" applyBorder="1" applyAlignment="1">
      <alignment horizontal="center" vertical="center"/>
    </xf>
    <xf numFmtId="0" fontId="6" fillId="0" borderId="97" xfId="0" applyNumberFormat="1" applyFont="1" applyBorder="1" applyAlignment="1">
      <alignment horizontal="center" vertical="center"/>
    </xf>
    <xf numFmtId="177" fontId="6" fillId="2" borderId="98" xfId="0" applyNumberFormat="1" applyFont="1" applyFill="1" applyBorder="1" applyAlignment="1">
      <alignment horizontal="center" vertical="center"/>
    </xf>
    <xf numFmtId="177" fontId="6" fillId="2" borderId="97" xfId="2" applyNumberFormat="1" applyFont="1" applyFill="1" applyBorder="1" applyAlignment="1">
      <alignment horizontal="right" vertical="center"/>
    </xf>
    <xf numFmtId="177" fontId="6" fillId="2" borderId="95" xfId="0" applyNumberFormat="1" applyFont="1" applyFill="1" applyBorder="1" applyAlignment="1">
      <alignment horizontal="center" vertical="center"/>
    </xf>
    <xf numFmtId="177" fontId="6" fillId="2" borderId="99" xfId="3" applyNumberFormat="1" applyFont="1" applyFill="1" applyBorder="1" applyAlignment="1">
      <alignment vertical="center"/>
    </xf>
    <xf numFmtId="177" fontId="6" fillId="2" borderId="100" xfId="3" applyNumberFormat="1" applyFont="1" applyFill="1" applyBorder="1" applyAlignment="1">
      <alignment vertical="center"/>
    </xf>
    <xf numFmtId="177" fontId="6" fillId="2" borderId="101" xfId="3" applyNumberFormat="1" applyFont="1" applyFill="1" applyBorder="1" applyAlignment="1">
      <alignment vertical="center"/>
    </xf>
    <xf numFmtId="177" fontId="6" fillId="2" borderId="102" xfId="3" applyNumberFormat="1" applyFont="1" applyFill="1" applyBorder="1" applyAlignment="1">
      <alignment vertical="center"/>
    </xf>
    <xf numFmtId="177" fontId="6" fillId="2" borderId="103" xfId="2" applyNumberFormat="1" applyFont="1" applyFill="1" applyBorder="1" applyAlignment="1">
      <alignment vertical="center"/>
    </xf>
    <xf numFmtId="177" fontId="6" fillId="4" borderId="100" xfId="3" applyNumberFormat="1" applyFont="1" applyFill="1" applyBorder="1" applyAlignment="1">
      <alignment vertical="center"/>
    </xf>
    <xf numFmtId="177" fontId="6" fillId="4" borderId="101" xfId="3" applyNumberFormat="1" applyFont="1" applyFill="1" applyBorder="1" applyAlignment="1">
      <alignment vertical="center"/>
    </xf>
    <xf numFmtId="177" fontId="6" fillId="4" borderId="102" xfId="3" applyNumberFormat="1" applyFont="1" applyFill="1" applyBorder="1" applyAlignment="1">
      <alignment vertical="center"/>
    </xf>
    <xf numFmtId="177" fontId="6" fillId="4" borderId="41" xfId="2" applyNumberFormat="1" applyFont="1" applyFill="1" applyBorder="1" applyAlignment="1">
      <alignment vertical="center"/>
    </xf>
    <xf numFmtId="0" fontId="6" fillId="3" borderId="100" xfId="3" applyNumberFormat="1" applyFont="1" applyFill="1" applyBorder="1" applyAlignment="1">
      <alignment vertical="center"/>
    </xf>
    <xf numFmtId="0" fontId="6" fillId="3" borderId="101" xfId="3" applyNumberFormat="1" applyFont="1" applyFill="1" applyBorder="1" applyAlignment="1">
      <alignment vertical="center"/>
    </xf>
    <xf numFmtId="0" fontId="6" fillId="3" borderId="102" xfId="3" applyNumberFormat="1" applyFont="1" applyFill="1" applyBorder="1" applyAlignment="1">
      <alignment vertical="center"/>
    </xf>
    <xf numFmtId="0" fontId="6" fillId="3" borderId="99" xfId="3" applyNumberFormat="1" applyFont="1" applyFill="1" applyBorder="1" applyAlignment="1">
      <alignment vertical="center"/>
    </xf>
    <xf numFmtId="177" fontId="6" fillId="4" borderId="104" xfId="2" applyNumberFormat="1" applyFont="1" applyFill="1" applyBorder="1" applyAlignment="1">
      <alignment vertical="center"/>
    </xf>
    <xf numFmtId="0" fontId="6" fillId="0" borderId="51" xfId="0" applyNumberFormat="1" applyFont="1" applyFill="1" applyBorder="1" applyAlignment="1">
      <alignment horizontal="center" vertical="center"/>
    </xf>
    <xf numFmtId="0" fontId="6" fillId="0" borderId="43" xfId="0" applyNumberFormat="1" applyFont="1" applyBorder="1" applyAlignment="1">
      <alignment horizontal="right" vertical="center"/>
    </xf>
    <xf numFmtId="0" fontId="6" fillId="0" borderId="69" xfId="0" applyNumberFormat="1" applyFont="1" applyBorder="1" applyAlignment="1">
      <alignment horizontal="right" vertical="center"/>
    </xf>
    <xf numFmtId="0" fontId="6" fillId="0" borderId="51" xfId="0" applyNumberFormat="1" applyFont="1" applyFill="1" applyBorder="1" applyAlignment="1">
      <alignment horizontal="right" vertical="center"/>
    </xf>
    <xf numFmtId="0" fontId="6" fillId="0" borderId="39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93" xfId="0" applyNumberFormat="1" applyFont="1" applyBorder="1" applyAlignment="1">
      <alignment horizontal="right" vertical="center"/>
    </xf>
    <xf numFmtId="177" fontId="2" fillId="0" borderId="60" xfId="1" applyNumberFormat="1" applyFont="1" applyBorder="1" applyAlignment="1">
      <alignment horizontal="right" vertical="center"/>
    </xf>
    <xf numFmtId="0" fontId="10" fillId="0" borderId="51" xfId="0" applyNumberFormat="1" applyFont="1" applyBorder="1" applyAlignment="1">
      <alignment horizontal="right" vertical="center" wrapText="1"/>
    </xf>
    <xf numFmtId="0" fontId="6" fillId="0" borderId="105" xfId="0" applyNumberFormat="1" applyFont="1" applyBorder="1" applyAlignment="1">
      <alignment horizontal="right" vertical="center"/>
    </xf>
    <xf numFmtId="0" fontId="6" fillId="0" borderId="104" xfId="0" applyNumberFormat="1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6" xfId="0" applyNumberFormat="1" applyFont="1" applyFill="1" applyBorder="1" applyAlignment="1">
      <alignment horizontal="right" vertical="center"/>
    </xf>
    <xf numFmtId="177" fontId="6" fillId="3" borderId="2" xfId="3" applyNumberFormat="1" applyFont="1" applyFill="1" applyBorder="1" applyAlignment="1">
      <alignment vertical="center"/>
    </xf>
    <xf numFmtId="178" fontId="6" fillId="4" borderId="41" xfId="3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176" fontId="6" fillId="0" borderId="106" xfId="0" applyNumberFormat="1" applyFont="1" applyBorder="1" applyAlignment="1">
      <alignment horizontal="center" vertical="center"/>
    </xf>
    <xf numFmtId="180" fontId="6" fillId="3" borderId="2" xfId="3" applyNumberFormat="1" applyFont="1" applyFill="1" applyBorder="1" applyAlignment="1">
      <alignment vertical="center"/>
    </xf>
    <xf numFmtId="180" fontId="6" fillId="3" borderId="30" xfId="3" applyNumberFormat="1" applyFont="1" applyFill="1" applyBorder="1" applyAlignment="1">
      <alignment vertical="center"/>
    </xf>
    <xf numFmtId="180" fontId="6" fillId="3" borderId="3" xfId="3" applyNumberFormat="1" applyFont="1" applyFill="1" applyBorder="1" applyAlignment="1">
      <alignment vertical="center"/>
    </xf>
    <xf numFmtId="180" fontId="6" fillId="3" borderId="4" xfId="3" applyNumberFormat="1" applyFont="1" applyFill="1" applyBorder="1" applyAlignment="1">
      <alignment vertical="center"/>
    </xf>
    <xf numFmtId="180" fontId="6" fillId="3" borderId="1" xfId="3" applyNumberFormat="1" applyFont="1" applyFill="1" applyBorder="1" applyAlignment="1">
      <alignment vertical="center"/>
    </xf>
    <xf numFmtId="177" fontId="6" fillId="2" borderId="28" xfId="0" applyNumberFormat="1" applyFont="1" applyFill="1" applyBorder="1" applyAlignment="1">
      <alignment vertical="center"/>
    </xf>
    <xf numFmtId="177" fontId="6" fillId="2" borderId="28" xfId="2" applyNumberFormat="1" applyFont="1" applyFill="1" applyBorder="1" applyAlignment="1">
      <alignment vertical="center"/>
    </xf>
    <xf numFmtId="177" fontId="6" fillId="3" borderId="30" xfId="3" applyNumberFormat="1" applyFont="1" applyFill="1" applyBorder="1" applyAlignment="1">
      <alignment vertical="center"/>
    </xf>
    <xf numFmtId="177" fontId="6" fillId="3" borderId="3" xfId="3" applyNumberFormat="1" applyFont="1" applyFill="1" applyBorder="1" applyAlignment="1">
      <alignment vertical="center"/>
    </xf>
    <xf numFmtId="177" fontId="6" fillId="3" borderId="4" xfId="3" applyNumberFormat="1" applyFont="1" applyFill="1" applyBorder="1" applyAlignment="1">
      <alignment vertical="center"/>
    </xf>
    <xf numFmtId="177" fontId="6" fillId="3" borderId="1" xfId="3" applyNumberFormat="1" applyFont="1" applyFill="1" applyBorder="1" applyAlignment="1">
      <alignment vertical="center"/>
    </xf>
    <xf numFmtId="177" fontId="6" fillId="3" borderId="41" xfId="3" applyNumberFormat="1" applyFont="1" applyFill="1" applyBorder="1" applyAlignment="1">
      <alignment vertical="center"/>
    </xf>
    <xf numFmtId="177" fontId="6" fillId="3" borderId="94" xfId="3" applyNumberFormat="1" applyFont="1" applyFill="1" applyBorder="1" applyAlignment="1">
      <alignment vertical="center"/>
    </xf>
    <xf numFmtId="177" fontId="6" fillId="3" borderId="5" xfId="3" applyNumberFormat="1" applyFont="1" applyFill="1" applyBorder="1" applyAlignment="1">
      <alignment vertical="center"/>
    </xf>
    <xf numFmtId="177" fontId="6" fillId="2" borderId="31" xfId="0" applyNumberFormat="1" applyFont="1" applyFill="1" applyBorder="1" applyAlignment="1">
      <alignment vertical="center"/>
    </xf>
    <xf numFmtId="177" fontId="6" fillId="4" borderId="1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vertical="center"/>
    </xf>
    <xf numFmtId="177" fontId="6" fillId="2" borderId="107" xfId="2" applyNumberFormat="1" applyFont="1" applyFill="1" applyBorder="1" applyAlignment="1">
      <alignment vertical="center"/>
    </xf>
    <xf numFmtId="177" fontId="6" fillId="4" borderId="9" xfId="2" applyNumberFormat="1" applyFont="1" applyFill="1" applyBorder="1" applyAlignment="1">
      <alignment vertical="center"/>
    </xf>
    <xf numFmtId="177" fontId="6" fillId="2" borderId="108" xfId="2" applyNumberFormat="1" applyFont="1" applyFill="1" applyBorder="1" applyAlignment="1">
      <alignment horizontal="right" vertical="center"/>
    </xf>
    <xf numFmtId="177" fontId="6" fillId="2" borderId="109" xfId="2" applyNumberFormat="1" applyFont="1" applyFill="1" applyBorder="1" applyAlignment="1">
      <alignment horizontal="right" vertical="center"/>
    </xf>
    <xf numFmtId="177" fontId="6" fillId="2" borderId="110" xfId="2" applyNumberFormat="1" applyFont="1" applyFill="1" applyBorder="1" applyAlignment="1">
      <alignment vertical="center"/>
    </xf>
    <xf numFmtId="177" fontId="6" fillId="2" borderId="111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177" fontId="6" fillId="2" borderId="51" xfId="3" applyNumberFormat="1" applyFont="1" applyFill="1" applyBorder="1" applyAlignment="1">
      <alignment vertical="center"/>
    </xf>
    <xf numFmtId="177" fontId="6" fillId="2" borderId="16" xfId="3" applyNumberFormat="1" applyFont="1" applyFill="1" applyBorder="1" applyAlignment="1">
      <alignment vertical="center"/>
    </xf>
    <xf numFmtId="177" fontId="6" fillId="3" borderId="51" xfId="3" applyNumberFormat="1" applyFont="1" applyFill="1" applyBorder="1" applyAlignment="1">
      <alignment vertical="center"/>
    </xf>
    <xf numFmtId="177" fontId="6" fillId="3" borderId="49" xfId="3" applyNumberFormat="1" applyFont="1" applyFill="1" applyBorder="1" applyAlignment="1">
      <alignment vertical="center"/>
    </xf>
    <xf numFmtId="177" fontId="6" fillId="3" borderId="16" xfId="3" applyNumberFormat="1" applyFont="1" applyFill="1" applyBorder="1" applyAlignment="1">
      <alignment vertical="center"/>
    </xf>
    <xf numFmtId="177" fontId="6" fillId="4" borderId="16" xfId="3" applyNumberFormat="1" applyFont="1" applyFill="1" applyBorder="1" applyAlignment="1">
      <alignment vertical="center"/>
    </xf>
    <xf numFmtId="177" fontId="2" fillId="0" borderId="65" xfId="1" applyNumberFormat="1" applyFont="1" applyBorder="1" applyAlignment="1">
      <alignment horizontal="center" vertical="center"/>
    </xf>
    <xf numFmtId="177" fontId="2" fillId="0" borderId="65" xfId="1" applyNumberFormat="1" applyFont="1" applyBorder="1" applyAlignment="1">
      <alignment horizontal="left" vertical="center"/>
    </xf>
    <xf numFmtId="177" fontId="1" fillId="0" borderId="65" xfId="1" applyNumberFormat="1" applyFont="1" applyBorder="1" applyAlignment="1">
      <alignment horizontal="left" vertical="center"/>
    </xf>
    <xf numFmtId="0" fontId="10" fillId="0" borderId="51" xfId="0" applyNumberFormat="1" applyFont="1" applyBorder="1" applyAlignment="1">
      <alignment horizontal="center" vertical="center" wrapText="1"/>
    </xf>
    <xf numFmtId="177" fontId="6" fillId="2" borderId="28" xfId="0" applyNumberFormat="1" applyFont="1" applyFill="1" applyBorder="1" applyAlignment="1">
      <alignment horizontal="right" vertical="center"/>
    </xf>
    <xf numFmtId="177" fontId="6" fillId="2" borderId="112" xfId="2" applyNumberFormat="1" applyFont="1" applyFill="1" applyBorder="1" applyAlignment="1">
      <alignment horizontal="right" vertical="center"/>
    </xf>
    <xf numFmtId="177" fontId="6" fillId="4" borderId="113" xfId="3" applyNumberFormat="1" applyFont="1" applyFill="1" applyBorder="1" applyAlignment="1">
      <alignment vertical="center"/>
    </xf>
    <xf numFmtId="177" fontId="6" fillId="2" borderId="114" xfId="2" applyNumberFormat="1" applyFont="1" applyFill="1" applyBorder="1" applyAlignment="1">
      <alignment vertical="center"/>
    </xf>
    <xf numFmtId="177" fontId="6" fillId="4" borderId="106" xfId="2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115" xfId="2" applyNumberFormat="1" applyFont="1" applyFill="1" applyBorder="1" applyAlignment="1">
      <alignment horizontal="right" vertical="center"/>
    </xf>
    <xf numFmtId="177" fontId="6" fillId="2" borderId="116" xfId="3" applyNumberFormat="1" applyFont="1" applyFill="1" applyBorder="1" applyAlignment="1">
      <alignment vertical="center"/>
    </xf>
    <xf numFmtId="177" fontId="6" fillId="2" borderId="117" xfId="2" applyNumberFormat="1" applyFont="1" applyFill="1" applyBorder="1" applyAlignment="1">
      <alignment vertical="center"/>
    </xf>
    <xf numFmtId="177" fontId="6" fillId="2" borderId="118" xfId="2" applyNumberFormat="1" applyFont="1" applyFill="1" applyBorder="1" applyAlignment="1">
      <alignment horizontal="right" vertical="center"/>
    </xf>
    <xf numFmtId="177" fontId="12" fillId="2" borderId="8" xfId="3" applyNumberFormat="1" applyFont="1" applyFill="1" applyBorder="1" applyAlignment="1">
      <alignment vertical="center"/>
    </xf>
    <xf numFmtId="177" fontId="12" fillId="2" borderId="38" xfId="3" applyNumberFormat="1" applyFont="1" applyFill="1" applyBorder="1" applyAlignment="1">
      <alignment vertical="center"/>
    </xf>
    <xf numFmtId="177" fontId="12" fillId="2" borderId="19" xfId="3" applyNumberFormat="1" applyFont="1" applyFill="1" applyBorder="1" applyAlignment="1">
      <alignment vertical="center"/>
    </xf>
    <xf numFmtId="177" fontId="12" fillId="2" borderId="15" xfId="2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horizontal="right" vertical="center" shrinkToFit="1"/>
    </xf>
    <xf numFmtId="3" fontId="6" fillId="0" borderId="54" xfId="0" applyNumberFormat="1" applyFont="1" applyFill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3" fontId="6" fillId="0" borderId="64" xfId="0" applyNumberFormat="1" applyFont="1" applyBorder="1" applyAlignment="1">
      <alignment horizontal="right" vertical="center" shrinkToFit="1"/>
    </xf>
    <xf numFmtId="56" fontId="10" fillId="0" borderId="14" xfId="0" applyNumberFormat="1" applyFont="1" applyBorder="1" applyAlignment="1">
      <alignment horizontal="center" vertical="center"/>
    </xf>
    <xf numFmtId="177" fontId="6" fillId="2" borderId="22" xfId="3" applyNumberFormat="1" applyFont="1" applyFill="1" applyBorder="1" applyAlignment="1">
      <alignment vertical="center"/>
    </xf>
    <xf numFmtId="177" fontId="6" fillId="4" borderId="22" xfId="3" applyNumberFormat="1" applyFont="1" applyFill="1" applyBorder="1" applyAlignment="1">
      <alignment vertical="center"/>
    </xf>
    <xf numFmtId="177" fontId="6" fillId="4" borderId="52" xfId="2" applyNumberFormat="1" applyFont="1" applyFill="1" applyBorder="1" applyAlignment="1">
      <alignment vertical="center"/>
    </xf>
    <xf numFmtId="177" fontId="2" fillId="2" borderId="119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20" xfId="0" applyNumberFormat="1" applyFont="1" applyFill="1" applyBorder="1" applyAlignment="1">
      <alignment horizontal="right" vertical="center"/>
    </xf>
    <xf numFmtId="0" fontId="12" fillId="0" borderId="25" xfId="0" applyNumberFormat="1" applyFont="1" applyBorder="1" applyAlignment="1" applyProtection="1">
      <alignment horizontal="left" vertical="center" shrinkToFit="1"/>
      <protection locked="0"/>
    </xf>
    <xf numFmtId="177" fontId="6" fillId="2" borderId="43" xfId="0" applyNumberFormat="1" applyFont="1" applyFill="1" applyBorder="1" applyAlignment="1">
      <alignment horizontal="center" vertical="center"/>
    </xf>
    <xf numFmtId="179" fontId="6" fillId="2" borderId="105" xfId="0" applyNumberFormat="1" applyFont="1" applyFill="1" applyBorder="1" applyAlignment="1">
      <alignment vertical="center"/>
    </xf>
    <xf numFmtId="0" fontId="4" fillId="0" borderId="0" xfId="0" applyNumberFormat="1" applyFont="1" applyAlignment="1" applyProtection="1">
      <alignment horizontal="left" vertical="center" shrinkToFit="1"/>
      <protection locked="0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94" xfId="0" applyNumberFormat="1" applyFont="1" applyBorder="1" applyAlignment="1" applyProtection="1">
      <alignment horizontal="left" vertical="center" shrinkToFit="1"/>
      <protection locked="0"/>
    </xf>
    <xf numFmtId="0" fontId="6" fillId="0" borderId="39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NumberFormat="1" applyFont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Border="1" applyAlignment="1" applyProtection="1">
      <alignment horizontal="left" vertical="center" shrinkToFit="1"/>
      <protection locked="0"/>
    </xf>
    <xf numFmtId="177" fontId="2" fillId="0" borderId="60" xfId="1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NumberFormat="1" applyFont="1" applyAlignment="1">
      <alignment vertical="center" shrinkToFit="1"/>
    </xf>
    <xf numFmtId="0" fontId="6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25" xfId="0" applyNumberFormat="1" applyFont="1" applyFill="1" applyBorder="1" applyAlignment="1" applyProtection="1">
      <alignment horizontal="left" vertical="center" shrinkToFit="1"/>
      <protection locked="0"/>
    </xf>
    <xf numFmtId="177" fontId="6" fillId="4" borderId="121" xfId="3" applyNumberFormat="1" applyFont="1" applyFill="1" applyBorder="1" applyAlignment="1">
      <alignment vertical="center"/>
    </xf>
    <xf numFmtId="177" fontId="6" fillId="4" borderId="122" xfId="3" applyNumberFormat="1" applyFont="1" applyFill="1" applyBorder="1" applyAlignment="1">
      <alignment vertical="center"/>
    </xf>
    <xf numFmtId="177" fontId="6" fillId="4" borderId="123" xfId="3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177" fontId="6" fillId="4" borderId="124" xfId="3" applyNumberFormat="1" applyFont="1" applyFill="1" applyBorder="1" applyAlignment="1">
      <alignment vertical="center"/>
    </xf>
    <xf numFmtId="177" fontId="6" fillId="4" borderId="6" xfId="2" applyNumberFormat="1" applyFont="1" applyFill="1" applyBorder="1" applyAlignment="1">
      <alignment vertical="center"/>
    </xf>
    <xf numFmtId="177" fontId="6" fillId="4" borderId="125" xfId="3" applyNumberFormat="1" applyFont="1" applyFill="1" applyBorder="1" applyAlignment="1">
      <alignment vertical="center"/>
    </xf>
    <xf numFmtId="177" fontId="6" fillId="4" borderId="33" xfId="3" applyNumberFormat="1" applyFont="1" applyFill="1" applyBorder="1" applyAlignment="1">
      <alignment vertical="center"/>
    </xf>
    <xf numFmtId="177" fontId="6" fillId="4" borderId="21" xfId="3" applyNumberFormat="1" applyFont="1" applyFill="1" applyBorder="1" applyAlignment="1">
      <alignment vertical="center"/>
    </xf>
    <xf numFmtId="177" fontId="6" fillId="4" borderId="97" xfId="3" applyNumberFormat="1" applyFont="1" applyFill="1" applyBorder="1" applyAlignment="1">
      <alignment vertical="center"/>
    </xf>
    <xf numFmtId="177" fontId="6" fillId="4" borderId="126" xfId="3" applyNumberFormat="1" applyFont="1" applyFill="1" applyBorder="1" applyAlignment="1">
      <alignment vertical="center"/>
    </xf>
    <xf numFmtId="177" fontId="6" fillId="4" borderId="127" xfId="3" applyNumberFormat="1" applyFont="1" applyFill="1" applyBorder="1" applyAlignment="1">
      <alignment vertical="center"/>
    </xf>
    <xf numFmtId="177" fontId="6" fillId="4" borderId="128" xfId="3" applyNumberFormat="1" applyFont="1" applyFill="1" applyBorder="1" applyAlignment="1">
      <alignment vertical="center"/>
    </xf>
    <xf numFmtId="177" fontId="6" fillId="4" borderId="129" xfId="3" applyNumberFormat="1" applyFont="1" applyFill="1" applyBorder="1" applyAlignment="1">
      <alignment vertical="center"/>
    </xf>
    <xf numFmtId="177" fontId="6" fillId="4" borderId="130" xfId="3" applyNumberFormat="1" applyFont="1" applyFill="1" applyBorder="1" applyAlignment="1">
      <alignment vertical="center"/>
    </xf>
    <xf numFmtId="177" fontId="6" fillId="4" borderId="45" xfId="3" applyNumberFormat="1" applyFont="1" applyFill="1" applyBorder="1" applyAlignment="1">
      <alignment vertical="center"/>
    </xf>
    <xf numFmtId="177" fontId="6" fillId="4" borderId="28" xfId="3" applyNumberFormat="1" applyFont="1" applyFill="1" applyBorder="1" applyAlignment="1">
      <alignment vertical="center"/>
    </xf>
    <xf numFmtId="0" fontId="6" fillId="4" borderId="31" xfId="3" applyNumberFormat="1" applyFont="1" applyFill="1" applyBorder="1" applyAlignment="1">
      <alignment vertical="center"/>
    </xf>
    <xf numFmtId="177" fontId="6" fillId="4" borderId="26" xfId="3" applyNumberFormat="1" applyFont="1" applyFill="1" applyBorder="1" applyAlignment="1">
      <alignment vertical="center"/>
    </xf>
    <xf numFmtId="0" fontId="6" fillId="4" borderId="33" xfId="3" applyNumberFormat="1" applyFont="1" applyFill="1" applyBorder="1" applyAlignment="1">
      <alignment vertical="center"/>
    </xf>
    <xf numFmtId="0" fontId="6" fillId="4" borderId="124" xfId="3" applyNumberFormat="1" applyFont="1" applyFill="1" applyBorder="1" applyAlignment="1">
      <alignment vertical="center"/>
    </xf>
    <xf numFmtId="177" fontId="2" fillId="4" borderId="59" xfId="1" applyNumberFormat="1" applyFont="1" applyFill="1" applyBorder="1" applyAlignment="1">
      <alignment vertical="center"/>
    </xf>
    <xf numFmtId="177" fontId="2" fillId="4" borderId="131" xfId="1" applyNumberFormat="1" applyFont="1" applyFill="1" applyBorder="1" applyAlignment="1">
      <alignment vertical="center"/>
    </xf>
    <xf numFmtId="177" fontId="2" fillId="2" borderId="132" xfId="1" applyNumberFormat="1" applyFont="1" applyFill="1" applyBorder="1" applyAlignment="1">
      <alignment vertical="center"/>
    </xf>
    <xf numFmtId="177" fontId="2" fillId="2" borderId="131" xfId="1" applyNumberFormat="1" applyFont="1" applyFill="1" applyBorder="1" applyAlignment="1">
      <alignment vertical="center"/>
    </xf>
    <xf numFmtId="177" fontId="6" fillId="4" borderId="17" xfId="3" applyNumberFormat="1" applyFont="1" applyFill="1" applyBorder="1" applyAlignment="1">
      <alignment vertical="center"/>
    </xf>
    <xf numFmtId="178" fontId="6" fillId="4" borderId="33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horizontal="right" vertical="center"/>
    </xf>
    <xf numFmtId="179" fontId="6" fillId="4" borderId="124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vertical="center"/>
    </xf>
    <xf numFmtId="179" fontId="6" fillId="4" borderId="21" xfId="3" applyNumberFormat="1" applyFont="1" applyFill="1" applyBorder="1" applyAlignment="1">
      <alignment vertical="center"/>
    </xf>
    <xf numFmtId="179" fontId="6" fillId="4" borderId="127" xfId="3" applyNumberFormat="1" applyFont="1" applyFill="1" applyBorder="1" applyAlignment="1">
      <alignment vertical="center"/>
    </xf>
    <xf numFmtId="179" fontId="6" fillId="4" borderId="22" xfId="3" applyNumberFormat="1" applyFont="1" applyFill="1" applyBorder="1" applyAlignment="1">
      <alignment vertical="center"/>
    </xf>
    <xf numFmtId="177" fontId="2" fillId="3" borderId="59" xfId="1" applyNumberFormat="1" applyFont="1" applyFill="1" applyBorder="1" applyAlignment="1">
      <alignment vertical="center"/>
    </xf>
    <xf numFmtId="177" fontId="2" fillId="3" borderId="131" xfId="1" applyNumberFormat="1" applyFont="1" applyFill="1" applyBorder="1" applyAlignment="1">
      <alignment vertical="center"/>
    </xf>
    <xf numFmtId="177" fontId="6" fillId="4" borderId="47" xfId="3" applyNumberFormat="1" applyFont="1" applyFill="1" applyBorder="1" applyAlignment="1">
      <alignment vertical="center"/>
    </xf>
    <xf numFmtId="177" fontId="6" fillId="2" borderId="17" xfId="3" applyNumberFormat="1" applyFont="1" applyFill="1" applyBorder="1" applyAlignment="1">
      <alignment vertical="center"/>
    </xf>
    <xf numFmtId="177" fontId="6" fillId="2" borderId="33" xfId="3" applyNumberFormat="1" applyFont="1" applyFill="1" applyBorder="1" applyAlignment="1">
      <alignment vertical="center"/>
    </xf>
    <xf numFmtId="177" fontId="6" fillId="2" borderId="21" xfId="3" applyNumberFormat="1" applyFont="1" applyFill="1" applyBorder="1" applyAlignment="1">
      <alignment vertical="center"/>
    </xf>
    <xf numFmtId="177" fontId="6" fillId="2" borderId="20" xfId="3" applyNumberFormat="1" applyFont="1" applyFill="1" applyBorder="1" applyAlignment="1">
      <alignment vertical="center"/>
    </xf>
    <xf numFmtId="179" fontId="6" fillId="4" borderId="130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vertical="center"/>
    </xf>
    <xf numFmtId="177" fontId="6" fillId="2" borderId="28" xfId="3" applyNumberFormat="1" applyFont="1" applyFill="1" applyBorder="1" applyAlignment="1">
      <alignment vertical="center"/>
    </xf>
    <xf numFmtId="179" fontId="6" fillId="2" borderId="20" xfId="3" applyNumberFormat="1" applyFont="1" applyFill="1" applyBorder="1" applyAlignment="1">
      <alignment vertical="center"/>
    </xf>
    <xf numFmtId="179" fontId="6" fillId="2" borderId="22" xfId="3" applyNumberFormat="1" applyFont="1" applyFill="1" applyBorder="1" applyAlignment="1">
      <alignment vertical="center"/>
    </xf>
    <xf numFmtId="179" fontId="6" fillId="2" borderId="17" xfId="3" applyNumberFormat="1" applyFont="1" applyFill="1" applyBorder="1" applyAlignment="1">
      <alignment vertical="center"/>
    </xf>
    <xf numFmtId="177" fontId="6" fillId="2" borderId="97" xfId="3" applyNumberFormat="1" applyFont="1" applyFill="1" applyBorder="1" applyAlignment="1">
      <alignment vertical="center"/>
    </xf>
    <xf numFmtId="177" fontId="6" fillId="2" borderId="15" xfId="3" applyNumberFormat="1" applyFont="1" applyFill="1" applyBorder="1" applyAlignment="1">
      <alignment vertical="center"/>
    </xf>
    <xf numFmtId="177" fontId="2" fillId="2" borderId="66" xfId="1" applyNumberFormat="1" applyFont="1" applyFill="1" applyBorder="1" applyAlignment="1">
      <alignment vertical="center"/>
    </xf>
    <xf numFmtId="177" fontId="1" fillId="2" borderId="132" xfId="1" applyNumberFormat="1" applyFont="1" applyFill="1" applyBorder="1" applyAlignment="1">
      <alignment vertical="center"/>
    </xf>
    <xf numFmtId="177" fontId="1" fillId="2" borderId="92" xfId="1" applyNumberFormat="1" applyFont="1" applyFill="1" applyBorder="1" applyAlignment="1">
      <alignment vertical="center"/>
    </xf>
    <xf numFmtId="177" fontId="1" fillId="2" borderId="131" xfId="1" applyNumberFormat="1" applyFont="1" applyFill="1" applyBorder="1" applyAlignment="1">
      <alignment vertical="center"/>
    </xf>
    <xf numFmtId="177" fontId="1" fillId="4" borderId="59" xfId="1" applyNumberFormat="1" applyFont="1" applyFill="1" applyBorder="1" applyAlignment="1">
      <alignment vertical="center"/>
    </xf>
    <xf numFmtId="177" fontId="1" fillId="4" borderId="92" xfId="1" applyNumberFormat="1" applyFont="1" applyFill="1" applyBorder="1" applyAlignment="1">
      <alignment vertical="center"/>
    </xf>
    <xf numFmtId="177" fontId="1" fillId="4" borderId="131" xfId="1" applyNumberFormat="1" applyFont="1" applyFill="1" applyBorder="1" applyAlignment="1">
      <alignment vertical="center"/>
    </xf>
    <xf numFmtId="177" fontId="6" fillId="4" borderId="133" xfId="3" applyNumberFormat="1" applyFont="1" applyFill="1" applyBorder="1" applyAlignment="1">
      <alignment vertical="center"/>
    </xf>
    <xf numFmtId="177" fontId="6" fillId="2" borderId="45" xfId="3" applyNumberFormat="1" applyFont="1" applyFill="1" applyBorder="1" applyAlignment="1">
      <alignment vertical="center"/>
    </xf>
    <xf numFmtId="177" fontId="6" fillId="2" borderId="133" xfId="3" applyNumberFormat="1" applyFont="1" applyFill="1" applyBorder="1" applyAlignment="1">
      <alignment vertical="center"/>
    </xf>
    <xf numFmtId="177" fontId="6" fillId="0" borderId="37" xfId="3" applyNumberFormat="1" applyFont="1" applyFill="1" applyBorder="1" applyAlignment="1">
      <alignment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9" xfId="0" applyNumberFormat="1" applyFont="1" applyBorder="1" applyAlignment="1">
      <alignment horizontal="center" vertical="center"/>
    </xf>
    <xf numFmtId="0" fontId="6" fillId="0" borderId="14" xfId="0" applyNumberFormat="1" applyFont="1" applyFill="1" applyBorder="1" applyAlignment="1" applyProtection="1">
      <alignment horizontal="left" vertical="center" shrinkToFit="1"/>
      <protection locked="0"/>
    </xf>
    <xf numFmtId="181" fontId="6" fillId="0" borderId="134" xfId="0" applyNumberFormat="1" applyFont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 shrinkToFit="1"/>
    </xf>
    <xf numFmtId="181" fontId="6" fillId="0" borderId="5" xfId="0" applyNumberFormat="1" applyFont="1" applyBorder="1" applyAlignment="1">
      <alignment horizontal="center" vertical="center" shrinkToFit="1"/>
    </xf>
    <xf numFmtId="181" fontId="6" fillId="0" borderId="9" xfId="0" applyNumberFormat="1" applyFont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6" fillId="0" borderId="69" xfId="0" applyNumberFormat="1" applyFont="1" applyFill="1" applyBorder="1" applyAlignment="1">
      <alignment horizontal="right" vertical="center"/>
    </xf>
    <xf numFmtId="0" fontId="12" fillId="0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47" xfId="0" applyNumberFormat="1" applyFont="1" applyFill="1" applyBorder="1" applyAlignment="1" applyProtection="1">
      <alignment horizontal="left" vertical="center" shrinkToFit="1"/>
      <protection locked="0"/>
    </xf>
    <xf numFmtId="56" fontId="6" fillId="0" borderId="47" xfId="0" applyNumberFormat="1" applyFont="1" applyFill="1" applyBorder="1" applyAlignment="1">
      <alignment horizontal="center" vertical="center"/>
    </xf>
    <xf numFmtId="0" fontId="6" fillId="0" borderId="47" xfId="0" applyNumberFormat="1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35" xfId="0" applyFont="1" applyBorder="1" applyAlignment="1">
      <alignment horizontal="center" vertical="center"/>
    </xf>
    <xf numFmtId="38" fontId="6" fillId="0" borderId="101" xfId="3" applyFont="1" applyBorder="1" applyAlignment="1">
      <alignment vertical="center"/>
    </xf>
    <xf numFmtId="0" fontId="12" fillId="0" borderId="25" xfId="0" applyNumberFormat="1" applyFont="1" applyFill="1" applyBorder="1" applyAlignment="1" applyProtection="1">
      <alignment vertical="center" shrinkToFit="1"/>
      <protection locked="0"/>
    </xf>
    <xf numFmtId="0" fontId="12" fillId="0" borderId="25" xfId="0" applyNumberFormat="1" applyFont="1" applyFill="1" applyBorder="1" applyAlignment="1" applyProtection="1">
      <alignment vertical="center"/>
      <protection locked="0"/>
    </xf>
    <xf numFmtId="0" fontId="6" fillId="0" borderId="105" xfId="0" applyNumberFormat="1" applyFont="1" applyBorder="1" applyAlignment="1">
      <alignment horizontal="center" vertical="center"/>
    </xf>
    <xf numFmtId="177" fontId="2" fillId="4" borderId="131" xfId="1" applyNumberFormat="1" applyFont="1" applyFill="1" applyBorder="1" applyAlignment="1">
      <alignment vertical="center" shrinkToFit="1"/>
    </xf>
    <xf numFmtId="177" fontId="6" fillId="2" borderId="136" xfId="2" applyNumberFormat="1" applyFont="1" applyFill="1" applyBorder="1" applyAlignment="1">
      <alignment horizontal="right" vertical="center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/>
      <protection locked="0"/>
    </xf>
    <xf numFmtId="0" fontId="6" fillId="0" borderId="25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4" borderId="1" xfId="3" applyNumberFormat="1" applyFont="1" applyFill="1" applyBorder="1" applyAlignment="1">
      <alignment vertical="center"/>
    </xf>
    <xf numFmtId="0" fontId="6" fillId="0" borderId="25" xfId="0" applyNumberFormat="1" applyFont="1" applyBorder="1" applyAlignment="1">
      <alignment horizontal="center"/>
    </xf>
    <xf numFmtId="0" fontId="6" fillId="0" borderId="51" xfId="0" applyNumberFormat="1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2" borderId="38" xfId="3" applyNumberFormat="1" applyFont="1" applyFill="1" applyBorder="1" applyAlignment="1">
      <alignment vertical="center"/>
    </xf>
    <xf numFmtId="180" fontId="6" fillId="2" borderId="28" xfId="0" applyNumberFormat="1" applyFont="1" applyFill="1" applyBorder="1" applyAlignment="1">
      <alignment horizontal="right" vertical="center"/>
    </xf>
    <xf numFmtId="177" fontId="6" fillId="4" borderId="17" xfId="2" applyNumberFormat="1" applyFont="1" applyFill="1" applyBorder="1" applyAlignment="1">
      <alignment vertical="center"/>
    </xf>
    <xf numFmtId="0" fontId="6" fillId="0" borderId="10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98" xfId="0" applyNumberFormat="1" applyFont="1" applyFill="1" applyBorder="1" applyAlignment="1">
      <alignment horizontal="center" vertical="center"/>
    </xf>
    <xf numFmtId="180" fontId="6" fillId="2" borderId="97" xfId="0" applyNumberFormat="1" applyFont="1" applyFill="1" applyBorder="1" applyAlignment="1">
      <alignment horizontal="right" vertical="center"/>
    </xf>
    <xf numFmtId="0" fontId="6" fillId="2" borderId="95" xfId="0" applyNumberFormat="1" applyFont="1" applyFill="1" applyBorder="1" applyAlignment="1">
      <alignment horizontal="center" vertical="center"/>
    </xf>
    <xf numFmtId="0" fontId="6" fillId="2" borderId="99" xfId="3" applyNumberFormat="1" applyFont="1" applyFill="1" applyBorder="1" applyAlignment="1">
      <alignment vertical="center"/>
    </xf>
    <xf numFmtId="0" fontId="6" fillId="2" borderId="100" xfId="3" applyNumberFormat="1" applyFont="1" applyFill="1" applyBorder="1" applyAlignment="1">
      <alignment vertical="center"/>
    </xf>
    <xf numFmtId="0" fontId="6" fillId="2" borderId="101" xfId="3" applyNumberFormat="1" applyFont="1" applyFill="1" applyBorder="1" applyAlignment="1">
      <alignment vertical="center"/>
    </xf>
    <xf numFmtId="0" fontId="6" fillId="2" borderId="102" xfId="3" applyNumberFormat="1" applyFont="1" applyFill="1" applyBorder="1" applyAlignment="1">
      <alignment vertical="center"/>
    </xf>
    <xf numFmtId="0" fontId="6" fillId="4" borderId="126" xfId="3" applyNumberFormat="1" applyFont="1" applyFill="1" applyBorder="1" applyAlignment="1">
      <alignment vertical="center"/>
    </xf>
    <xf numFmtId="0" fontId="6" fillId="4" borderId="101" xfId="3" applyNumberFormat="1" applyFont="1" applyFill="1" applyBorder="1" applyAlignment="1">
      <alignment vertical="center"/>
    </xf>
    <xf numFmtId="0" fontId="6" fillId="4" borderId="97" xfId="3" applyNumberFormat="1" applyFont="1" applyFill="1" applyBorder="1" applyAlignment="1">
      <alignment vertical="center"/>
    </xf>
    <xf numFmtId="0" fontId="6" fillId="4" borderId="41" xfId="3" applyNumberFormat="1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56" fontId="12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177" fontId="6" fillId="2" borderId="137" xfId="3" applyNumberFormat="1" applyFont="1" applyFill="1" applyBorder="1" applyAlignment="1">
      <alignment vertical="center"/>
    </xf>
    <xf numFmtId="177" fontId="6" fillId="2" borderId="138" xfId="3" applyNumberFormat="1" applyFont="1" applyFill="1" applyBorder="1" applyAlignment="1">
      <alignment vertical="center"/>
    </xf>
    <xf numFmtId="0" fontId="6" fillId="0" borderId="139" xfId="0" applyNumberFormat="1" applyFont="1" applyBorder="1" applyAlignment="1" applyProtection="1">
      <alignment horizontal="left" vertical="center"/>
      <protection locked="0"/>
    </xf>
    <xf numFmtId="0" fontId="6" fillId="0" borderId="139" xfId="0" applyNumberFormat="1" applyFont="1" applyBorder="1" applyAlignment="1">
      <alignment horizontal="center" vertical="center"/>
    </xf>
    <xf numFmtId="0" fontId="6" fillId="0" borderId="140" xfId="0" applyNumberFormat="1" applyFont="1" applyBorder="1" applyAlignment="1">
      <alignment horizontal="right" vertical="center"/>
    </xf>
    <xf numFmtId="0" fontId="6" fillId="0" borderId="21" xfId="0" applyNumberFormat="1" applyFont="1" applyFill="1" applyBorder="1" applyAlignment="1">
      <alignment horizontal="center" vertical="center"/>
    </xf>
    <xf numFmtId="177" fontId="2" fillId="0" borderId="62" xfId="1" applyNumberFormat="1" applyFont="1" applyFill="1" applyBorder="1" applyAlignment="1">
      <alignment horizontal="center" vertical="center"/>
    </xf>
    <xf numFmtId="177" fontId="2" fillId="2" borderId="141" xfId="1" applyNumberFormat="1" applyFont="1" applyFill="1" applyBorder="1" applyAlignment="1">
      <alignment vertical="center"/>
    </xf>
    <xf numFmtId="177" fontId="2" fillId="4" borderId="141" xfId="1" applyNumberFormat="1" applyFont="1" applyFill="1" applyBorder="1" applyAlignment="1">
      <alignment vertical="center"/>
    </xf>
    <xf numFmtId="177" fontId="2" fillId="4" borderId="83" xfId="1" applyNumberFormat="1" applyFont="1" applyFill="1" applyBorder="1" applyAlignment="1">
      <alignment vertical="center"/>
    </xf>
    <xf numFmtId="177" fontId="7" fillId="0" borderId="113" xfId="0" applyNumberFormat="1" applyFont="1" applyFill="1" applyBorder="1" applyAlignment="1">
      <alignment vertical="center"/>
    </xf>
    <xf numFmtId="3" fontId="6" fillId="0" borderId="142" xfId="0" applyNumberFormat="1" applyFont="1" applyFill="1" applyBorder="1" applyAlignment="1">
      <alignment horizontal="right" vertical="center"/>
    </xf>
    <xf numFmtId="3" fontId="6" fillId="0" borderId="143" xfId="0" applyNumberFormat="1" applyFont="1" applyFill="1" applyBorder="1" applyAlignment="1">
      <alignment horizontal="right" vertical="center"/>
    </xf>
    <xf numFmtId="3" fontId="6" fillId="0" borderId="144" xfId="0" applyNumberFormat="1" applyFont="1" applyFill="1" applyBorder="1" applyAlignment="1">
      <alignment horizontal="right" vertical="center"/>
    </xf>
    <xf numFmtId="3" fontId="6" fillId="0" borderId="145" xfId="0" applyNumberFormat="1" applyFont="1" applyFill="1" applyBorder="1" applyAlignment="1">
      <alignment horizontal="right" vertical="center"/>
    </xf>
    <xf numFmtId="3" fontId="6" fillId="0" borderId="146" xfId="0" applyNumberFormat="1" applyFont="1" applyFill="1" applyBorder="1" applyAlignment="1">
      <alignment horizontal="right" vertical="center"/>
    </xf>
    <xf numFmtId="3" fontId="6" fillId="0" borderId="143" xfId="0" applyNumberFormat="1" applyFont="1" applyBorder="1" applyAlignment="1">
      <alignment horizontal="right" vertical="center"/>
    </xf>
    <xf numFmtId="3" fontId="6" fillId="0" borderId="144" xfId="0" applyNumberFormat="1" applyFont="1" applyBorder="1" applyAlignment="1">
      <alignment horizontal="right" vertical="center"/>
    </xf>
    <xf numFmtId="3" fontId="6" fillId="0" borderId="145" xfId="0" applyNumberFormat="1" applyFont="1" applyBorder="1" applyAlignment="1">
      <alignment horizontal="right" vertical="center"/>
    </xf>
    <xf numFmtId="3" fontId="6" fillId="0" borderId="146" xfId="0" applyNumberFormat="1" applyFont="1" applyBorder="1" applyAlignment="1">
      <alignment horizontal="right" vertical="center"/>
    </xf>
    <xf numFmtId="0" fontId="6" fillId="0" borderId="25" xfId="0" applyFont="1" applyFill="1" applyBorder="1" applyAlignment="1">
      <alignment horizontal="left" vertical="center" shrinkToFit="1"/>
    </xf>
    <xf numFmtId="38" fontId="6" fillId="0" borderId="99" xfId="3" applyFont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shrinkToFit="1"/>
    </xf>
    <xf numFmtId="177" fontId="6" fillId="2" borderId="131" xfId="1" applyNumberFormat="1" applyFont="1" applyFill="1" applyBorder="1" applyAlignment="1">
      <alignment vertical="center"/>
    </xf>
    <xf numFmtId="177" fontId="6" fillId="2" borderId="86" xfId="1" applyNumberFormat="1" applyFont="1" applyFill="1" applyBorder="1" applyAlignment="1">
      <alignment vertical="center"/>
    </xf>
    <xf numFmtId="177" fontId="6" fillId="3" borderId="131" xfId="1" applyNumberFormat="1" applyFont="1" applyFill="1" applyBorder="1" applyAlignment="1">
      <alignment vertical="center"/>
    </xf>
    <xf numFmtId="0" fontId="6" fillId="0" borderId="94" xfId="0" applyNumberFormat="1" applyFont="1" applyFill="1" applyBorder="1" applyAlignment="1">
      <alignment horizontal="left" vertical="center" shrinkToFit="1"/>
    </xf>
    <xf numFmtId="0" fontId="6" fillId="0" borderId="14" xfId="0" applyNumberFormat="1" applyFont="1" applyFill="1" applyBorder="1" applyAlignment="1">
      <alignment horizontal="left" vertical="center" shrinkToFit="1"/>
    </xf>
    <xf numFmtId="177" fontId="6" fillId="2" borderId="92" xfId="1" applyNumberFormat="1" applyFont="1" applyFill="1" applyBorder="1" applyAlignment="1">
      <alignment vertical="center"/>
    </xf>
    <xf numFmtId="0" fontId="6" fillId="0" borderId="94" xfId="0" applyNumberFormat="1" applyFont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0" fontId="6" fillId="0" borderId="33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right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69" xfId="0" applyNumberFormat="1" applyFont="1" applyFill="1" applyBorder="1" applyAlignment="1">
      <alignment horizontal="center" vertical="center"/>
    </xf>
    <xf numFmtId="56" fontId="12" fillId="0" borderId="94" xfId="0" applyNumberFormat="1" applyFont="1" applyFill="1" applyBorder="1" applyAlignment="1">
      <alignment horizontal="center" vertical="center"/>
    </xf>
    <xf numFmtId="177" fontId="6" fillId="2" borderId="34" xfId="0" applyNumberFormat="1" applyFont="1" applyFill="1" applyBorder="1" applyAlignment="1">
      <alignment vertical="center"/>
    </xf>
    <xf numFmtId="0" fontId="6" fillId="0" borderId="177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vertical="center"/>
    </xf>
    <xf numFmtId="176" fontId="6" fillId="0" borderId="94" xfId="0" applyNumberFormat="1" applyFont="1" applyBorder="1" applyAlignment="1">
      <alignment horizontal="center" vertical="center"/>
    </xf>
    <xf numFmtId="177" fontId="6" fillId="2" borderId="178" xfId="0" applyNumberFormat="1" applyFont="1" applyFill="1" applyBorder="1" applyAlignment="1">
      <alignment horizontal="center" vertical="center"/>
    </xf>
    <xf numFmtId="177" fontId="6" fillId="2" borderId="179" xfId="0" applyNumberFormat="1" applyFont="1" applyFill="1" applyBorder="1" applyAlignment="1">
      <alignment horizontal="center" vertical="center"/>
    </xf>
    <xf numFmtId="177" fontId="6" fillId="2" borderId="180" xfId="3" applyNumberFormat="1" applyFont="1" applyFill="1" applyBorder="1" applyAlignment="1">
      <alignment vertical="center"/>
    </xf>
    <xf numFmtId="177" fontId="6" fillId="2" borderId="181" xfId="3" applyNumberFormat="1" applyFont="1" applyFill="1" applyBorder="1" applyAlignment="1">
      <alignment vertical="center"/>
    </xf>
    <xf numFmtId="177" fontId="6" fillId="2" borderId="182" xfId="3" applyNumberFormat="1" applyFont="1" applyFill="1" applyBorder="1" applyAlignment="1">
      <alignment vertical="center"/>
    </xf>
    <xf numFmtId="177" fontId="6" fillId="4" borderId="183" xfId="3" applyNumberFormat="1" applyFont="1" applyFill="1" applyBorder="1" applyAlignment="1">
      <alignment vertical="center"/>
    </xf>
    <xf numFmtId="177" fontId="6" fillId="4" borderId="181" xfId="3" applyNumberFormat="1" applyFont="1" applyFill="1" applyBorder="1" applyAlignment="1">
      <alignment vertical="center"/>
    </xf>
    <xf numFmtId="177" fontId="6" fillId="4" borderId="182" xfId="3" applyNumberFormat="1" applyFont="1" applyFill="1" applyBorder="1" applyAlignment="1">
      <alignment vertical="center"/>
    </xf>
    <xf numFmtId="177" fontId="6" fillId="4" borderId="115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177" fontId="6" fillId="2" borderId="33" xfId="2" applyNumberFormat="1" applyFont="1" applyFill="1" applyBorder="1" applyAlignment="1">
      <alignment horizontal="right" vertical="center"/>
    </xf>
    <xf numFmtId="177" fontId="6" fillId="2" borderId="29" xfId="0" applyNumberFormat="1" applyFont="1" applyFill="1" applyBorder="1" applyAlignment="1">
      <alignment vertical="center"/>
    </xf>
    <xf numFmtId="0" fontId="6" fillId="2" borderId="19" xfId="3" applyNumberFormat="1" applyFont="1" applyFill="1" applyBorder="1" applyAlignment="1">
      <alignment vertical="center"/>
    </xf>
    <xf numFmtId="0" fontId="10" fillId="0" borderId="25" xfId="0" applyNumberFormat="1" applyFont="1" applyBorder="1" applyAlignment="1" applyProtection="1">
      <alignment horizontal="left" vertical="center"/>
      <protection locked="0"/>
    </xf>
    <xf numFmtId="0" fontId="3" fillId="0" borderId="25" xfId="0" applyNumberFormat="1" applyFont="1" applyBorder="1" applyAlignment="1" applyProtection="1">
      <alignment horizontal="left" vertical="center"/>
      <protection locked="0"/>
    </xf>
    <xf numFmtId="0" fontId="10" fillId="0" borderId="25" xfId="0" applyNumberFormat="1" applyFont="1" applyFill="1" applyBorder="1" applyAlignment="1" applyProtection="1">
      <alignment horizontal="left" vertical="center"/>
      <protection locked="0"/>
    </xf>
    <xf numFmtId="0" fontId="14" fillId="0" borderId="25" xfId="0" applyNumberFormat="1" applyFont="1" applyFill="1" applyBorder="1" applyAlignment="1" applyProtection="1">
      <alignment horizontal="left" vertical="center"/>
      <protection locked="0"/>
    </xf>
    <xf numFmtId="177" fontId="6" fillId="5" borderId="34" xfId="0" applyNumberFormat="1" applyFont="1" applyFill="1" applyBorder="1" applyAlignment="1">
      <alignment horizontal="center" vertical="center"/>
    </xf>
    <xf numFmtId="177" fontId="6" fillId="5" borderId="26" xfId="0" applyNumberFormat="1" applyFont="1" applyFill="1" applyBorder="1" applyAlignment="1">
      <alignment horizontal="center" vertical="center"/>
    </xf>
    <xf numFmtId="177" fontId="6" fillId="5" borderId="2" xfId="3" applyNumberFormat="1" applyFont="1" applyFill="1" applyBorder="1" applyAlignment="1">
      <alignment vertical="center"/>
    </xf>
    <xf numFmtId="177" fontId="6" fillId="5" borderId="30" xfId="3" applyNumberFormat="1" applyFont="1" applyFill="1" applyBorder="1" applyAlignment="1">
      <alignment vertical="center"/>
    </xf>
    <xf numFmtId="177" fontId="6" fillId="5" borderId="3" xfId="3" applyNumberFormat="1" applyFont="1" applyFill="1" applyBorder="1" applyAlignment="1">
      <alignment vertical="center"/>
    </xf>
    <xf numFmtId="177" fontId="6" fillId="5" borderId="4" xfId="3" applyNumberFormat="1" applyFont="1" applyFill="1" applyBorder="1" applyAlignment="1">
      <alignment vertical="center"/>
    </xf>
    <xf numFmtId="177" fontId="6" fillId="5" borderId="31" xfId="0" applyNumberFormat="1" applyFont="1" applyFill="1" applyBorder="1" applyAlignment="1">
      <alignment horizontal="center" vertical="center"/>
    </xf>
    <xf numFmtId="177" fontId="6" fillId="5" borderId="6" xfId="3" applyNumberFormat="1" applyFont="1" applyFill="1" applyBorder="1" applyAlignment="1">
      <alignment vertical="center"/>
    </xf>
    <xf numFmtId="177" fontId="6" fillId="5" borderId="35" xfId="3" applyNumberFormat="1" applyFont="1" applyFill="1" applyBorder="1" applyAlignment="1">
      <alignment vertical="center"/>
    </xf>
    <xf numFmtId="177" fontId="6" fillId="5" borderId="7" xfId="3" applyNumberFormat="1" applyFont="1" applyFill="1" applyBorder="1" applyAlignment="1">
      <alignment vertical="center"/>
    </xf>
    <xf numFmtId="177" fontId="6" fillId="5" borderId="8" xfId="3" applyNumberFormat="1" applyFont="1" applyFill="1" applyBorder="1" applyAlignment="1">
      <alignment vertical="center"/>
    </xf>
    <xf numFmtId="0" fontId="6" fillId="0" borderId="184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 shrinkToFit="1"/>
    </xf>
    <xf numFmtId="56" fontId="12" fillId="0" borderId="94" xfId="0" applyNumberFormat="1" applyFont="1" applyBorder="1" applyAlignment="1">
      <alignment horizontal="center" vertical="center" shrinkToFit="1"/>
    </xf>
    <xf numFmtId="0" fontId="6" fillId="0" borderId="14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177" fontId="6" fillId="2" borderId="185" xfId="2" applyNumberFormat="1" applyFont="1" applyFill="1" applyBorder="1" applyAlignment="1">
      <alignment vertical="center"/>
    </xf>
    <xf numFmtId="177" fontId="6" fillId="2" borderId="76" xfId="2" applyNumberFormat="1" applyFont="1" applyFill="1" applyBorder="1" applyAlignment="1">
      <alignment vertical="center"/>
    </xf>
    <xf numFmtId="182" fontId="12" fillId="0" borderId="94" xfId="0" applyNumberFormat="1" applyFont="1" applyBorder="1" applyAlignment="1">
      <alignment horizontal="center" vertical="center"/>
    </xf>
    <xf numFmtId="177" fontId="6" fillId="2" borderId="186" xfId="2" applyNumberFormat="1" applyFont="1" applyFill="1" applyBorder="1" applyAlignment="1">
      <alignment vertical="center"/>
    </xf>
    <xf numFmtId="0" fontId="6" fillId="0" borderId="14" xfId="0" applyNumberFormat="1" applyFont="1" applyBorder="1" applyAlignment="1" applyProtection="1">
      <alignment horizontal="left" vertical="center" shrinkToFit="1"/>
      <protection locked="0"/>
    </xf>
    <xf numFmtId="0" fontId="6" fillId="6" borderId="25" xfId="0" applyNumberFormat="1" applyFont="1" applyFill="1" applyBorder="1" applyAlignment="1" applyProtection="1">
      <alignment horizontal="left" vertical="center"/>
      <protection locked="0"/>
    </xf>
    <xf numFmtId="0" fontId="6" fillId="6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12" fillId="7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6" borderId="94" xfId="0" applyNumberFormat="1" applyFont="1" applyFill="1" applyBorder="1" applyAlignment="1" applyProtection="1">
      <alignment horizontal="left" vertical="center" shrinkToFit="1"/>
      <protection locked="0"/>
    </xf>
    <xf numFmtId="0" fontId="6" fillId="6" borderId="14" xfId="0" applyNumberFormat="1" applyFont="1" applyFill="1" applyBorder="1" applyAlignment="1" applyProtection="1">
      <alignment horizontal="left" vertical="center" shrinkToFit="1"/>
      <protection locked="0"/>
    </xf>
    <xf numFmtId="0" fontId="6" fillId="6" borderId="14" xfId="0" applyNumberFormat="1" applyFont="1" applyFill="1" applyBorder="1" applyAlignment="1" applyProtection="1">
      <alignment horizontal="left" vertical="center"/>
      <protection locked="0"/>
    </xf>
    <xf numFmtId="0" fontId="6" fillId="6" borderId="0" xfId="0" applyNumberFormat="1" applyFont="1" applyFill="1" applyAlignment="1" applyProtection="1">
      <alignment horizontal="left" vertical="center" shrinkToFit="1"/>
      <protection locked="0"/>
    </xf>
    <xf numFmtId="0" fontId="13" fillId="0" borderId="25" xfId="0" applyNumberFormat="1" applyFont="1" applyBorder="1" applyAlignment="1" applyProtection="1">
      <alignment horizontal="left" vertical="center" shrinkToFit="1"/>
      <protection locked="0"/>
    </xf>
    <xf numFmtId="3" fontId="6" fillId="0" borderId="61" xfId="0" applyNumberFormat="1" applyFont="1" applyBorder="1" applyAlignment="1">
      <alignment horizontal="center" vertical="center"/>
    </xf>
    <xf numFmtId="3" fontId="6" fillId="0" borderId="91" xfId="0" applyNumberFormat="1" applyFont="1" applyBorder="1" applyAlignment="1">
      <alignment horizontal="center" vertical="center"/>
    </xf>
    <xf numFmtId="3" fontId="6" fillId="0" borderId="142" xfId="0" applyNumberFormat="1" applyFont="1" applyFill="1" applyBorder="1" applyAlignment="1">
      <alignment horizontal="center" vertical="center"/>
    </xf>
    <xf numFmtId="3" fontId="6" fillId="0" borderId="143" xfId="0" applyNumberFormat="1" applyFont="1" applyFill="1" applyBorder="1" applyAlignment="1">
      <alignment horizontal="center" vertical="center"/>
    </xf>
    <xf numFmtId="0" fontId="10" fillId="0" borderId="158" xfId="0" applyNumberFormat="1" applyFont="1" applyBorder="1" applyAlignment="1">
      <alignment horizontal="center" vertical="center"/>
    </xf>
    <xf numFmtId="0" fontId="10" fillId="0" borderId="159" xfId="0" applyNumberFormat="1" applyFont="1" applyBorder="1" applyAlignment="1">
      <alignment horizontal="center" vertical="center"/>
    </xf>
    <xf numFmtId="0" fontId="10" fillId="0" borderId="160" xfId="0" applyNumberFormat="1" applyFont="1" applyBorder="1" applyAlignment="1">
      <alignment horizontal="center" vertical="center"/>
    </xf>
    <xf numFmtId="0" fontId="10" fillId="0" borderId="94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68" xfId="0" applyNumberFormat="1" applyFont="1" applyBorder="1" applyAlignment="1" applyProtection="1">
      <alignment horizontal="center" vertical="center" wrapText="1"/>
      <protection locked="0"/>
    </xf>
    <xf numFmtId="0" fontId="10" fillId="0" borderId="163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4" xfId="0" applyNumberFormat="1" applyFont="1" applyBorder="1" applyAlignment="1" applyProtection="1">
      <alignment horizontal="center" vertical="center" wrapText="1"/>
      <protection locked="0"/>
    </xf>
    <xf numFmtId="38" fontId="10" fillId="3" borderId="148" xfId="0" applyNumberFormat="1" applyFont="1" applyFill="1" applyBorder="1" applyAlignment="1">
      <alignment horizontal="center" vertical="center"/>
    </xf>
    <xf numFmtId="38" fontId="10" fillId="3" borderId="154" xfId="0" applyNumberFormat="1" applyFont="1" applyFill="1" applyBorder="1" applyAlignment="1">
      <alignment horizontal="center" vertical="center"/>
    </xf>
    <xf numFmtId="38" fontId="10" fillId="3" borderId="164" xfId="0" applyNumberFormat="1" applyFont="1" applyFill="1" applyBorder="1" applyAlignment="1">
      <alignment horizontal="center" vertical="center"/>
    </xf>
    <xf numFmtId="38" fontId="10" fillId="3" borderId="165" xfId="0" applyNumberFormat="1" applyFont="1" applyFill="1" applyBorder="1" applyAlignment="1">
      <alignment horizontal="center" vertical="center"/>
    </xf>
    <xf numFmtId="38" fontId="10" fillId="3" borderId="166" xfId="0" applyNumberFormat="1" applyFont="1" applyFill="1" applyBorder="1" applyAlignment="1">
      <alignment horizontal="center" vertical="center"/>
    </xf>
    <xf numFmtId="38" fontId="10" fillId="3" borderId="58" xfId="0" applyNumberFormat="1" applyFont="1" applyFill="1" applyBorder="1" applyAlignment="1">
      <alignment horizontal="center" vertical="center"/>
    </xf>
    <xf numFmtId="38" fontId="10" fillId="4" borderId="149" xfId="0" applyNumberFormat="1" applyFont="1" applyFill="1" applyBorder="1" applyAlignment="1">
      <alignment horizontal="center" vertical="center"/>
    </xf>
    <xf numFmtId="38" fontId="10" fillId="4" borderId="148" xfId="0" applyNumberFormat="1" applyFont="1" applyFill="1" applyBorder="1" applyAlignment="1">
      <alignment horizontal="center" vertical="center"/>
    </xf>
    <xf numFmtId="38" fontId="10" fillId="4" borderId="150" xfId="0" applyNumberFormat="1" applyFont="1" applyFill="1" applyBorder="1" applyAlignment="1">
      <alignment horizontal="center" vertical="center"/>
    </xf>
    <xf numFmtId="38" fontId="10" fillId="3" borderId="156" xfId="0" applyNumberFormat="1" applyFont="1" applyFill="1" applyBorder="1" applyAlignment="1">
      <alignment horizontal="center" vertical="center"/>
    </xf>
    <xf numFmtId="38" fontId="10" fillId="3" borderId="39" xfId="0" applyNumberFormat="1" applyFont="1" applyFill="1" applyBorder="1" applyAlignment="1">
      <alignment horizontal="center" vertical="center"/>
    </xf>
    <xf numFmtId="38" fontId="10" fillId="3" borderId="87" xfId="0" applyNumberFormat="1" applyFont="1" applyFill="1" applyBorder="1" applyAlignment="1">
      <alignment horizontal="center" vertical="center"/>
    </xf>
    <xf numFmtId="38" fontId="10" fillId="3" borderId="157" xfId="0" applyNumberFormat="1" applyFont="1" applyFill="1" applyBorder="1" applyAlignment="1">
      <alignment horizontal="center" vertical="center"/>
    </xf>
    <xf numFmtId="38" fontId="10" fillId="3" borderId="0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horizontal="center" vertical="center"/>
    </xf>
    <xf numFmtId="38" fontId="10" fillId="2" borderId="151" xfId="0" applyNumberFormat="1" applyFont="1" applyFill="1" applyBorder="1" applyAlignment="1">
      <alignment horizontal="center" vertical="center" wrapText="1"/>
    </xf>
    <xf numFmtId="38" fontId="10" fillId="2" borderId="152" xfId="0" applyNumberFormat="1" applyFont="1" applyFill="1" applyBorder="1" applyAlignment="1">
      <alignment horizontal="center" vertical="center" wrapText="1"/>
    </xf>
    <xf numFmtId="38" fontId="10" fillId="2" borderId="78" xfId="0" applyNumberFormat="1" applyFont="1" applyFill="1" applyBorder="1" applyAlignment="1">
      <alignment horizontal="center" vertical="center"/>
    </xf>
    <xf numFmtId="38" fontId="10" fillId="2" borderId="153" xfId="0" applyNumberFormat="1" applyFont="1" applyFill="1" applyBorder="1" applyAlignment="1">
      <alignment horizontal="center" vertical="center"/>
    </xf>
    <xf numFmtId="38" fontId="10" fillId="4" borderId="154" xfId="0" applyNumberFormat="1" applyFont="1" applyFill="1" applyBorder="1" applyAlignment="1">
      <alignment horizontal="center" vertical="center"/>
    </xf>
    <xf numFmtId="38" fontId="10" fillId="4" borderId="153" xfId="0" applyNumberFormat="1" applyFont="1" applyFill="1" applyBorder="1" applyAlignment="1">
      <alignment horizontal="center" vertical="center"/>
    </xf>
    <xf numFmtId="38" fontId="10" fillId="4" borderId="155" xfId="0" applyNumberFormat="1" applyFont="1" applyFill="1" applyBorder="1" applyAlignment="1">
      <alignment horizontal="center" vertical="center"/>
    </xf>
    <xf numFmtId="38" fontId="10" fillId="2" borderId="147" xfId="0" applyNumberFormat="1" applyFont="1" applyFill="1" applyBorder="1" applyAlignment="1">
      <alignment horizontal="center" vertical="center" wrapText="1"/>
    </xf>
    <xf numFmtId="38" fontId="10" fillId="2" borderId="148" xfId="0" applyNumberFormat="1" applyFont="1" applyFill="1" applyBorder="1" applyAlignment="1">
      <alignment horizontal="center" vertical="center" wrapText="1"/>
    </xf>
    <xf numFmtId="0" fontId="6" fillId="2" borderId="78" xfId="0" applyNumberFormat="1" applyFont="1" applyFill="1" applyBorder="1" applyAlignment="1">
      <alignment horizontal="center" vertical="center"/>
    </xf>
    <xf numFmtId="0" fontId="6" fillId="2" borderId="153" xfId="0" applyNumberFormat="1" applyFont="1" applyFill="1" applyBorder="1" applyAlignment="1">
      <alignment horizontal="center" vertical="center"/>
    </xf>
    <xf numFmtId="0" fontId="6" fillId="2" borderId="155" xfId="0" applyNumberFormat="1" applyFont="1" applyFill="1" applyBorder="1" applyAlignment="1">
      <alignment horizontal="center" vertical="center"/>
    </xf>
    <xf numFmtId="0" fontId="6" fillId="4" borderId="153" xfId="0" applyNumberFormat="1" applyFont="1" applyFill="1" applyBorder="1" applyAlignment="1">
      <alignment horizontal="center" vertical="center"/>
    </xf>
    <xf numFmtId="0" fontId="6" fillId="4" borderId="164" xfId="0" applyNumberFormat="1" applyFont="1" applyFill="1" applyBorder="1" applyAlignment="1">
      <alignment horizontal="center" vertical="center"/>
    </xf>
    <xf numFmtId="0" fontId="6" fillId="3" borderId="78" xfId="0" applyNumberFormat="1" applyFont="1" applyFill="1" applyBorder="1" applyAlignment="1">
      <alignment horizontal="center" vertical="center"/>
    </xf>
    <xf numFmtId="0" fontId="6" fillId="3" borderId="153" xfId="0" applyNumberFormat="1" applyFont="1" applyFill="1" applyBorder="1" applyAlignment="1">
      <alignment horizontal="center" vertical="center"/>
    </xf>
    <xf numFmtId="0" fontId="6" fillId="3" borderId="164" xfId="0" applyNumberFormat="1" applyFont="1" applyFill="1" applyBorder="1" applyAlignment="1">
      <alignment horizontal="center" vertical="center"/>
    </xf>
    <xf numFmtId="0" fontId="6" fillId="3" borderId="5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67" xfId="0" applyNumberFormat="1" applyFont="1" applyFill="1" applyBorder="1" applyAlignment="1">
      <alignment horizontal="center" vertical="center"/>
    </xf>
    <xf numFmtId="0" fontId="2" fillId="2" borderId="53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8" xfId="0" applyNumberFormat="1" applyFont="1" applyFill="1" applyBorder="1" applyAlignment="1">
      <alignment horizontal="center" vertical="center" wrapText="1"/>
    </xf>
    <xf numFmtId="0" fontId="0" fillId="4" borderId="169" xfId="0" applyNumberFormat="1" applyFill="1" applyBorder="1" applyAlignment="1">
      <alignment horizontal="center"/>
    </xf>
    <xf numFmtId="0" fontId="0" fillId="4" borderId="152" xfId="0" applyNumberFormat="1" applyFill="1" applyBorder="1" applyAlignment="1">
      <alignment horizontal="center"/>
    </xf>
    <xf numFmtId="0" fontId="6" fillId="2" borderId="78" xfId="0" applyNumberFormat="1" applyFont="1" applyFill="1" applyBorder="1" applyAlignment="1">
      <alignment horizontal="center" vertical="center" wrapText="1"/>
    </xf>
    <xf numFmtId="0" fontId="6" fillId="2" borderId="164" xfId="0" applyNumberFormat="1" applyFont="1" applyFill="1" applyBorder="1" applyAlignment="1">
      <alignment horizontal="center" vertical="center" wrapText="1"/>
    </xf>
    <xf numFmtId="0" fontId="6" fillId="0" borderId="77" xfId="0" applyNumberFormat="1" applyFont="1" applyBorder="1" applyAlignment="1">
      <alignment horizontal="distributed" vertical="center"/>
    </xf>
    <xf numFmtId="0" fontId="6" fillId="0" borderId="14" xfId="0" applyNumberFormat="1" applyFont="1" applyBorder="1" applyAlignment="1">
      <alignment horizontal="distributed" vertical="center"/>
    </xf>
    <xf numFmtId="0" fontId="6" fillId="0" borderId="68" xfId="0" applyNumberFormat="1" applyFont="1" applyBorder="1" applyAlignment="1">
      <alignment horizontal="distributed" vertical="center"/>
    </xf>
    <xf numFmtId="0" fontId="6" fillId="0" borderId="77" xfId="0" applyNumberFormat="1" applyFont="1" applyBorder="1" applyAlignment="1" applyProtection="1">
      <alignment horizontal="center" vertical="center"/>
      <protection locked="0"/>
    </xf>
    <xf numFmtId="0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77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68" xfId="0" applyNumberFormat="1" applyFont="1" applyBorder="1" applyAlignment="1">
      <alignment horizontal="center" vertical="center"/>
    </xf>
    <xf numFmtId="0" fontId="6" fillId="0" borderId="153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2" borderId="77" xfId="0" applyNumberFormat="1" applyFont="1" applyFill="1" applyBorder="1" applyAlignment="1">
      <alignment horizontal="center" vertical="center" wrapText="1"/>
    </xf>
    <xf numFmtId="0" fontId="6" fillId="2" borderId="68" xfId="0" applyNumberFormat="1" applyFont="1" applyFill="1" applyBorder="1" applyAlignment="1">
      <alignment horizontal="center" vertical="center" wrapText="1"/>
    </xf>
    <xf numFmtId="0" fontId="6" fillId="0" borderId="77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68" xfId="0" applyNumberFormat="1" applyFont="1" applyBorder="1" applyAlignment="1" applyProtection="1">
      <alignment horizontal="center" vertical="center" shrinkToFit="1"/>
      <protection locked="0"/>
    </xf>
    <xf numFmtId="177" fontId="6" fillId="2" borderId="77" xfId="0" applyNumberFormat="1" applyFont="1" applyFill="1" applyBorder="1" applyAlignment="1">
      <alignment horizontal="center" vertical="center" wrapText="1"/>
    </xf>
    <xf numFmtId="177" fontId="6" fillId="2" borderId="68" xfId="0" applyNumberFormat="1" applyFont="1" applyFill="1" applyBorder="1" applyAlignment="1">
      <alignment horizontal="center" vertical="center" wrapText="1"/>
    </xf>
    <xf numFmtId="177" fontId="6" fillId="4" borderId="153" xfId="0" applyNumberFormat="1" applyFont="1" applyFill="1" applyBorder="1" applyAlignment="1">
      <alignment horizontal="center" vertical="center"/>
    </xf>
    <xf numFmtId="177" fontId="7" fillId="4" borderId="153" xfId="2" applyNumberFormat="1" applyFont="1" applyFill="1" applyBorder="1" applyAlignment="1">
      <alignment horizontal="center" vertical="center"/>
    </xf>
    <xf numFmtId="177" fontId="6" fillId="2" borderId="53" xfId="0" applyNumberFormat="1" applyFont="1" applyFill="1" applyBorder="1" applyAlignment="1">
      <alignment horizontal="center" vertical="center" wrapText="1"/>
    </xf>
    <xf numFmtId="177" fontId="7" fillId="2" borderId="13" xfId="2" applyNumberFormat="1" applyFont="1" applyFill="1" applyBorder="1" applyAlignment="1">
      <alignment horizontal="center" vertical="center" wrapText="1"/>
    </xf>
    <xf numFmtId="177" fontId="6" fillId="2" borderId="13" xfId="0" applyNumberFormat="1" applyFont="1" applyFill="1" applyBorder="1" applyAlignment="1">
      <alignment horizontal="center" vertical="center" wrapText="1"/>
    </xf>
    <xf numFmtId="177" fontId="7" fillId="2" borderId="168" xfId="2" applyNumberFormat="1" applyFont="1" applyFill="1" applyBorder="1" applyAlignment="1">
      <alignment horizontal="center" vertical="center" wrapText="1"/>
    </xf>
    <xf numFmtId="177" fontId="6" fillId="4" borderId="169" xfId="0" applyNumberFormat="1" applyFont="1" applyFill="1" applyBorder="1" applyAlignment="1">
      <alignment horizontal="center"/>
    </xf>
    <xf numFmtId="177" fontId="7" fillId="4" borderId="169" xfId="2" applyNumberFormat="1" applyFont="1" applyFill="1" applyBorder="1" applyAlignment="1">
      <alignment horizontal="center"/>
    </xf>
    <xf numFmtId="177" fontId="6" fillId="2" borderId="78" xfId="0" applyNumberFormat="1" applyFont="1" applyFill="1" applyBorder="1" applyAlignment="1">
      <alignment horizontal="center" vertical="center" wrapText="1"/>
    </xf>
    <xf numFmtId="177" fontId="7" fillId="2" borderId="164" xfId="2" applyNumberFormat="1" applyFont="1" applyFill="1" applyBorder="1" applyAlignment="1">
      <alignment horizontal="center" vertical="center" wrapText="1"/>
    </xf>
    <xf numFmtId="177" fontId="6" fillId="2" borderId="78" xfId="0" applyNumberFormat="1" applyFont="1" applyFill="1" applyBorder="1" applyAlignment="1">
      <alignment horizontal="center" vertical="center"/>
    </xf>
    <xf numFmtId="177" fontId="6" fillId="2" borderId="153" xfId="0" applyNumberFormat="1" applyFont="1" applyFill="1" applyBorder="1" applyAlignment="1">
      <alignment horizontal="center" vertical="center"/>
    </xf>
    <xf numFmtId="177" fontId="7" fillId="2" borderId="155" xfId="2" applyNumberFormat="1" applyFont="1" applyFill="1" applyBorder="1" applyAlignment="1">
      <alignment horizontal="center" vertical="center"/>
    </xf>
    <xf numFmtId="0" fontId="6" fillId="0" borderId="78" xfId="0" applyNumberFormat="1" applyFont="1" applyBorder="1" applyAlignment="1">
      <alignment horizontal="center" vertical="center"/>
    </xf>
    <xf numFmtId="0" fontId="6" fillId="0" borderId="153" xfId="0" applyNumberFormat="1" applyFont="1" applyBorder="1" applyAlignment="1">
      <alignment horizontal="center" vertical="center"/>
    </xf>
    <xf numFmtId="0" fontId="6" fillId="0" borderId="164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67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NumberFormat="1" applyFont="1" applyBorder="1" applyAlignment="1">
      <alignment horizontal="left" wrapText="1"/>
    </xf>
    <xf numFmtId="0" fontId="4" fillId="0" borderId="13" xfId="0" applyFont="1" applyBorder="1" applyAlignment="1">
      <alignment vertical="center"/>
    </xf>
    <xf numFmtId="0" fontId="0" fillId="0" borderId="13" xfId="0" applyBorder="1" applyAlignment="1"/>
    <xf numFmtId="0" fontId="6" fillId="0" borderId="7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0" fillId="0" borderId="169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12" fillId="0" borderId="170" xfId="0" applyFont="1" applyBorder="1" applyAlignment="1">
      <alignment horizontal="center" vertical="center" wrapText="1"/>
    </xf>
    <xf numFmtId="0" fontId="12" fillId="0" borderId="176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/>
    </xf>
    <xf numFmtId="0" fontId="6" fillId="0" borderId="173" xfId="0" applyFont="1" applyBorder="1" applyAlignment="1">
      <alignment horizontal="center" vertical="center"/>
    </xf>
    <xf numFmtId="0" fontId="12" fillId="0" borderId="171" xfId="0" applyFont="1" applyBorder="1" applyAlignment="1">
      <alignment horizontal="center" vertical="center" wrapText="1"/>
    </xf>
    <xf numFmtId="0" fontId="7" fillId="4" borderId="174" xfId="0" applyFont="1" applyFill="1" applyBorder="1" applyAlignment="1">
      <alignment horizontal="center" vertical="center"/>
    </xf>
    <xf numFmtId="0" fontId="7" fillId="4" borderId="175" xfId="0" applyFont="1" applyFill="1" applyBorder="1" applyAlignment="1">
      <alignment horizontal="center" vertical="center"/>
    </xf>
  </cellXfs>
  <cellStyles count="4">
    <cellStyle name="桁区切り" xfId="3" builtinId="6"/>
    <cellStyle name="行レベル_1" xfId="1" builtinId="1" iLevel="0"/>
    <cellStyle name="標準" xfId="0" builtinId="0"/>
    <cellStyle name="列レベル_1" xfId="2" builtinId="2" iLevel="0"/>
  </cellStyles>
  <dxfs count="48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172</xdr:row>
      <xdr:rowOff>0</xdr:rowOff>
    </xdr:from>
    <xdr:to>
      <xdr:col>10</xdr:col>
      <xdr:colOff>47626</xdr:colOff>
      <xdr:row>173</xdr:row>
      <xdr:rowOff>66675</xdr:rowOff>
    </xdr:to>
    <xdr:sp macro="" textlink="">
      <xdr:nvSpPr>
        <xdr:cNvPr id="7977" name="Text Box 32"/>
        <xdr:cNvSpPr txBox="1">
          <a:spLocks noChangeArrowheads="1"/>
        </xdr:cNvSpPr>
      </xdr:nvSpPr>
      <xdr:spPr bwMode="auto">
        <a:xfrm>
          <a:off x="3952875" y="27555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76200</xdr:colOff>
      <xdr:row>151</xdr:row>
      <xdr:rowOff>0</xdr:rowOff>
    </xdr:from>
    <xdr:ext cx="87842" cy="225425"/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3949700" y="26119667"/>
          <a:ext cx="87842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81"/>
  <sheetViews>
    <sheetView view="pageBreakPreview" topLeftCell="A73" zoomScaleNormal="100" zoomScaleSheetLayoutView="100" workbookViewId="0">
      <selection activeCell="A10" sqref="A10"/>
    </sheetView>
  </sheetViews>
  <sheetFormatPr defaultRowHeight="13.5"/>
  <cols>
    <col min="1" max="1" width="3.375" customWidth="1"/>
    <col min="2" max="2" width="5.125" customWidth="1"/>
    <col min="3" max="4" width="6.75" customWidth="1"/>
    <col min="5" max="5" width="5.375" customWidth="1"/>
    <col min="6" max="6" width="7.75" customWidth="1"/>
    <col min="7" max="10" width="5.375" customWidth="1"/>
    <col min="11" max="11" width="6.875" customWidth="1"/>
    <col min="12" max="15" width="5.375" customWidth="1"/>
    <col min="16" max="16" width="6.875" customWidth="1"/>
    <col min="17" max="20" width="5.375" customWidth="1"/>
    <col min="21" max="21" width="6.875" customWidth="1"/>
  </cols>
  <sheetData>
    <row r="1" spans="2:21" ht="18" thickBot="1">
      <c r="B1" s="166" t="s">
        <v>124</v>
      </c>
    </row>
    <row r="2" spans="2:21" s="29" customFormat="1" ht="12" customHeight="1">
      <c r="B2" s="755" t="s">
        <v>53</v>
      </c>
      <c r="C2" s="758" t="s">
        <v>54</v>
      </c>
      <c r="D2" s="758" t="s">
        <v>55</v>
      </c>
      <c r="E2" s="786" t="s">
        <v>22</v>
      </c>
      <c r="F2" s="787"/>
      <c r="G2" s="787"/>
      <c r="H2" s="787"/>
      <c r="I2" s="787"/>
      <c r="J2" s="787"/>
      <c r="K2" s="787"/>
      <c r="L2" s="770" t="s">
        <v>23</v>
      </c>
      <c r="M2" s="771"/>
      <c r="N2" s="771"/>
      <c r="O2" s="771"/>
      <c r="P2" s="772"/>
      <c r="Q2" s="773" t="s">
        <v>56</v>
      </c>
      <c r="R2" s="774"/>
      <c r="S2" s="774"/>
      <c r="T2" s="774"/>
      <c r="U2" s="775"/>
    </row>
    <row r="3" spans="2:21" s="29" customFormat="1" ht="12" customHeight="1">
      <c r="B3" s="756"/>
      <c r="C3" s="759"/>
      <c r="D3" s="759"/>
      <c r="E3" s="779" t="s">
        <v>24</v>
      </c>
      <c r="F3" s="780"/>
      <c r="G3" s="781" t="s">
        <v>4</v>
      </c>
      <c r="H3" s="782"/>
      <c r="I3" s="782"/>
      <c r="J3" s="782"/>
      <c r="K3" s="782"/>
      <c r="L3" s="783" t="s">
        <v>4</v>
      </c>
      <c r="M3" s="784"/>
      <c r="N3" s="784"/>
      <c r="O3" s="784"/>
      <c r="P3" s="785"/>
      <c r="Q3" s="776"/>
      <c r="R3" s="777"/>
      <c r="S3" s="777"/>
      <c r="T3" s="777"/>
      <c r="U3" s="778"/>
    </row>
    <row r="4" spans="2:21" s="29" customFormat="1" ht="12" customHeight="1" thickBot="1">
      <c r="B4" s="757"/>
      <c r="C4" s="760"/>
      <c r="D4" s="760"/>
      <c r="E4" s="356" t="s">
        <v>57</v>
      </c>
      <c r="F4" s="357" t="s">
        <v>30</v>
      </c>
      <c r="G4" s="358" t="s">
        <v>31</v>
      </c>
      <c r="H4" s="359" t="s">
        <v>32</v>
      </c>
      <c r="I4" s="359" t="s">
        <v>33</v>
      </c>
      <c r="J4" s="360" t="s">
        <v>34</v>
      </c>
      <c r="K4" s="361" t="s">
        <v>3</v>
      </c>
      <c r="L4" s="362" t="s">
        <v>31</v>
      </c>
      <c r="M4" s="363" t="s">
        <v>32</v>
      </c>
      <c r="N4" s="363" t="s">
        <v>33</v>
      </c>
      <c r="O4" s="364" t="s">
        <v>34</v>
      </c>
      <c r="P4" s="365" t="s">
        <v>3</v>
      </c>
      <c r="Q4" s="366" t="s">
        <v>31</v>
      </c>
      <c r="R4" s="367" t="s">
        <v>32</v>
      </c>
      <c r="S4" s="367" t="s">
        <v>33</v>
      </c>
      <c r="T4" s="368" t="s">
        <v>34</v>
      </c>
      <c r="U4" s="369" t="s">
        <v>3</v>
      </c>
    </row>
    <row r="5" spans="2:21" s="6" customFormat="1" ht="12" customHeight="1">
      <c r="B5" s="167">
        <v>4</v>
      </c>
      <c r="C5" s="168">
        <f>'（大会議室）'!C13</f>
        <v>4</v>
      </c>
      <c r="D5" s="168">
        <f>'（大会議室）'!C13</f>
        <v>4</v>
      </c>
      <c r="E5" s="169">
        <f>'（大会議室）'!T13</f>
        <v>33</v>
      </c>
      <c r="F5" s="170">
        <f>'（大会議室）'!N13</f>
        <v>2480</v>
      </c>
      <c r="G5" s="171">
        <f>'（大会議室）'!P13</f>
        <v>0</v>
      </c>
      <c r="H5" s="172">
        <f>'（大会議室）'!Q13</f>
        <v>0</v>
      </c>
      <c r="I5" s="172">
        <f>'（大会議室）'!R13</f>
        <v>0</v>
      </c>
      <c r="J5" s="170">
        <f>'（大会議室）'!S13</f>
        <v>33</v>
      </c>
      <c r="K5" s="169">
        <f>'（大会議室）'!T13</f>
        <v>33</v>
      </c>
      <c r="L5" s="173">
        <f>'（大会議室）'!U13</f>
        <v>0</v>
      </c>
      <c r="M5" s="172">
        <f>'（大会議室）'!V13</f>
        <v>0</v>
      </c>
      <c r="N5" s="172">
        <f>'（大会議室）'!W13</f>
        <v>0</v>
      </c>
      <c r="O5" s="170">
        <f>'（大会議室）'!X13</f>
        <v>32</v>
      </c>
      <c r="P5" s="168">
        <f>'（大会議室）'!Y13</f>
        <v>32</v>
      </c>
      <c r="Q5" s="173">
        <f t="shared" ref="Q5:U7" si="0">G5+L5</f>
        <v>0</v>
      </c>
      <c r="R5" s="172">
        <f t="shared" si="0"/>
        <v>0</v>
      </c>
      <c r="S5" s="172">
        <f t="shared" si="0"/>
        <v>0</v>
      </c>
      <c r="T5" s="170">
        <f t="shared" si="0"/>
        <v>65</v>
      </c>
      <c r="U5" s="338">
        <f t="shared" si="0"/>
        <v>65</v>
      </c>
    </row>
    <row r="6" spans="2:21" s="6" customFormat="1" ht="12" customHeight="1">
      <c r="B6" s="174">
        <v>5</v>
      </c>
      <c r="C6" s="175">
        <f>'（大会議室）'!C17</f>
        <v>0</v>
      </c>
      <c r="D6" s="168">
        <f>'（大会議室）'!C17</f>
        <v>0</v>
      </c>
      <c r="E6" s="169">
        <f>'（大会議室）'!T17</f>
        <v>0</v>
      </c>
      <c r="F6" s="170">
        <f>'（大会議室）'!N17</f>
        <v>0</v>
      </c>
      <c r="G6" s="171">
        <f>'（大会議室）'!P17</f>
        <v>0</v>
      </c>
      <c r="H6" s="172">
        <f>'（大会議室）'!Q17</f>
        <v>0</v>
      </c>
      <c r="I6" s="172">
        <f>'（大会議室）'!R17</f>
        <v>0</v>
      </c>
      <c r="J6" s="170">
        <f>'（大会議室）'!S17</f>
        <v>0</v>
      </c>
      <c r="K6" s="169">
        <f>'（大会議室）'!T17</f>
        <v>0</v>
      </c>
      <c r="L6" s="173">
        <f>'（大会議室）'!U17</f>
        <v>0</v>
      </c>
      <c r="M6" s="172">
        <f>'（大会議室）'!V17</f>
        <v>0</v>
      </c>
      <c r="N6" s="172">
        <f>'（大会議室）'!W17</f>
        <v>0</v>
      </c>
      <c r="O6" s="170">
        <f>'（大会議室）'!X17</f>
        <v>0</v>
      </c>
      <c r="P6" s="168">
        <f>'（大会議室）'!Y17</f>
        <v>0</v>
      </c>
      <c r="Q6" s="173">
        <f t="shared" si="0"/>
        <v>0</v>
      </c>
      <c r="R6" s="172">
        <f t="shared" si="0"/>
        <v>0</v>
      </c>
      <c r="S6" s="172">
        <f t="shared" si="0"/>
        <v>0</v>
      </c>
      <c r="T6" s="170">
        <f t="shared" si="0"/>
        <v>0</v>
      </c>
      <c r="U6" s="339">
        <f t="shared" si="0"/>
        <v>0</v>
      </c>
    </row>
    <row r="7" spans="2:21" s="6" customFormat="1" ht="12" customHeight="1">
      <c r="B7" s="174">
        <v>6</v>
      </c>
      <c r="C7" s="175">
        <f>'（大会議室）'!C22</f>
        <v>0</v>
      </c>
      <c r="D7" s="168">
        <f>'（大会議室）'!C22</f>
        <v>0</v>
      </c>
      <c r="E7" s="169">
        <f>'（大会議室）'!T22</f>
        <v>0</v>
      </c>
      <c r="F7" s="170">
        <f>'（大会議室）'!N22</f>
        <v>0</v>
      </c>
      <c r="G7" s="171">
        <f>'（大会議室）'!P22</f>
        <v>0</v>
      </c>
      <c r="H7" s="172">
        <f>'（大会議室）'!Q22</f>
        <v>0</v>
      </c>
      <c r="I7" s="172">
        <f>'（大会議室）'!R22</f>
        <v>0</v>
      </c>
      <c r="J7" s="170">
        <f>'（大会議室）'!S22</f>
        <v>0</v>
      </c>
      <c r="K7" s="169">
        <f>'（大会議室）'!T22</f>
        <v>0</v>
      </c>
      <c r="L7" s="173">
        <f>'（大会議室）'!U22</f>
        <v>0</v>
      </c>
      <c r="M7" s="172">
        <f>'（大会議室）'!V22</f>
        <v>0</v>
      </c>
      <c r="N7" s="172">
        <f>'（大会議室）'!W22</f>
        <v>0</v>
      </c>
      <c r="O7" s="170">
        <f>'（大会議室）'!X22</f>
        <v>0</v>
      </c>
      <c r="P7" s="168">
        <f>'（大会議室）'!Y22</f>
        <v>0</v>
      </c>
      <c r="Q7" s="173">
        <f t="shared" si="0"/>
        <v>0</v>
      </c>
      <c r="R7" s="172">
        <f t="shared" si="0"/>
        <v>0</v>
      </c>
      <c r="S7" s="172">
        <f t="shared" si="0"/>
        <v>0</v>
      </c>
      <c r="T7" s="170">
        <f t="shared" si="0"/>
        <v>0</v>
      </c>
      <c r="U7" s="339">
        <f t="shared" si="0"/>
        <v>0</v>
      </c>
    </row>
    <row r="8" spans="2:21" s="6" customFormat="1" ht="12" customHeight="1">
      <c r="B8" s="174">
        <v>7</v>
      </c>
      <c r="C8" s="175">
        <f>'（大会議室）'!C29</f>
        <v>0</v>
      </c>
      <c r="D8" s="168">
        <f>'（大会議室）'!C29</f>
        <v>0</v>
      </c>
      <c r="E8" s="169">
        <f>'（大会議室）'!T29</f>
        <v>0</v>
      </c>
      <c r="F8" s="170">
        <f>'（大会議室）'!N29</f>
        <v>0</v>
      </c>
      <c r="G8" s="171">
        <f>'（大会議室）'!P29</f>
        <v>0</v>
      </c>
      <c r="H8" s="172">
        <f>'（大会議室）'!Q29</f>
        <v>0</v>
      </c>
      <c r="I8" s="172">
        <f>'（大会議室）'!R29</f>
        <v>0</v>
      </c>
      <c r="J8" s="170">
        <f>'（大会議室）'!S29</f>
        <v>0</v>
      </c>
      <c r="K8" s="169">
        <f>'（大会議室）'!T29</f>
        <v>0</v>
      </c>
      <c r="L8" s="173">
        <f>'（大会議室）'!U29</f>
        <v>0</v>
      </c>
      <c r="M8" s="172">
        <f>'（大会議室）'!V29</f>
        <v>0</v>
      </c>
      <c r="N8" s="172">
        <f>'（大会議室）'!W29</f>
        <v>0</v>
      </c>
      <c r="O8" s="170">
        <f>'（大会議室）'!X29</f>
        <v>0</v>
      </c>
      <c r="P8" s="168">
        <f>'（大会議室）'!Y29</f>
        <v>0</v>
      </c>
      <c r="Q8" s="173">
        <f t="shared" ref="Q8:Q16" si="1">G8+L8</f>
        <v>0</v>
      </c>
      <c r="R8" s="172">
        <f t="shared" ref="R8:R16" si="2">H8+M8</f>
        <v>0</v>
      </c>
      <c r="S8" s="172">
        <f t="shared" ref="S8:S16" si="3">I8+N8</f>
        <v>0</v>
      </c>
      <c r="T8" s="170">
        <f t="shared" ref="T8:T16" si="4">J8+O8</f>
        <v>0</v>
      </c>
      <c r="U8" s="339">
        <f t="shared" ref="U8:U16" si="5">K8+P8</f>
        <v>0</v>
      </c>
    </row>
    <row r="9" spans="2:21" s="6" customFormat="1" ht="12" customHeight="1">
      <c r="B9" s="174">
        <v>8</v>
      </c>
      <c r="C9" s="175">
        <f>'（大会議室）'!C37</f>
        <v>3</v>
      </c>
      <c r="D9" s="168">
        <f>'（大会議室）'!C37</f>
        <v>3</v>
      </c>
      <c r="E9" s="169">
        <f>'（大会議室）'!T37</f>
        <v>41</v>
      </c>
      <c r="F9" s="170">
        <f>'（大会議室）'!N37</f>
        <v>3570</v>
      </c>
      <c r="G9" s="171">
        <f>'（大会議室）'!P37</f>
        <v>0</v>
      </c>
      <c r="H9" s="172">
        <f>'（大会議室）'!Q37</f>
        <v>0</v>
      </c>
      <c r="I9" s="172">
        <f>'（大会議室）'!R37</f>
        <v>0</v>
      </c>
      <c r="J9" s="170">
        <f>'（大会議室）'!S37</f>
        <v>41</v>
      </c>
      <c r="K9" s="169">
        <f>'（大会議室）'!T37</f>
        <v>41</v>
      </c>
      <c r="L9" s="173">
        <f>'（大会議室）'!U37</f>
        <v>0</v>
      </c>
      <c r="M9" s="172">
        <f>'（大会議室）'!V37</f>
        <v>0</v>
      </c>
      <c r="N9" s="172">
        <f>'（大会議室）'!W37</f>
        <v>0</v>
      </c>
      <c r="O9" s="170">
        <f>'（大会議室）'!X37</f>
        <v>0</v>
      </c>
      <c r="P9" s="168">
        <f>'（大会議室）'!Y37</f>
        <v>0</v>
      </c>
      <c r="Q9" s="173">
        <f t="shared" si="1"/>
        <v>0</v>
      </c>
      <c r="R9" s="172">
        <f t="shared" si="2"/>
        <v>0</v>
      </c>
      <c r="S9" s="172">
        <f t="shared" si="3"/>
        <v>0</v>
      </c>
      <c r="T9" s="170">
        <f t="shared" si="4"/>
        <v>41</v>
      </c>
      <c r="U9" s="339">
        <f t="shared" si="5"/>
        <v>41</v>
      </c>
    </row>
    <row r="10" spans="2:21" s="6" customFormat="1" ht="12" customHeight="1">
      <c r="B10" s="174">
        <v>9</v>
      </c>
      <c r="C10" s="175">
        <f>'（大会議室）'!C44</f>
        <v>2</v>
      </c>
      <c r="D10" s="168">
        <f>'（大会議室）'!C44</f>
        <v>2</v>
      </c>
      <c r="E10" s="169">
        <f>'（大会議室）'!T44</f>
        <v>0</v>
      </c>
      <c r="F10" s="170">
        <f>'（大会議室）'!N44</f>
        <v>0</v>
      </c>
      <c r="G10" s="171">
        <f>'（大会議室）'!P44</f>
        <v>0</v>
      </c>
      <c r="H10" s="172">
        <f>'（大会議室）'!Q44</f>
        <v>0</v>
      </c>
      <c r="I10" s="172">
        <f>'（大会議室）'!R44</f>
        <v>0</v>
      </c>
      <c r="J10" s="170">
        <f>'（大会議室）'!S44</f>
        <v>0</v>
      </c>
      <c r="K10" s="169">
        <f>'（大会議室）'!T44</f>
        <v>0</v>
      </c>
      <c r="L10" s="173">
        <f>'（大会議室）'!U44</f>
        <v>0</v>
      </c>
      <c r="M10" s="172">
        <f>'（大会議室）'!V44</f>
        <v>0</v>
      </c>
      <c r="N10" s="172">
        <f>'（大会議室）'!W44</f>
        <v>0</v>
      </c>
      <c r="O10" s="170">
        <f>'（大会議室）'!X44</f>
        <v>78</v>
      </c>
      <c r="P10" s="168">
        <f>'（大会議室）'!Y44</f>
        <v>78</v>
      </c>
      <c r="Q10" s="173">
        <f t="shared" si="1"/>
        <v>0</v>
      </c>
      <c r="R10" s="172">
        <f t="shared" si="2"/>
        <v>0</v>
      </c>
      <c r="S10" s="172">
        <f t="shared" si="3"/>
        <v>0</v>
      </c>
      <c r="T10" s="170">
        <f t="shared" si="4"/>
        <v>78</v>
      </c>
      <c r="U10" s="339">
        <f t="shared" si="5"/>
        <v>78</v>
      </c>
    </row>
    <row r="11" spans="2:21" s="6" customFormat="1" ht="12" customHeight="1">
      <c r="B11" s="174">
        <v>10</v>
      </c>
      <c r="C11" s="175">
        <f>'（大会議室）'!C51</f>
        <v>0</v>
      </c>
      <c r="D11" s="168">
        <f>'（大会議室）'!C51</f>
        <v>0</v>
      </c>
      <c r="E11" s="169">
        <f>'（大会議室）'!T51</f>
        <v>0</v>
      </c>
      <c r="F11" s="170">
        <f>'（大会議室）'!N51</f>
        <v>0</v>
      </c>
      <c r="G11" s="171">
        <f>'（大会議室）'!P51</f>
        <v>0</v>
      </c>
      <c r="H11" s="172">
        <f>'（大会議室）'!Q51</f>
        <v>0</v>
      </c>
      <c r="I11" s="172">
        <f>'（大会議室）'!R51</f>
        <v>0</v>
      </c>
      <c r="J11" s="170">
        <f>'（大会議室）'!S51</f>
        <v>0</v>
      </c>
      <c r="K11" s="169">
        <f>'（大会議室）'!T51</f>
        <v>0</v>
      </c>
      <c r="L11" s="173">
        <f>'（大会議室）'!U51</f>
        <v>0</v>
      </c>
      <c r="M11" s="172">
        <f>'（大会議室）'!V51</f>
        <v>0</v>
      </c>
      <c r="N11" s="172">
        <f>'（大会議室）'!W51</f>
        <v>0</v>
      </c>
      <c r="O11" s="170">
        <f>'（大会議室）'!X51</f>
        <v>0</v>
      </c>
      <c r="P11" s="168">
        <f>'（大会議室）'!Y51</f>
        <v>0</v>
      </c>
      <c r="Q11" s="173">
        <f t="shared" si="1"/>
        <v>0</v>
      </c>
      <c r="R11" s="172">
        <f t="shared" si="2"/>
        <v>0</v>
      </c>
      <c r="S11" s="172">
        <f t="shared" si="3"/>
        <v>0</v>
      </c>
      <c r="T11" s="170">
        <f t="shared" si="4"/>
        <v>0</v>
      </c>
      <c r="U11" s="339">
        <f t="shared" si="5"/>
        <v>0</v>
      </c>
    </row>
    <row r="12" spans="2:21" s="6" customFormat="1" ht="12" customHeight="1">
      <c r="B12" s="174">
        <v>11</v>
      </c>
      <c r="C12" s="175">
        <f>'（大会議室）'!C58</f>
        <v>3</v>
      </c>
      <c r="D12" s="168">
        <f>'（大会議室）'!C58</f>
        <v>3</v>
      </c>
      <c r="E12" s="169">
        <f>'（大会議室）'!T58</f>
        <v>28</v>
      </c>
      <c r="F12" s="170">
        <f>'（大会議室）'!N58</f>
        <v>3720</v>
      </c>
      <c r="G12" s="171">
        <f>'（大会議室）'!P58</f>
        <v>0</v>
      </c>
      <c r="H12" s="172">
        <f>'（大会議室）'!Q58</f>
        <v>0</v>
      </c>
      <c r="I12" s="172">
        <f>'（大会議室）'!R58</f>
        <v>0</v>
      </c>
      <c r="J12" s="170">
        <f>'（大会議室）'!S58</f>
        <v>28</v>
      </c>
      <c r="K12" s="169">
        <f>'（大会議室）'!T58</f>
        <v>28</v>
      </c>
      <c r="L12" s="173">
        <f>'（大会議室）'!U58</f>
        <v>0</v>
      </c>
      <c r="M12" s="172">
        <f>'（大会議室）'!V58</f>
        <v>0</v>
      </c>
      <c r="N12" s="172">
        <f>'（大会議室）'!W58</f>
        <v>0</v>
      </c>
      <c r="O12" s="170">
        <f>'（大会議室）'!X58</f>
        <v>51</v>
      </c>
      <c r="P12" s="168">
        <f>'（大会議室）'!Y58</f>
        <v>51</v>
      </c>
      <c r="Q12" s="173">
        <f t="shared" si="1"/>
        <v>0</v>
      </c>
      <c r="R12" s="172">
        <f t="shared" si="2"/>
        <v>0</v>
      </c>
      <c r="S12" s="172">
        <f t="shared" si="3"/>
        <v>0</v>
      </c>
      <c r="T12" s="170">
        <f t="shared" si="4"/>
        <v>79</v>
      </c>
      <c r="U12" s="339">
        <f t="shared" si="5"/>
        <v>79</v>
      </c>
    </row>
    <row r="13" spans="2:21" s="6" customFormat="1" ht="12" customHeight="1">
      <c r="B13" s="174">
        <v>12</v>
      </c>
      <c r="C13" s="175">
        <f>'（大会議室）'!C65</f>
        <v>0</v>
      </c>
      <c r="D13" s="168">
        <f>'（大会議室）'!C65</f>
        <v>0</v>
      </c>
      <c r="E13" s="169">
        <f>'（大会議室）'!T65</f>
        <v>0</v>
      </c>
      <c r="F13" s="170">
        <f>'（大会議室）'!N65</f>
        <v>0</v>
      </c>
      <c r="G13" s="171">
        <f>'（大会議室）'!P65</f>
        <v>0</v>
      </c>
      <c r="H13" s="172">
        <f>'（大会議室）'!Q65</f>
        <v>0</v>
      </c>
      <c r="I13" s="172">
        <f>'（大会議室）'!R65</f>
        <v>0</v>
      </c>
      <c r="J13" s="170">
        <f>'（大会議室）'!S65</f>
        <v>0</v>
      </c>
      <c r="K13" s="169">
        <f>'（大会議室）'!T65</f>
        <v>0</v>
      </c>
      <c r="L13" s="193">
        <f>'（大会議室）'!U65</f>
        <v>0</v>
      </c>
      <c r="M13" s="172">
        <f>'（大会議室）'!V65</f>
        <v>0</v>
      </c>
      <c r="N13" s="172">
        <f>'（大会議室）'!W65</f>
        <v>0</v>
      </c>
      <c r="O13" s="170">
        <f>'（大会議室）'!X65</f>
        <v>0</v>
      </c>
      <c r="P13" s="168">
        <f>'（大会議室）'!Y65</f>
        <v>0</v>
      </c>
      <c r="Q13" s="173">
        <f t="shared" si="1"/>
        <v>0</v>
      </c>
      <c r="R13" s="172">
        <f t="shared" si="2"/>
        <v>0</v>
      </c>
      <c r="S13" s="172">
        <f t="shared" si="3"/>
        <v>0</v>
      </c>
      <c r="T13" s="170">
        <f t="shared" si="4"/>
        <v>0</v>
      </c>
      <c r="U13" s="339">
        <f t="shared" si="5"/>
        <v>0</v>
      </c>
    </row>
    <row r="14" spans="2:21" s="6" customFormat="1" ht="12" customHeight="1">
      <c r="B14" s="174">
        <v>1</v>
      </c>
      <c r="C14" s="175">
        <f>'（大会議室）'!C70</f>
        <v>0</v>
      </c>
      <c r="D14" s="168">
        <f>'（大会議室）'!C70</f>
        <v>0</v>
      </c>
      <c r="E14" s="169">
        <f>'（大会議室）'!T70</f>
        <v>0</v>
      </c>
      <c r="F14" s="170">
        <f>'（大会議室）'!N70</f>
        <v>0</v>
      </c>
      <c r="G14" s="171">
        <f>'（大会議室）'!P70</f>
        <v>0</v>
      </c>
      <c r="H14" s="172">
        <f>'（大会議室）'!Q70</f>
        <v>0</v>
      </c>
      <c r="I14" s="172">
        <f>'（大会議室）'!R70</f>
        <v>0</v>
      </c>
      <c r="J14" s="170">
        <f>'（大会議室）'!S70</f>
        <v>0</v>
      </c>
      <c r="K14" s="169">
        <f>'（大会議室）'!T70</f>
        <v>0</v>
      </c>
      <c r="L14" s="173">
        <f>'（大会議室）'!U70</f>
        <v>0</v>
      </c>
      <c r="M14" s="172">
        <f>'（大会議室）'!V70</f>
        <v>0</v>
      </c>
      <c r="N14" s="172">
        <f>'（大会議室）'!W70</f>
        <v>0</v>
      </c>
      <c r="O14" s="170">
        <f>'（大会議室）'!X70</f>
        <v>0</v>
      </c>
      <c r="P14" s="169">
        <f>'（大会議室）'!Y70</f>
        <v>0</v>
      </c>
      <c r="Q14" s="173">
        <f t="shared" si="1"/>
        <v>0</v>
      </c>
      <c r="R14" s="172">
        <f t="shared" si="2"/>
        <v>0</v>
      </c>
      <c r="S14" s="172">
        <f t="shared" si="3"/>
        <v>0</v>
      </c>
      <c r="T14" s="170">
        <f t="shared" si="4"/>
        <v>0</v>
      </c>
      <c r="U14" s="339">
        <f t="shared" si="5"/>
        <v>0</v>
      </c>
    </row>
    <row r="15" spans="2:21" s="6" customFormat="1" ht="12" customHeight="1">
      <c r="B15" s="174">
        <v>2</v>
      </c>
      <c r="C15" s="175">
        <f>'（大会議室）'!C77</f>
        <v>0</v>
      </c>
      <c r="D15" s="168">
        <f>'（大会議室）'!C77</f>
        <v>0</v>
      </c>
      <c r="E15" s="169">
        <f>'（大会議室）'!T77</f>
        <v>0</v>
      </c>
      <c r="F15" s="170">
        <f>'（大会議室）'!N77</f>
        <v>0</v>
      </c>
      <c r="G15" s="171">
        <f>'（大会議室）'!P77</f>
        <v>0</v>
      </c>
      <c r="H15" s="172">
        <f>'（大会議室）'!Q77</f>
        <v>0</v>
      </c>
      <c r="I15" s="172">
        <f>'（大会議室）'!R77</f>
        <v>0</v>
      </c>
      <c r="J15" s="170">
        <f>'（大会議室）'!S77</f>
        <v>0</v>
      </c>
      <c r="K15" s="169">
        <f>'（大会議室）'!T77</f>
        <v>0</v>
      </c>
      <c r="L15" s="173">
        <f>'（大会議室）'!U77</f>
        <v>0</v>
      </c>
      <c r="M15" s="172">
        <f>'（大会議室）'!V77</f>
        <v>0</v>
      </c>
      <c r="N15" s="172">
        <f>'（大会議室）'!W77</f>
        <v>0</v>
      </c>
      <c r="O15" s="170">
        <f>'（大会議室）'!X77</f>
        <v>0</v>
      </c>
      <c r="P15" s="169">
        <f>'（大会議室）'!Y77</f>
        <v>0</v>
      </c>
      <c r="Q15" s="173">
        <f t="shared" si="1"/>
        <v>0</v>
      </c>
      <c r="R15" s="172">
        <f t="shared" si="2"/>
        <v>0</v>
      </c>
      <c r="S15" s="172">
        <f t="shared" si="3"/>
        <v>0</v>
      </c>
      <c r="T15" s="170">
        <f t="shared" si="4"/>
        <v>0</v>
      </c>
      <c r="U15" s="339">
        <f t="shared" si="5"/>
        <v>0</v>
      </c>
    </row>
    <row r="16" spans="2:21" s="6" customFormat="1" ht="12" customHeight="1" thickBot="1">
      <c r="B16" s="342">
        <v>3</v>
      </c>
      <c r="C16" s="343">
        <f>'（大会議室）'!C83</f>
        <v>0</v>
      </c>
      <c r="D16" s="343">
        <f>'（大会議室）'!C83</f>
        <v>0</v>
      </c>
      <c r="E16" s="344">
        <f>'（大会議室）'!T83</f>
        <v>0</v>
      </c>
      <c r="F16" s="345">
        <f>'（大会議室）'!N83</f>
        <v>0</v>
      </c>
      <c r="G16" s="346">
        <f>'（大会議室）'!P83</f>
        <v>0</v>
      </c>
      <c r="H16" s="347">
        <f>'（大会議室）'!Q83</f>
        <v>0</v>
      </c>
      <c r="I16" s="347">
        <f>'（大会議室）'!R83</f>
        <v>0</v>
      </c>
      <c r="J16" s="345">
        <f>'（大会議室）'!S83</f>
        <v>0</v>
      </c>
      <c r="K16" s="348">
        <f>'（大会議室）'!T83</f>
        <v>0</v>
      </c>
      <c r="L16" s="173">
        <f>'（大会議室）'!U83</f>
        <v>0</v>
      </c>
      <c r="M16" s="172">
        <f>'（大会議室）'!V83</f>
        <v>0</v>
      </c>
      <c r="N16" s="172">
        <f>'（大会議室）'!W83</f>
        <v>0</v>
      </c>
      <c r="O16" s="170">
        <f>'（大会議室）'!X83</f>
        <v>0</v>
      </c>
      <c r="P16" s="169">
        <f>'（大会議室）'!Y83</f>
        <v>0</v>
      </c>
      <c r="Q16" s="173">
        <f t="shared" si="1"/>
        <v>0</v>
      </c>
      <c r="R16" s="172">
        <f t="shared" si="2"/>
        <v>0</v>
      </c>
      <c r="S16" s="172">
        <f t="shared" si="3"/>
        <v>0</v>
      </c>
      <c r="T16" s="170">
        <f t="shared" si="4"/>
        <v>0</v>
      </c>
      <c r="U16" s="339">
        <f t="shared" si="5"/>
        <v>0</v>
      </c>
    </row>
    <row r="17" spans="2:21" s="6" customFormat="1" ht="12" customHeight="1" thickBot="1">
      <c r="B17" s="376" t="s">
        <v>3</v>
      </c>
      <c r="C17" s="349">
        <f t="shared" ref="C17:U17" si="6">SUM(C5:C16)</f>
        <v>12</v>
      </c>
      <c r="D17" s="349">
        <f t="shared" si="6"/>
        <v>12</v>
      </c>
      <c r="E17" s="350">
        <f t="shared" si="6"/>
        <v>102</v>
      </c>
      <c r="F17" s="351">
        <f t="shared" si="6"/>
        <v>9770</v>
      </c>
      <c r="G17" s="350">
        <f t="shared" si="6"/>
        <v>0</v>
      </c>
      <c r="H17" s="352">
        <f t="shared" si="6"/>
        <v>0</v>
      </c>
      <c r="I17" s="352">
        <f t="shared" si="6"/>
        <v>0</v>
      </c>
      <c r="J17" s="351">
        <f t="shared" si="6"/>
        <v>102</v>
      </c>
      <c r="K17" s="353">
        <f t="shared" si="6"/>
        <v>102</v>
      </c>
      <c r="L17" s="354">
        <f t="shared" si="6"/>
        <v>0</v>
      </c>
      <c r="M17" s="352">
        <f t="shared" si="6"/>
        <v>0</v>
      </c>
      <c r="N17" s="352">
        <f t="shared" si="6"/>
        <v>0</v>
      </c>
      <c r="O17" s="351">
        <f t="shared" si="6"/>
        <v>161</v>
      </c>
      <c r="P17" s="355">
        <f t="shared" si="6"/>
        <v>161</v>
      </c>
      <c r="Q17" s="354">
        <f t="shared" si="6"/>
        <v>0</v>
      </c>
      <c r="R17" s="352">
        <f t="shared" si="6"/>
        <v>0</v>
      </c>
      <c r="S17" s="352">
        <f t="shared" si="6"/>
        <v>0</v>
      </c>
      <c r="T17" s="351">
        <f t="shared" si="6"/>
        <v>263</v>
      </c>
      <c r="U17" s="355">
        <f t="shared" si="6"/>
        <v>263</v>
      </c>
    </row>
    <row r="18" spans="2:21" s="6" customFormat="1" ht="12" customHeight="1"/>
    <row r="19" spans="2:21" ht="18" thickBot="1">
      <c r="B19" s="166" t="s">
        <v>123</v>
      </c>
    </row>
    <row r="20" spans="2:21" s="29" customFormat="1" ht="12" customHeight="1">
      <c r="B20" s="755" t="s">
        <v>53</v>
      </c>
      <c r="C20" s="758" t="s">
        <v>54</v>
      </c>
      <c r="D20" s="758" t="s">
        <v>55</v>
      </c>
      <c r="E20" s="786" t="s">
        <v>22</v>
      </c>
      <c r="F20" s="787"/>
      <c r="G20" s="787"/>
      <c r="H20" s="787"/>
      <c r="I20" s="787"/>
      <c r="J20" s="787"/>
      <c r="K20" s="787"/>
      <c r="L20" s="770" t="s">
        <v>23</v>
      </c>
      <c r="M20" s="771"/>
      <c r="N20" s="771"/>
      <c r="O20" s="771"/>
      <c r="P20" s="772"/>
      <c r="Q20" s="773" t="s">
        <v>56</v>
      </c>
      <c r="R20" s="774"/>
      <c r="S20" s="774"/>
      <c r="T20" s="774"/>
      <c r="U20" s="775"/>
    </row>
    <row r="21" spans="2:21" s="29" customFormat="1" ht="12" customHeight="1">
      <c r="B21" s="756"/>
      <c r="C21" s="759"/>
      <c r="D21" s="759"/>
      <c r="E21" s="779" t="s">
        <v>24</v>
      </c>
      <c r="F21" s="780"/>
      <c r="G21" s="781" t="s">
        <v>4</v>
      </c>
      <c r="H21" s="782"/>
      <c r="I21" s="782"/>
      <c r="J21" s="782"/>
      <c r="K21" s="782"/>
      <c r="L21" s="783" t="s">
        <v>4</v>
      </c>
      <c r="M21" s="784"/>
      <c r="N21" s="784"/>
      <c r="O21" s="784"/>
      <c r="P21" s="785"/>
      <c r="Q21" s="776"/>
      <c r="R21" s="777"/>
      <c r="S21" s="777"/>
      <c r="T21" s="777"/>
      <c r="U21" s="778"/>
    </row>
    <row r="22" spans="2:21" s="29" customFormat="1" ht="12" customHeight="1" thickBot="1">
      <c r="B22" s="757"/>
      <c r="C22" s="760"/>
      <c r="D22" s="760"/>
      <c r="E22" s="356" t="s">
        <v>57</v>
      </c>
      <c r="F22" s="357" t="s">
        <v>30</v>
      </c>
      <c r="G22" s="358" t="s">
        <v>31</v>
      </c>
      <c r="H22" s="359" t="s">
        <v>32</v>
      </c>
      <c r="I22" s="359" t="s">
        <v>33</v>
      </c>
      <c r="J22" s="360" t="s">
        <v>34</v>
      </c>
      <c r="K22" s="361" t="s">
        <v>3</v>
      </c>
      <c r="L22" s="362" t="s">
        <v>31</v>
      </c>
      <c r="M22" s="363" t="s">
        <v>32</v>
      </c>
      <c r="N22" s="363" t="s">
        <v>33</v>
      </c>
      <c r="O22" s="364" t="s">
        <v>34</v>
      </c>
      <c r="P22" s="365" t="s">
        <v>3</v>
      </c>
      <c r="Q22" s="366" t="s">
        <v>31</v>
      </c>
      <c r="R22" s="367" t="s">
        <v>32</v>
      </c>
      <c r="S22" s="367" t="s">
        <v>33</v>
      </c>
      <c r="T22" s="368" t="s">
        <v>34</v>
      </c>
      <c r="U22" s="369" t="s">
        <v>3</v>
      </c>
    </row>
    <row r="23" spans="2:21" s="6" customFormat="1" ht="12" customHeight="1">
      <c r="B23" s="167">
        <v>4</v>
      </c>
      <c r="C23" s="168">
        <f>D23</f>
        <v>1</v>
      </c>
      <c r="D23" s="168">
        <f>'（小会議室）'!C9</f>
        <v>1</v>
      </c>
      <c r="E23" s="169">
        <f>'（小会議室）'!T9</f>
        <v>15</v>
      </c>
      <c r="F23" s="170">
        <f>'（小会議室）'!N9</f>
        <v>720</v>
      </c>
      <c r="G23" s="171">
        <f>'（小会議室）'!P9</f>
        <v>0</v>
      </c>
      <c r="H23" s="172">
        <f>'（小会議室）'!Q9</f>
        <v>0</v>
      </c>
      <c r="I23" s="172">
        <f>'（小会議室）'!R9</f>
        <v>0</v>
      </c>
      <c r="J23" s="170">
        <f>'（小会議室）'!S9</f>
        <v>15</v>
      </c>
      <c r="K23" s="169">
        <f>'（小会議室）'!T9</f>
        <v>15</v>
      </c>
      <c r="L23" s="204">
        <f>'（小会議室）'!U9</f>
        <v>0</v>
      </c>
      <c r="M23" s="205">
        <f>'（小会議室）'!V9</f>
        <v>0</v>
      </c>
      <c r="N23" s="205">
        <f>'（小会議室）'!W9</f>
        <v>0</v>
      </c>
      <c r="O23" s="206">
        <f>'（小会議室）'!X9</f>
        <v>0</v>
      </c>
      <c r="P23" s="207">
        <f>'（小会議室）'!Y9</f>
        <v>0</v>
      </c>
      <c r="Q23" s="204">
        <f>G23+L23</f>
        <v>0</v>
      </c>
      <c r="R23" s="205">
        <f>H23+M23</f>
        <v>0</v>
      </c>
      <c r="S23" s="205">
        <f>I23+N23</f>
        <v>0</v>
      </c>
      <c r="T23" s="206">
        <f>J23+O23</f>
        <v>15</v>
      </c>
      <c r="U23" s="340">
        <f>K23+P23</f>
        <v>15</v>
      </c>
    </row>
    <row r="24" spans="2:21" s="6" customFormat="1" ht="12" customHeight="1">
      <c r="B24" s="174">
        <v>5</v>
      </c>
      <c r="C24" s="168">
        <f t="shared" ref="C24:C34" si="7">D24</f>
        <v>0</v>
      </c>
      <c r="D24" s="168">
        <f>'（小会議室）'!C14</f>
        <v>0</v>
      </c>
      <c r="E24" s="169">
        <f>'（小会議室）'!T14</f>
        <v>0</v>
      </c>
      <c r="F24" s="170">
        <f>'（小会議室）'!N14</f>
        <v>0</v>
      </c>
      <c r="G24" s="171">
        <f>'（小会議室）'!P14</f>
        <v>0</v>
      </c>
      <c r="H24" s="172">
        <f>'（小会議室）'!Q14</f>
        <v>0</v>
      </c>
      <c r="I24" s="172">
        <f>'（小会議室）'!R14</f>
        <v>0</v>
      </c>
      <c r="J24" s="170">
        <f>'（小会議室）'!S14</f>
        <v>0</v>
      </c>
      <c r="K24" s="169">
        <f>'（小会議室）'!T14</f>
        <v>0</v>
      </c>
      <c r="L24" s="204">
        <f>'（小会議室）'!U14</f>
        <v>0</v>
      </c>
      <c r="M24" s="205">
        <f>'（小会議室）'!V14</f>
        <v>0</v>
      </c>
      <c r="N24" s="205">
        <f>'（小会議室）'!W14</f>
        <v>0</v>
      </c>
      <c r="O24" s="206">
        <f>'（小会議室）'!X14</f>
        <v>0</v>
      </c>
      <c r="P24" s="207">
        <f>'（小会議室）'!Y14</f>
        <v>0</v>
      </c>
      <c r="Q24" s="204">
        <f t="shared" ref="Q24:Q34" si="8">G24+L24</f>
        <v>0</v>
      </c>
      <c r="R24" s="205">
        <f t="shared" ref="R24:R34" si="9">H24+M24</f>
        <v>0</v>
      </c>
      <c r="S24" s="205">
        <f t="shared" ref="S24:S34" si="10">I24+N24</f>
        <v>0</v>
      </c>
      <c r="T24" s="206">
        <f t="shared" ref="T24:T34" si="11">J24+O24</f>
        <v>0</v>
      </c>
      <c r="U24" s="341">
        <f t="shared" ref="U24:U34" si="12">K24+P24</f>
        <v>0</v>
      </c>
    </row>
    <row r="25" spans="2:21" s="6" customFormat="1" ht="12" customHeight="1">
      <c r="B25" s="174">
        <v>6</v>
      </c>
      <c r="C25" s="168">
        <f t="shared" si="7"/>
        <v>0</v>
      </c>
      <c r="D25" s="168">
        <f>'（小会議室）'!C19</f>
        <v>0</v>
      </c>
      <c r="E25" s="169">
        <f>'（小会議室）'!T19</f>
        <v>0</v>
      </c>
      <c r="F25" s="170">
        <f>'（小会議室）'!N19</f>
        <v>0</v>
      </c>
      <c r="G25" s="171">
        <f>'（小会議室）'!P19</f>
        <v>0</v>
      </c>
      <c r="H25" s="172">
        <f>'（小会議室）'!Q19</f>
        <v>0</v>
      </c>
      <c r="I25" s="172">
        <f>'（小会議室）'!R19</f>
        <v>0</v>
      </c>
      <c r="J25" s="170">
        <f>'（小会議室）'!S19</f>
        <v>0</v>
      </c>
      <c r="K25" s="169">
        <f>'（小会議室）'!T19</f>
        <v>0</v>
      </c>
      <c r="L25" s="204">
        <f>'（小会議室）'!U19</f>
        <v>0</v>
      </c>
      <c r="M25" s="205">
        <f>'（小会議室）'!V19</f>
        <v>0</v>
      </c>
      <c r="N25" s="205">
        <f>'（小会議室）'!W19</f>
        <v>0</v>
      </c>
      <c r="O25" s="206">
        <f>'（小会議室）'!X19</f>
        <v>0</v>
      </c>
      <c r="P25" s="207">
        <f>'（小会議室）'!Y19</f>
        <v>0</v>
      </c>
      <c r="Q25" s="204">
        <f t="shared" si="8"/>
        <v>0</v>
      </c>
      <c r="R25" s="205">
        <f t="shared" si="9"/>
        <v>0</v>
      </c>
      <c r="S25" s="205">
        <f t="shared" si="10"/>
        <v>0</v>
      </c>
      <c r="T25" s="206">
        <f t="shared" si="11"/>
        <v>0</v>
      </c>
      <c r="U25" s="341">
        <f t="shared" si="12"/>
        <v>0</v>
      </c>
    </row>
    <row r="26" spans="2:21" s="6" customFormat="1" ht="12" customHeight="1">
      <c r="B26" s="174">
        <v>7</v>
      </c>
      <c r="C26" s="168">
        <f t="shared" si="7"/>
        <v>0</v>
      </c>
      <c r="D26" s="168">
        <f>'（小会議室）'!C25</f>
        <v>0</v>
      </c>
      <c r="E26" s="169">
        <f>'（小会議室）'!T25</f>
        <v>0</v>
      </c>
      <c r="F26" s="170">
        <f>'（小会議室）'!N25</f>
        <v>0</v>
      </c>
      <c r="G26" s="171">
        <f>'（小会議室）'!P25</f>
        <v>0</v>
      </c>
      <c r="H26" s="172">
        <f>'（小会議室）'!Q25</f>
        <v>0</v>
      </c>
      <c r="I26" s="172">
        <f>'（小会議室）'!R25</f>
        <v>0</v>
      </c>
      <c r="J26" s="170">
        <f>'（小会議室）'!S25</f>
        <v>0</v>
      </c>
      <c r="K26" s="169">
        <f>'（小会議室）'!T25</f>
        <v>0</v>
      </c>
      <c r="L26" s="204">
        <f>'（小会議室）'!U25</f>
        <v>0</v>
      </c>
      <c r="M26" s="205">
        <f>'（小会議室）'!V25</f>
        <v>0</v>
      </c>
      <c r="N26" s="205">
        <f>'（小会議室）'!W25</f>
        <v>0</v>
      </c>
      <c r="O26" s="206">
        <f>'（小会議室）'!X25</f>
        <v>0</v>
      </c>
      <c r="P26" s="207">
        <f>'（小会議室）'!Y25</f>
        <v>0</v>
      </c>
      <c r="Q26" s="204">
        <f t="shared" si="8"/>
        <v>0</v>
      </c>
      <c r="R26" s="205">
        <f t="shared" si="9"/>
        <v>0</v>
      </c>
      <c r="S26" s="205">
        <f t="shared" si="10"/>
        <v>0</v>
      </c>
      <c r="T26" s="206">
        <f t="shared" si="11"/>
        <v>0</v>
      </c>
      <c r="U26" s="341">
        <f t="shared" si="12"/>
        <v>0</v>
      </c>
    </row>
    <row r="27" spans="2:21" s="6" customFormat="1" ht="12" customHeight="1">
      <c r="B27" s="174">
        <v>8</v>
      </c>
      <c r="C27" s="168">
        <f t="shared" si="7"/>
        <v>3</v>
      </c>
      <c r="D27" s="207">
        <f>'（小会議室）'!C30</f>
        <v>3</v>
      </c>
      <c r="E27" s="208">
        <f>'（小会議室）'!T30</f>
        <v>3</v>
      </c>
      <c r="F27" s="206">
        <f>'（小会議室）'!N30</f>
        <v>1800</v>
      </c>
      <c r="G27" s="209">
        <f>'（小会議室）'!P30</f>
        <v>0</v>
      </c>
      <c r="H27" s="205">
        <f>'（小会議室）'!Q30</f>
        <v>0</v>
      </c>
      <c r="I27" s="205">
        <f>'（小会議室）'!R30</f>
        <v>0</v>
      </c>
      <c r="J27" s="206">
        <f>'（小会議室）'!S30</f>
        <v>3</v>
      </c>
      <c r="K27" s="208">
        <f>'（小会議室）'!T30</f>
        <v>3</v>
      </c>
      <c r="L27" s="204">
        <f>'（小会議室）'!U30</f>
        <v>0</v>
      </c>
      <c r="M27" s="205">
        <f>'（小会議室）'!V30</f>
        <v>0</v>
      </c>
      <c r="N27" s="205">
        <f>'（小会議室）'!W30</f>
        <v>0</v>
      </c>
      <c r="O27" s="206">
        <f>'（小会議室）'!X30</f>
        <v>0</v>
      </c>
      <c r="P27" s="207">
        <f>'（小会議室）'!Y30</f>
        <v>0</v>
      </c>
      <c r="Q27" s="204">
        <f t="shared" si="8"/>
        <v>0</v>
      </c>
      <c r="R27" s="205">
        <f t="shared" si="9"/>
        <v>0</v>
      </c>
      <c r="S27" s="205">
        <f t="shared" si="10"/>
        <v>0</v>
      </c>
      <c r="T27" s="206">
        <f t="shared" si="11"/>
        <v>3</v>
      </c>
      <c r="U27" s="341">
        <f t="shared" si="12"/>
        <v>3</v>
      </c>
    </row>
    <row r="28" spans="2:21" s="6" customFormat="1" ht="12" customHeight="1">
      <c r="B28" s="174">
        <v>9</v>
      </c>
      <c r="C28" s="168">
        <f t="shared" si="7"/>
        <v>0</v>
      </c>
      <c r="D28" s="207">
        <f>'（小会議室）'!C35</f>
        <v>0</v>
      </c>
      <c r="E28" s="208">
        <f>'（小会議室）'!T35</f>
        <v>0</v>
      </c>
      <c r="F28" s="206">
        <f>'（小会議室）'!N35</f>
        <v>0</v>
      </c>
      <c r="G28" s="209">
        <f>'（小会議室）'!P35</f>
        <v>0</v>
      </c>
      <c r="H28" s="205">
        <f>'（小会議室）'!Q35</f>
        <v>0</v>
      </c>
      <c r="I28" s="205">
        <f>'（小会議室）'!R35</f>
        <v>0</v>
      </c>
      <c r="J28" s="206">
        <f>'（小会議室）'!S35</f>
        <v>0</v>
      </c>
      <c r="K28" s="208">
        <f>'（小会議室）'!T35</f>
        <v>0</v>
      </c>
      <c r="L28" s="204">
        <f>'（小会議室）'!U35</f>
        <v>0</v>
      </c>
      <c r="M28" s="205">
        <f>'（小会議室）'!V35</f>
        <v>0</v>
      </c>
      <c r="N28" s="205">
        <f>'（小会議室）'!W35</f>
        <v>0</v>
      </c>
      <c r="O28" s="206">
        <f>'（小会議室）'!X35</f>
        <v>0</v>
      </c>
      <c r="P28" s="207">
        <f>'（小会議室）'!Y35</f>
        <v>0</v>
      </c>
      <c r="Q28" s="204">
        <f t="shared" si="8"/>
        <v>0</v>
      </c>
      <c r="R28" s="205">
        <f t="shared" si="9"/>
        <v>0</v>
      </c>
      <c r="S28" s="205">
        <f t="shared" si="10"/>
        <v>0</v>
      </c>
      <c r="T28" s="206">
        <f t="shared" si="11"/>
        <v>0</v>
      </c>
      <c r="U28" s="341">
        <f t="shared" si="12"/>
        <v>0</v>
      </c>
    </row>
    <row r="29" spans="2:21" s="6" customFormat="1" ht="12" customHeight="1">
      <c r="B29" s="174">
        <v>10</v>
      </c>
      <c r="C29" s="168">
        <f t="shared" si="7"/>
        <v>2</v>
      </c>
      <c r="D29" s="207">
        <f>'（小会議室）'!C40</f>
        <v>2</v>
      </c>
      <c r="E29" s="208">
        <f>'（小会議室）'!T40</f>
        <v>1</v>
      </c>
      <c r="F29" s="206">
        <f>'（小会議室）'!N40</f>
        <v>1200</v>
      </c>
      <c r="G29" s="209">
        <f>'（小会議室）'!P40</f>
        <v>0</v>
      </c>
      <c r="H29" s="205">
        <f>'（小会議室）'!Q40</f>
        <v>0</v>
      </c>
      <c r="I29" s="205">
        <f>'（小会議室）'!R40</f>
        <v>0</v>
      </c>
      <c r="J29" s="206">
        <f>'（小会議室）'!S40</f>
        <v>1</v>
      </c>
      <c r="K29" s="208">
        <f>'（小会議室）'!T40</f>
        <v>1</v>
      </c>
      <c r="L29" s="204">
        <f>'（小会議室）'!U40</f>
        <v>0</v>
      </c>
      <c r="M29" s="205">
        <f>'（小会議室）'!V40</f>
        <v>0</v>
      </c>
      <c r="N29" s="205">
        <f>'（小会議室）'!W40</f>
        <v>0</v>
      </c>
      <c r="O29" s="206">
        <f>'（小会議室）'!X40</f>
        <v>0</v>
      </c>
      <c r="P29" s="207">
        <f>'（小会議室）'!Y40</f>
        <v>0</v>
      </c>
      <c r="Q29" s="204">
        <f t="shared" si="8"/>
        <v>0</v>
      </c>
      <c r="R29" s="205">
        <f t="shared" si="9"/>
        <v>0</v>
      </c>
      <c r="S29" s="205">
        <f t="shared" si="10"/>
        <v>0</v>
      </c>
      <c r="T29" s="206">
        <f t="shared" si="11"/>
        <v>1</v>
      </c>
      <c r="U29" s="341">
        <f t="shared" si="12"/>
        <v>1</v>
      </c>
    </row>
    <row r="30" spans="2:21" s="6" customFormat="1" ht="12" customHeight="1">
      <c r="B30" s="174">
        <v>11</v>
      </c>
      <c r="C30" s="168">
        <f t="shared" si="7"/>
        <v>1</v>
      </c>
      <c r="D30" s="207">
        <f>'（小会議室）'!C45</f>
        <v>1</v>
      </c>
      <c r="E30" s="208">
        <f>'（小会議室）'!T45</f>
        <v>0</v>
      </c>
      <c r="F30" s="206">
        <f>'（小会議室）'!N45</f>
        <v>0</v>
      </c>
      <c r="G30" s="209">
        <f>'（小会議室）'!P45</f>
        <v>0</v>
      </c>
      <c r="H30" s="205">
        <f>'（小会議室）'!Q45</f>
        <v>0</v>
      </c>
      <c r="I30" s="205">
        <f>'（小会議室）'!R45</f>
        <v>0</v>
      </c>
      <c r="J30" s="206">
        <f>'（小会議室）'!S45</f>
        <v>0</v>
      </c>
      <c r="K30" s="208">
        <f>'（小会議室）'!T45</f>
        <v>0</v>
      </c>
      <c r="L30" s="204">
        <f>'（小会議室）'!U45</f>
        <v>0</v>
      </c>
      <c r="M30" s="205">
        <f>'（小会議室）'!V45</f>
        <v>0</v>
      </c>
      <c r="N30" s="205">
        <f>'（小会議室）'!W45</f>
        <v>0</v>
      </c>
      <c r="O30" s="206">
        <f>'（小会議室）'!X45</f>
        <v>51</v>
      </c>
      <c r="P30" s="207">
        <f>'（小会議室）'!Y45</f>
        <v>51</v>
      </c>
      <c r="Q30" s="204">
        <f t="shared" si="8"/>
        <v>0</v>
      </c>
      <c r="R30" s="205">
        <f t="shared" si="9"/>
        <v>0</v>
      </c>
      <c r="S30" s="205">
        <f t="shared" si="10"/>
        <v>0</v>
      </c>
      <c r="T30" s="206">
        <f t="shared" si="11"/>
        <v>51</v>
      </c>
      <c r="U30" s="341">
        <f t="shared" si="12"/>
        <v>51</v>
      </c>
    </row>
    <row r="31" spans="2:21" s="6" customFormat="1" ht="12" customHeight="1">
      <c r="B31" s="174">
        <v>12</v>
      </c>
      <c r="C31" s="168">
        <f t="shared" si="7"/>
        <v>0</v>
      </c>
      <c r="D31" s="207">
        <f>'（小会議室）'!C50</f>
        <v>0</v>
      </c>
      <c r="E31" s="208">
        <f>'（小会議室）'!T50</f>
        <v>0</v>
      </c>
      <c r="F31" s="206">
        <f>'（小会議室）'!N50</f>
        <v>0</v>
      </c>
      <c r="G31" s="209">
        <f>'（小会議室）'!P50</f>
        <v>0</v>
      </c>
      <c r="H31" s="205">
        <f>'（小会議室）'!Q50</f>
        <v>0</v>
      </c>
      <c r="I31" s="205">
        <f>'（小会議室）'!R50</f>
        <v>0</v>
      </c>
      <c r="J31" s="206">
        <f>'（小会議室）'!S50</f>
        <v>0</v>
      </c>
      <c r="K31" s="208">
        <f>'（小会議室）'!T50</f>
        <v>0</v>
      </c>
      <c r="L31" s="204">
        <f>'（小会議室）'!U50</f>
        <v>0</v>
      </c>
      <c r="M31" s="205">
        <f>'（小会議室）'!V50</f>
        <v>0</v>
      </c>
      <c r="N31" s="205">
        <f>'（小会議室）'!W50</f>
        <v>0</v>
      </c>
      <c r="O31" s="206">
        <f>'（小会議室）'!X50</f>
        <v>0</v>
      </c>
      <c r="P31" s="207">
        <f>'（小会議室）'!Y50</f>
        <v>0</v>
      </c>
      <c r="Q31" s="204">
        <f t="shared" si="8"/>
        <v>0</v>
      </c>
      <c r="R31" s="205">
        <f t="shared" si="9"/>
        <v>0</v>
      </c>
      <c r="S31" s="205">
        <f t="shared" si="10"/>
        <v>0</v>
      </c>
      <c r="T31" s="206">
        <f t="shared" si="11"/>
        <v>0</v>
      </c>
      <c r="U31" s="341">
        <f t="shared" si="12"/>
        <v>0</v>
      </c>
    </row>
    <row r="32" spans="2:21" s="6" customFormat="1" ht="12" customHeight="1">
      <c r="B32" s="174">
        <v>1</v>
      </c>
      <c r="C32" s="168">
        <f t="shared" si="7"/>
        <v>0</v>
      </c>
      <c r="D32" s="207">
        <f>'（小会議室）'!C55</f>
        <v>0</v>
      </c>
      <c r="E32" s="208">
        <f>'（小会議室）'!T55</f>
        <v>0</v>
      </c>
      <c r="F32" s="206">
        <f>'（小会議室）'!N55</f>
        <v>0</v>
      </c>
      <c r="G32" s="209">
        <f>'（小会議室）'!P55</f>
        <v>0</v>
      </c>
      <c r="H32" s="205">
        <f>'（小会議室）'!Q55</f>
        <v>0</v>
      </c>
      <c r="I32" s="205">
        <f>'（小会議室）'!R55</f>
        <v>0</v>
      </c>
      <c r="J32" s="206">
        <f>'（小会議室）'!S55</f>
        <v>0</v>
      </c>
      <c r="K32" s="208">
        <f>'（小会議室）'!T55</f>
        <v>0</v>
      </c>
      <c r="L32" s="204">
        <f>'（小会議室）'!U55</f>
        <v>0</v>
      </c>
      <c r="M32" s="205">
        <f>'（小会議室）'!V55</f>
        <v>0</v>
      </c>
      <c r="N32" s="205">
        <f>'（小会議室）'!W55</f>
        <v>0</v>
      </c>
      <c r="O32" s="206">
        <f>'（小会議室）'!X55</f>
        <v>0</v>
      </c>
      <c r="P32" s="207">
        <f>'（小会議室）'!Y55</f>
        <v>0</v>
      </c>
      <c r="Q32" s="204">
        <f t="shared" si="8"/>
        <v>0</v>
      </c>
      <c r="R32" s="205">
        <f t="shared" si="9"/>
        <v>0</v>
      </c>
      <c r="S32" s="205">
        <f t="shared" si="10"/>
        <v>0</v>
      </c>
      <c r="T32" s="206">
        <f t="shared" si="11"/>
        <v>0</v>
      </c>
      <c r="U32" s="341">
        <f t="shared" si="12"/>
        <v>0</v>
      </c>
    </row>
    <row r="33" spans="2:21" s="6" customFormat="1" ht="12" customHeight="1">
      <c r="B33" s="174">
        <v>2</v>
      </c>
      <c r="C33" s="168">
        <f t="shared" si="7"/>
        <v>0</v>
      </c>
      <c r="D33" s="207">
        <v>0</v>
      </c>
      <c r="E33" s="208">
        <f>'（小会議室）'!T59</f>
        <v>0</v>
      </c>
      <c r="F33" s="206">
        <f>'（小会議室）'!N59</f>
        <v>0</v>
      </c>
      <c r="G33" s="209">
        <f>'（小会議室）'!P59</f>
        <v>0</v>
      </c>
      <c r="H33" s="205">
        <f>'（小会議室）'!Q59</f>
        <v>0</v>
      </c>
      <c r="I33" s="205">
        <f>'（小会議室）'!R59</f>
        <v>0</v>
      </c>
      <c r="J33" s="206">
        <f>'（小会議室）'!S59</f>
        <v>0</v>
      </c>
      <c r="K33" s="208">
        <f>'（小会議室）'!T59</f>
        <v>0</v>
      </c>
      <c r="L33" s="204">
        <f>'（小会議室）'!U59</f>
        <v>0</v>
      </c>
      <c r="M33" s="205">
        <f>'（小会議室）'!V59</f>
        <v>0</v>
      </c>
      <c r="N33" s="205">
        <f>'（小会議室）'!W59</f>
        <v>0</v>
      </c>
      <c r="O33" s="206">
        <f>'（小会議室）'!X59</f>
        <v>0</v>
      </c>
      <c r="P33" s="207">
        <f>'（小会議室）'!Y59</f>
        <v>0</v>
      </c>
      <c r="Q33" s="204">
        <f t="shared" si="8"/>
        <v>0</v>
      </c>
      <c r="R33" s="205">
        <f t="shared" si="9"/>
        <v>0</v>
      </c>
      <c r="S33" s="205">
        <f t="shared" si="10"/>
        <v>0</v>
      </c>
      <c r="T33" s="206">
        <f t="shared" si="11"/>
        <v>0</v>
      </c>
      <c r="U33" s="341">
        <f t="shared" si="12"/>
        <v>0</v>
      </c>
    </row>
    <row r="34" spans="2:21" s="6" customFormat="1" ht="12" customHeight="1" thickBot="1">
      <c r="B34" s="174">
        <v>3</v>
      </c>
      <c r="C34" s="168">
        <f t="shared" si="7"/>
        <v>0</v>
      </c>
      <c r="D34" s="207">
        <f>'（小会議室）'!C63</f>
        <v>0</v>
      </c>
      <c r="E34" s="208">
        <f>'（小会議室）'!T63</f>
        <v>0</v>
      </c>
      <c r="F34" s="206">
        <f>'（小会議室）'!N63</f>
        <v>0</v>
      </c>
      <c r="G34" s="209">
        <f>'（小会議室）'!P63</f>
        <v>0</v>
      </c>
      <c r="H34" s="205">
        <f>'（小会議室）'!Q63</f>
        <v>0</v>
      </c>
      <c r="I34" s="205">
        <f>'（小会議室）'!R63</f>
        <v>0</v>
      </c>
      <c r="J34" s="206">
        <f>'（小会議室）'!S63</f>
        <v>0</v>
      </c>
      <c r="K34" s="208">
        <f>'（小会議室）'!T63</f>
        <v>0</v>
      </c>
      <c r="L34" s="204">
        <f>'（小会議室）'!U63</f>
        <v>0</v>
      </c>
      <c r="M34" s="205">
        <f>'（小会議室）'!V63</f>
        <v>0</v>
      </c>
      <c r="N34" s="205">
        <f>'（小会議室）'!W63</f>
        <v>0</v>
      </c>
      <c r="O34" s="206">
        <f>'（小会議室）'!X63</f>
        <v>0</v>
      </c>
      <c r="P34" s="207">
        <f>'（小会議室）'!Y63</f>
        <v>0</v>
      </c>
      <c r="Q34" s="204">
        <f t="shared" si="8"/>
        <v>0</v>
      </c>
      <c r="R34" s="205">
        <f t="shared" si="9"/>
        <v>0</v>
      </c>
      <c r="S34" s="205">
        <f t="shared" si="10"/>
        <v>0</v>
      </c>
      <c r="T34" s="206">
        <f t="shared" si="11"/>
        <v>0</v>
      </c>
      <c r="U34" s="341">
        <f t="shared" si="12"/>
        <v>0</v>
      </c>
    </row>
    <row r="35" spans="2:21" s="6" customFormat="1" ht="12" customHeight="1" thickBot="1">
      <c r="B35" s="376" t="s">
        <v>3</v>
      </c>
      <c r="C35" s="349">
        <f t="shared" ref="C35:U35" si="13">SUM(C23:C34)</f>
        <v>7</v>
      </c>
      <c r="D35" s="349">
        <f t="shared" si="13"/>
        <v>7</v>
      </c>
      <c r="E35" s="350">
        <f t="shared" si="13"/>
        <v>19</v>
      </c>
      <c r="F35" s="351">
        <f t="shared" si="13"/>
        <v>3720</v>
      </c>
      <c r="G35" s="350">
        <f t="shared" si="13"/>
        <v>0</v>
      </c>
      <c r="H35" s="352">
        <f t="shared" si="13"/>
        <v>0</v>
      </c>
      <c r="I35" s="352">
        <f t="shared" si="13"/>
        <v>0</v>
      </c>
      <c r="J35" s="351">
        <f t="shared" si="13"/>
        <v>19</v>
      </c>
      <c r="K35" s="353">
        <f t="shared" si="13"/>
        <v>19</v>
      </c>
      <c r="L35" s="354">
        <f t="shared" si="13"/>
        <v>0</v>
      </c>
      <c r="M35" s="352">
        <f t="shared" si="13"/>
        <v>0</v>
      </c>
      <c r="N35" s="352">
        <f t="shared" si="13"/>
        <v>0</v>
      </c>
      <c r="O35" s="351">
        <f t="shared" si="13"/>
        <v>51</v>
      </c>
      <c r="P35" s="355">
        <f t="shared" si="13"/>
        <v>51</v>
      </c>
      <c r="Q35" s="354">
        <f t="shared" si="13"/>
        <v>0</v>
      </c>
      <c r="R35" s="352">
        <f t="shared" si="13"/>
        <v>0</v>
      </c>
      <c r="S35" s="352">
        <f t="shared" si="13"/>
        <v>0</v>
      </c>
      <c r="T35" s="351">
        <f t="shared" si="13"/>
        <v>70</v>
      </c>
      <c r="U35" s="355">
        <f t="shared" si="13"/>
        <v>70</v>
      </c>
    </row>
    <row r="36" spans="2:21" ht="12" customHeight="1"/>
    <row r="37" spans="2:21" ht="17.25" customHeight="1" thickBot="1">
      <c r="B37" s="166" t="s">
        <v>122</v>
      </c>
    </row>
    <row r="38" spans="2:21" s="29" customFormat="1" ht="12" customHeight="1">
      <c r="B38" s="755" t="s">
        <v>53</v>
      </c>
      <c r="C38" s="758" t="s">
        <v>54</v>
      </c>
      <c r="D38" s="758" t="s">
        <v>55</v>
      </c>
      <c r="E38" s="786" t="s">
        <v>22</v>
      </c>
      <c r="F38" s="787"/>
      <c r="G38" s="787"/>
      <c r="H38" s="787"/>
      <c r="I38" s="787"/>
      <c r="J38" s="787"/>
      <c r="K38" s="787"/>
      <c r="L38" s="770" t="s">
        <v>23</v>
      </c>
      <c r="M38" s="771"/>
      <c r="N38" s="771"/>
      <c r="O38" s="771"/>
      <c r="P38" s="772"/>
      <c r="Q38" s="773" t="s">
        <v>56</v>
      </c>
      <c r="R38" s="774"/>
      <c r="S38" s="774"/>
      <c r="T38" s="774"/>
      <c r="U38" s="775"/>
    </row>
    <row r="39" spans="2:21" s="29" customFormat="1" ht="12" customHeight="1">
      <c r="B39" s="756"/>
      <c r="C39" s="759"/>
      <c r="D39" s="759"/>
      <c r="E39" s="779" t="s">
        <v>24</v>
      </c>
      <c r="F39" s="780"/>
      <c r="G39" s="781" t="s">
        <v>4</v>
      </c>
      <c r="H39" s="782"/>
      <c r="I39" s="782"/>
      <c r="J39" s="782"/>
      <c r="K39" s="782"/>
      <c r="L39" s="783" t="s">
        <v>4</v>
      </c>
      <c r="M39" s="784"/>
      <c r="N39" s="784"/>
      <c r="O39" s="784"/>
      <c r="P39" s="785"/>
      <c r="Q39" s="776"/>
      <c r="R39" s="777"/>
      <c r="S39" s="777"/>
      <c r="T39" s="777"/>
      <c r="U39" s="778"/>
    </row>
    <row r="40" spans="2:21" s="29" customFormat="1" ht="12" customHeight="1" thickBot="1">
      <c r="B40" s="757"/>
      <c r="C40" s="760"/>
      <c r="D40" s="760"/>
      <c r="E40" s="356" t="s">
        <v>57</v>
      </c>
      <c r="F40" s="357" t="s">
        <v>30</v>
      </c>
      <c r="G40" s="358" t="s">
        <v>31</v>
      </c>
      <c r="H40" s="359" t="s">
        <v>32</v>
      </c>
      <c r="I40" s="359" t="s">
        <v>33</v>
      </c>
      <c r="J40" s="360" t="s">
        <v>34</v>
      </c>
      <c r="K40" s="361" t="s">
        <v>3</v>
      </c>
      <c r="L40" s="362" t="s">
        <v>31</v>
      </c>
      <c r="M40" s="363" t="s">
        <v>32</v>
      </c>
      <c r="N40" s="363" t="s">
        <v>33</v>
      </c>
      <c r="O40" s="364" t="s">
        <v>34</v>
      </c>
      <c r="P40" s="365" t="s">
        <v>3</v>
      </c>
      <c r="Q40" s="366" t="s">
        <v>31</v>
      </c>
      <c r="R40" s="367" t="s">
        <v>32</v>
      </c>
      <c r="S40" s="367" t="s">
        <v>33</v>
      </c>
      <c r="T40" s="368" t="s">
        <v>34</v>
      </c>
      <c r="U40" s="369" t="s">
        <v>3</v>
      </c>
    </row>
    <row r="41" spans="2:21" s="6" customFormat="1" ht="12" customHeight="1">
      <c r="B41" s="167">
        <v>4</v>
      </c>
      <c r="C41" s="168">
        <f>D41</f>
        <v>0</v>
      </c>
      <c r="D41" s="168">
        <f>'（音楽活動室）'!C17</f>
        <v>0</v>
      </c>
      <c r="E41" s="169">
        <f>'（音楽活動室）'!V17</f>
        <v>0</v>
      </c>
      <c r="F41" s="170">
        <f>'（音楽活動室）'!P17</f>
        <v>0</v>
      </c>
      <c r="G41" s="169">
        <f>'（音楽活動室）'!R17</f>
        <v>0</v>
      </c>
      <c r="H41" s="678">
        <f>'（音楽活動室）'!S17</f>
        <v>0</v>
      </c>
      <c r="I41" s="678">
        <f>'（音楽活動室）'!T17</f>
        <v>0</v>
      </c>
      <c r="J41" s="677">
        <f>'（音楽活動室）'!U17</f>
        <v>0</v>
      </c>
      <c r="K41" s="169">
        <f>'（音楽活動室）'!V17</f>
        <v>0</v>
      </c>
      <c r="L41" s="672">
        <f>'（音楽活動室）'!W17</f>
        <v>0</v>
      </c>
      <c r="M41" s="674">
        <f>'（音楽活動室）'!X17</f>
        <v>0</v>
      </c>
      <c r="N41" s="674">
        <f>'（音楽活動室）'!Y17</f>
        <v>0</v>
      </c>
      <c r="O41" s="673">
        <f>'（音楽活動室）'!Z17</f>
        <v>0</v>
      </c>
      <c r="P41" s="207">
        <f>'（音楽活動室）'!AA17</f>
        <v>0</v>
      </c>
      <c r="Q41" s="204">
        <f>G41+L41</f>
        <v>0</v>
      </c>
      <c r="R41" s="205">
        <f t="shared" ref="R41:R52" si="14">H41+M41</f>
        <v>0</v>
      </c>
      <c r="S41" s="205">
        <f>I41+N41</f>
        <v>0</v>
      </c>
      <c r="T41" s="206">
        <f>J41+O41</f>
        <v>0</v>
      </c>
      <c r="U41" s="340">
        <f t="shared" ref="U41:U52" si="15">K41+P41</f>
        <v>0</v>
      </c>
    </row>
    <row r="42" spans="2:21" s="6" customFormat="1" ht="12" customHeight="1">
      <c r="B42" s="174">
        <v>5</v>
      </c>
      <c r="C42" s="168">
        <f t="shared" ref="C42:C52" si="16">D42</f>
        <v>0</v>
      </c>
      <c r="D42" s="168">
        <f>'（音楽活動室）'!C22</f>
        <v>0</v>
      </c>
      <c r="E42" s="169">
        <f>'（音楽活動室）'!V22</f>
        <v>0</v>
      </c>
      <c r="F42" s="170">
        <f>'（音楽活動室）'!P22</f>
        <v>0</v>
      </c>
      <c r="G42" s="169">
        <f>'（音楽活動室）'!R22</f>
        <v>0</v>
      </c>
      <c r="H42" s="679">
        <f>'（音楽活動室）'!S22</f>
        <v>0</v>
      </c>
      <c r="I42" s="679">
        <f>'（音楽活動室）'!T22</f>
        <v>0</v>
      </c>
      <c r="J42" s="677">
        <f>'（音楽活動室）'!U22</f>
        <v>0</v>
      </c>
      <c r="K42" s="169">
        <f>'（音楽活動室）'!V22</f>
        <v>0</v>
      </c>
      <c r="L42" s="672">
        <f>'（音楽活動室）'!W22</f>
        <v>0</v>
      </c>
      <c r="M42" s="675">
        <f>'（音楽活動室）'!X22</f>
        <v>0</v>
      </c>
      <c r="N42" s="675">
        <f>'（音楽活動室）'!Y22</f>
        <v>0</v>
      </c>
      <c r="O42" s="673">
        <f>'（音楽活動室）'!Z22</f>
        <v>0</v>
      </c>
      <c r="P42" s="207">
        <f>'（音楽活動室）'!AA22</f>
        <v>0</v>
      </c>
      <c r="Q42" s="204">
        <f>G42+L42</f>
        <v>0</v>
      </c>
      <c r="R42" s="205">
        <f t="shared" si="14"/>
        <v>0</v>
      </c>
      <c r="S42" s="205">
        <f t="shared" ref="S42:S52" si="17">I42+N42</f>
        <v>0</v>
      </c>
      <c r="T42" s="206">
        <f t="shared" ref="T42:T52" si="18">J42+O42</f>
        <v>0</v>
      </c>
      <c r="U42" s="341">
        <f t="shared" si="15"/>
        <v>0</v>
      </c>
    </row>
    <row r="43" spans="2:21" s="6" customFormat="1" ht="12" customHeight="1">
      <c r="B43" s="174">
        <v>6</v>
      </c>
      <c r="C43" s="168">
        <f t="shared" si="16"/>
        <v>0</v>
      </c>
      <c r="D43" s="168">
        <f>'（音楽活動室）'!C25</f>
        <v>0</v>
      </c>
      <c r="E43" s="169">
        <f>'（音楽活動室）'!V25</f>
        <v>0</v>
      </c>
      <c r="F43" s="170">
        <f>'（音楽活動室）'!P25</f>
        <v>0</v>
      </c>
      <c r="G43" s="169">
        <f>'（音楽活動室）'!R25</f>
        <v>0</v>
      </c>
      <c r="H43" s="679">
        <f>'（音楽活動室）'!S25</f>
        <v>0</v>
      </c>
      <c r="I43" s="679">
        <f>'（音楽活動室）'!T25</f>
        <v>0</v>
      </c>
      <c r="J43" s="677">
        <f>'（音楽活動室）'!U25</f>
        <v>0</v>
      </c>
      <c r="K43" s="169">
        <f>'（音楽活動室）'!V25</f>
        <v>0</v>
      </c>
      <c r="L43" s="672">
        <f>'（音楽活動室）'!W25</f>
        <v>0</v>
      </c>
      <c r="M43" s="675">
        <f>'（音楽活動室）'!X25</f>
        <v>0</v>
      </c>
      <c r="N43" s="675">
        <f>'（音楽活動室）'!Y25</f>
        <v>0</v>
      </c>
      <c r="O43" s="673">
        <f>'（音楽活動室）'!Z25</f>
        <v>0</v>
      </c>
      <c r="P43" s="207">
        <f>'（音楽活動室）'!AA25</f>
        <v>0</v>
      </c>
      <c r="Q43" s="204">
        <f t="shared" ref="Q43:Q52" si="19">G43+L43</f>
        <v>0</v>
      </c>
      <c r="R43" s="205">
        <f t="shared" si="14"/>
        <v>0</v>
      </c>
      <c r="S43" s="205">
        <f t="shared" si="17"/>
        <v>0</v>
      </c>
      <c r="T43" s="206">
        <f t="shared" si="18"/>
        <v>0</v>
      </c>
      <c r="U43" s="341">
        <f t="shared" si="15"/>
        <v>0</v>
      </c>
    </row>
    <row r="44" spans="2:21" s="6" customFormat="1" ht="12" customHeight="1">
      <c r="B44" s="174">
        <v>7</v>
      </c>
      <c r="C44" s="168">
        <f t="shared" si="16"/>
        <v>1</v>
      </c>
      <c r="D44" s="168">
        <f>'（音楽活動室）'!C29</f>
        <v>1</v>
      </c>
      <c r="E44" s="169">
        <f>'（音楽活動室）'!V29</f>
        <v>1</v>
      </c>
      <c r="F44" s="170">
        <f>'（音楽活動室）'!P29</f>
        <v>2160</v>
      </c>
      <c r="G44" s="169">
        <f>'（音楽活動室）'!R29</f>
        <v>0</v>
      </c>
      <c r="H44" s="679">
        <f>'（音楽活動室）'!S29</f>
        <v>0</v>
      </c>
      <c r="I44" s="679">
        <f>'（音楽活動室）'!T29</f>
        <v>0</v>
      </c>
      <c r="J44" s="677">
        <f>'（音楽活動室）'!U29</f>
        <v>1</v>
      </c>
      <c r="K44" s="169">
        <f>'（音楽活動室）'!V29</f>
        <v>1</v>
      </c>
      <c r="L44" s="672">
        <f>'（音楽活動室）'!W29</f>
        <v>0</v>
      </c>
      <c r="M44" s="675">
        <f>'（音楽活動室）'!X29</f>
        <v>0</v>
      </c>
      <c r="N44" s="675">
        <f>'（音楽活動室）'!Y29</f>
        <v>0</v>
      </c>
      <c r="O44" s="673">
        <f>'（音楽活動室）'!Z29</f>
        <v>0</v>
      </c>
      <c r="P44" s="207">
        <f>'（音楽活動室）'!AA29</f>
        <v>0</v>
      </c>
      <c r="Q44" s="204">
        <f t="shared" si="19"/>
        <v>0</v>
      </c>
      <c r="R44" s="205">
        <f t="shared" si="14"/>
        <v>0</v>
      </c>
      <c r="S44" s="205">
        <f t="shared" si="17"/>
        <v>0</v>
      </c>
      <c r="T44" s="206">
        <f t="shared" si="18"/>
        <v>1</v>
      </c>
      <c r="U44" s="341">
        <f t="shared" si="15"/>
        <v>1</v>
      </c>
    </row>
    <row r="45" spans="2:21" s="6" customFormat="1" ht="12" customHeight="1">
      <c r="B45" s="174">
        <v>8</v>
      </c>
      <c r="C45" s="168">
        <f t="shared" si="16"/>
        <v>0</v>
      </c>
      <c r="D45" s="168">
        <f>'（音楽活動室）'!C33</f>
        <v>0</v>
      </c>
      <c r="E45" s="169">
        <f>'（音楽活動室）'!V33</f>
        <v>0</v>
      </c>
      <c r="F45" s="170">
        <f>'（音楽活動室）'!P33</f>
        <v>0</v>
      </c>
      <c r="G45" s="169">
        <f>'（音楽活動室）'!R33</f>
        <v>0</v>
      </c>
      <c r="H45" s="679">
        <f>'（音楽活動室）'!S33</f>
        <v>0</v>
      </c>
      <c r="I45" s="679">
        <f>'（音楽活動室）'!T33</f>
        <v>0</v>
      </c>
      <c r="J45" s="677">
        <f>'（音楽活動室）'!U33</f>
        <v>0</v>
      </c>
      <c r="K45" s="169">
        <f>'（音楽活動室）'!V33</f>
        <v>0</v>
      </c>
      <c r="L45" s="672">
        <f>'（音楽活動室）'!W33</f>
        <v>0</v>
      </c>
      <c r="M45" s="675">
        <f>'（音楽活動室）'!X33</f>
        <v>0</v>
      </c>
      <c r="N45" s="675">
        <f>'（音楽活動室）'!Y33</f>
        <v>0</v>
      </c>
      <c r="O45" s="673">
        <f>'（音楽活動室）'!Z33</f>
        <v>0</v>
      </c>
      <c r="P45" s="207">
        <f>'（音楽活動室）'!AA33</f>
        <v>0</v>
      </c>
      <c r="Q45" s="204">
        <f t="shared" si="19"/>
        <v>0</v>
      </c>
      <c r="R45" s="205">
        <f t="shared" si="14"/>
        <v>0</v>
      </c>
      <c r="S45" s="205">
        <f t="shared" si="17"/>
        <v>0</v>
      </c>
      <c r="T45" s="206">
        <f t="shared" si="18"/>
        <v>0</v>
      </c>
      <c r="U45" s="341">
        <f t="shared" si="15"/>
        <v>0</v>
      </c>
    </row>
    <row r="46" spans="2:21" s="6" customFormat="1" ht="12" customHeight="1">
      <c r="B46" s="174">
        <v>9</v>
      </c>
      <c r="C46" s="168">
        <f t="shared" si="16"/>
        <v>0</v>
      </c>
      <c r="D46" s="168">
        <f>'（音楽活動室）'!C37</f>
        <v>0</v>
      </c>
      <c r="E46" s="169">
        <f>'（音楽活動室）'!V37</f>
        <v>0</v>
      </c>
      <c r="F46" s="170">
        <f>'（音楽活動室）'!P37</f>
        <v>0</v>
      </c>
      <c r="G46" s="169">
        <f>'（音楽活動室）'!R37</f>
        <v>0</v>
      </c>
      <c r="H46" s="679">
        <f>'（音楽活動室）'!S37</f>
        <v>0</v>
      </c>
      <c r="I46" s="679">
        <f>'（音楽活動室）'!T37</f>
        <v>0</v>
      </c>
      <c r="J46" s="677">
        <f>'（音楽活動室）'!U37</f>
        <v>0</v>
      </c>
      <c r="K46" s="169">
        <f>'（音楽活動室）'!V37</f>
        <v>0</v>
      </c>
      <c r="L46" s="672">
        <f>'（音楽活動室）'!W37</f>
        <v>0</v>
      </c>
      <c r="M46" s="675">
        <f>'（音楽活動室）'!X37</f>
        <v>0</v>
      </c>
      <c r="N46" s="675">
        <f>'（音楽活動室）'!Y37</f>
        <v>0</v>
      </c>
      <c r="O46" s="673">
        <f>'（音楽活動室）'!Z37</f>
        <v>0</v>
      </c>
      <c r="P46" s="207">
        <f>'（音楽活動室）'!AA37</f>
        <v>0</v>
      </c>
      <c r="Q46" s="204">
        <f t="shared" si="19"/>
        <v>0</v>
      </c>
      <c r="R46" s="205">
        <f t="shared" si="14"/>
        <v>0</v>
      </c>
      <c r="S46" s="205">
        <f t="shared" si="17"/>
        <v>0</v>
      </c>
      <c r="T46" s="206">
        <f t="shared" si="18"/>
        <v>0</v>
      </c>
      <c r="U46" s="341">
        <f t="shared" si="15"/>
        <v>0</v>
      </c>
    </row>
    <row r="47" spans="2:21" s="6" customFormat="1" ht="12" customHeight="1">
      <c r="B47" s="174">
        <v>10</v>
      </c>
      <c r="C47" s="168">
        <f t="shared" si="16"/>
        <v>0</v>
      </c>
      <c r="D47" s="168">
        <f>'（音楽活動室）'!C42</f>
        <v>0</v>
      </c>
      <c r="E47" s="169">
        <f>'（音楽活動室）'!V42</f>
        <v>0</v>
      </c>
      <c r="F47" s="170">
        <f>'（音楽活動室）'!P42</f>
        <v>0</v>
      </c>
      <c r="G47" s="169">
        <f>'（音楽活動室）'!R42</f>
        <v>0</v>
      </c>
      <c r="H47" s="679">
        <f>'（音楽活動室）'!S42</f>
        <v>0</v>
      </c>
      <c r="I47" s="679">
        <f>'（音楽活動室）'!T42</f>
        <v>0</v>
      </c>
      <c r="J47" s="677">
        <f>'（音楽活動室）'!U42</f>
        <v>0</v>
      </c>
      <c r="K47" s="169">
        <f>'（音楽活動室）'!V42</f>
        <v>0</v>
      </c>
      <c r="L47" s="672">
        <f>'（音楽活動室）'!W42</f>
        <v>0</v>
      </c>
      <c r="M47" s="675">
        <f>'（音楽活動室）'!X42</f>
        <v>0</v>
      </c>
      <c r="N47" s="675">
        <f>'（音楽活動室）'!Y42</f>
        <v>0</v>
      </c>
      <c r="O47" s="673">
        <f>'（音楽活動室）'!Z42</f>
        <v>0</v>
      </c>
      <c r="P47" s="207">
        <f>'（音楽活動室）'!AA42</f>
        <v>0</v>
      </c>
      <c r="Q47" s="204">
        <f t="shared" si="19"/>
        <v>0</v>
      </c>
      <c r="R47" s="205">
        <f t="shared" si="14"/>
        <v>0</v>
      </c>
      <c r="S47" s="205">
        <f t="shared" si="17"/>
        <v>0</v>
      </c>
      <c r="T47" s="206">
        <f t="shared" si="18"/>
        <v>0</v>
      </c>
      <c r="U47" s="341">
        <f t="shared" si="15"/>
        <v>0</v>
      </c>
    </row>
    <row r="48" spans="2:21" s="6" customFormat="1" ht="12" customHeight="1">
      <c r="B48" s="174">
        <v>11</v>
      </c>
      <c r="C48" s="168">
        <f t="shared" si="16"/>
        <v>0</v>
      </c>
      <c r="D48" s="168">
        <f>'（音楽活動室）'!C46</f>
        <v>0</v>
      </c>
      <c r="E48" s="169">
        <f>'（音楽活動室）'!V46</f>
        <v>0</v>
      </c>
      <c r="F48" s="170">
        <f>'（音楽活動室）'!P46</f>
        <v>0</v>
      </c>
      <c r="G48" s="169">
        <f>'（音楽活動室）'!R46</f>
        <v>0</v>
      </c>
      <c r="H48" s="679">
        <f>'（音楽活動室）'!S46</f>
        <v>0</v>
      </c>
      <c r="I48" s="679">
        <f>'（音楽活動室）'!T46</f>
        <v>0</v>
      </c>
      <c r="J48" s="677">
        <f>'（音楽活動室）'!U46</f>
        <v>0</v>
      </c>
      <c r="K48" s="169">
        <f>'（音楽活動室）'!V46</f>
        <v>0</v>
      </c>
      <c r="L48" s="672">
        <f>'（音楽活動室）'!W46</f>
        <v>0</v>
      </c>
      <c r="M48" s="675">
        <f>'（音楽活動室）'!X46</f>
        <v>0</v>
      </c>
      <c r="N48" s="675">
        <f>'（音楽活動室）'!Y46</f>
        <v>0</v>
      </c>
      <c r="O48" s="673">
        <f>'（音楽活動室）'!Z46</f>
        <v>0</v>
      </c>
      <c r="P48" s="207">
        <f>'（音楽活動室）'!AA46</f>
        <v>0</v>
      </c>
      <c r="Q48" s="204">
        <f t="shared" si="19"/>
        <v>0</v>
      </c>
      <c r="R48" s="205">
        <f t="shared" si="14"/>
        <v>0</v>
      </c>
      <c r="S48" s="205">
        <f t="shared" si="17"/>
        <v>0</v>
      </c>
      <c r="T48" s="206">
        <f t="shared" si="18"/>
        <v>0</v>
      </c>
      <c r="U48" s="341">
        <f t="shared" si="15"/>
        <v>0</v>
      </c>
    </row>
    <row r="49" spans="2:21" s="6" customFormat="1" ht="12" customHeight="1">
      <c r="B49" s="174">
        <v>12</v>
      </c>
      <c r="C49" s="168">
        <f t="shared" si="16"/>
        <v>0</v>
      </c>
      <c r="D49" s="168">
        <f>'（音楽活動室）'!C50</f>
        <v>0</v>
      </c>
      <c r="E49" s="169">
        <f>'（音楽活動室）'!V50</f>
        <v>0</v>
      </c>
      <c r="F49" s="170">
        <f>'（音楽活動室）'!P50</f>
        <v>0</v>
      </c>
      <c r="G49" s="169">
        <f>'（音楽活動室）'!R50</f>
        <v>0</v>
      </c>
      <c r="H49" s="679">
        <f>'（音楽活動室）'!S50</f>
        <v>0</v>
      </c>
      <c r="I49" s="679">
        <f>'（音楽活動室）'!T50</f>
        <v>0</v>
      </c>
      <c r="J49" s="677">
        <f>'（音楽活動室）'!U50</f>
        <v>0</v>
      </c>
      <c r="K49" s="169">
        <f>'（音楽活動室）'!V50</f>
        <v>0</v>
      </c>
      <c r="L49" s="672">
        <f>'（音楽活動室）'!W50</f>
        <v>0</v>
      </c>
      <c r="M49" s="675">
        <f>'（音楽活動室）'!X50</f>
        <v>0</v>
      </c>
      <c r="N49" s="675">
        <f>'（音楽活動室）'!Y50</f>
        <v>0</v>
      </c>
      <c r="O49" s="673">
        <f>'（音楽活動室）'!Z50</f>
        <v>0</v>
      </c>
      <c r="P49" s="207">
        <f>'（音楽活動室）'!AA50</f>
        <v>0</v>
      </c>
      <c r="Q49" s="204">
        <f t="shared" si="19"/>
        <v>0</v>
      </c>
      <c r="R49" s="205">
        <f t="shared" si="14"/>
        <v>0</v>
      </c>
      <c r="S49" s="205">
        <f t="shared" si="17"/>
        <v>0</v>
      </c>
      <c r="T49" s="206">
        <f t="shared" si="18"/>
        <v>0</v>
      </c>
      <c r="U49" s="341">
        <f t="shared" si="15"/>
        <v>0</v>
      </c>
    </row>
    <row r="50" spans="2:21" s="6" customFormat="1" ht="12" customHeight="1">
      <c r="B50" s="174">
        <v>1</v>
      </c>
      <c r="C50" s="168">
        <f t="shared" si="16"/>
        <v>0</v>
      </c>
      <c r="D50" s="168">
        <f>'（音楽活動室）'!C59</f>
        <v>0</v>
      </c>
      <c r="E50" s="169">
        <f>'（音楽活動室）'!V59</f>
        <v>0</v>
      </c>
      <c r="F50" s="170">
        <f>'（音楽活動室）'!P59</f>
        <v>0</v>
      </c>
      <c r="G50" s="169">
        <f>'（音楽活動室）'!R59</f>
        <v>0</v>
      </c>
      <c r="H50" s="679">
        <f>'（音楽活動室）'!S59</f>
        <v>0</v>
      </c>
      <c r="I50" s="679">
        <f>'（音楽活動室）'!T59</f>
        <v>0</v>
      </c>
      <c r="J50" s="677">
        <f>'（音楽活動室）'!U59</f>
        <v>0</v>
      </c>
      <c r="K50" s="169">
        <f>'（音楽活動室）'!V59</f>
        <v>0</v>
      </c>
      <c r="L50" s="672">
        <f>'（音楽活動室）'!W59</f>
        <v>0</v>
      </c>
      <c r="M50" s="675">
        <f>'（音楽活動室）'!X59</f>
        <v>0</v>
      </c>
      <c r="N50" s="675">
        <f>'（音楽活動室）'!Y59</f>
        <v>0</v>
      </c>
      <c r="O50" s="673">
        <f>'（音楽活動室）'!Z59</f>
        <v>0</v>
      </c>
      <c r="P50" s="207">
        <f>'（音楽活動室）'!AA59</f>
        <v>0</v>
      </c>
      <c r="Q50" s="204">
        <f t="shared" si="19"/>
        <v>0</v>
      </c>
      <c r="R50" s="205">
        <f t="shared" si="14"/>
        <v>0</v>
      </c>
      <c r="S50" s="205">
        <f t="shared" si="17"/>
        <v>0</v>
      </c>
      <c r="T50" s="206">
        <f t="shared" si="18"/>
        <v>0</v>
      </c>
      <c r="U50" s="341">
        <f t="shared" si="15"/>
        <v>0</v>
      </c>
    </row>
    <row r="51" spans="2:21" s="6" customFormat="1" ht="12" customHeight="1">
      <c r="B51" s="174">
        <v>2</v>
      </c>
      <c r="C51" s="168">
        <f t="shared" si="16"/>
        <v>0</v>
      </c>
      <c r="D51" s="168">
        <f>'（音楽活動室）'!C62</f>
        <v>0</v>
      </c>
      <c r="E51" s="169">
        <f>'（音楽活動室）'!V62</f>
        <v>0</v>
      </c>
      <c r="F51" s="170">
        <f>'（音楽活動室）'!P62</f>
        <v>0</v>
      </c>
      <c r="G51" s="169">
        <f>'（音楽活動室）'!R62</f>
        <v>0</v>
      </c>
      <c r="H51" s="679">
        <f>'（音楽活動室）'!S62</f>
        <v>0</v>
      </c>
      <c r="I51" s="679">
        <f>'（音楽活動室）'!T62</f>
        <v>0</v>
      </c>
      <c r="J51" s="677">
        <f>'（音楽活動室）'!U62</f>
        <v>0</v>
      </c>
      <c r="K51" s="169">
        <f>'（音楽活動室）'!V62</f>
        <v>0</v>
      </c>
      <c r="L51" s="672">
        <f>'（音楽活動室）'!W62</f>
        <v>0</v>
      </c>
      <c r="M51" s="675">
        <f>'（音楽活動室）'!X62</f>
        <v>0</v>
      </c>
      <c r="N51" s="675">
        <f>'（音楽活動室）'!Y62</f>
        <v>0</v>
      </c>
      <c r="O51" s="673">
        <f>'（音楽活動室）'!Z62</f>
        <v>0</v>
      </c>
      <c r="P51" s="207">
        <f>'（音楽活動室）'!AA62</f>
        <v>0</v>
      </c>
      <c r="Q51" s="204">
        <f t="shared" si="19"/>
        <v>0</v>
      </c>
      <c r="R51" s="205">
        <f t="shared" si="14"/>
        <v>0</v>
      </c>
      <c r="S51" s="205">
        <f t="shared" si="17"/>
        <v>0</v>
      </c>
      <c r="T51" s="206">
        <f t="shared" si="18"/>
        <v>0</v>
      </c>
      <c r="U51" s="341">
        <f t="shared" si="15"/>
        <v>0</v>
      </c>
    </row>
    <row r="52" spans="2:21" s="6" customFormat="1" ht="12" customHeight="1" thickBot="1">
      <c r="B52" s="174">
        <v>3</v>
      </c>
      <c r="C52" s="168">
        <f t="shared" si="16"/>
        <v>0</v>
      </c>
      <c r="D52" s="168">
        <f>'（音楽活動室）'!C66</f>
        <v>0</v>
      </c>
      <c r="E52" s="169">
        <f>'（音楽活動室）'!V66</f>
        <v>0</v>
      </c>
      <c r="F52" s="170">
        <f>'（音楽活動室）'!P66</f>
        <v>0</v>
      </c>
      <c r="G52" s="169">
        <f>'（音楽活動室）'!R66</f>
        <v>0</v>
      </c>
      <c r="H52" s="680">
        <f>'（音楽活動室）'!S66</f>
        <v>0</v>
      </c>
      <c r="I52" s="680">
        <f>'（音楽活動室）'!T66</f>
        <v>0</v>
      </c>
      <c r="J52" s="677">
        <f>'（音楽活動室）'!U66</f>
        <v>0</v>
      </c>
      <c r="K52" s="169">
        <f>'（音楽活動室）'!V66</f>
        <v>0</v>
      </c>
      <c r="L52" s="672">
        <f>'（音楽活動室）'!W66</f>
        <v>0</v>
      </c>
      <c r="M52" s="676">
        <f>'（音楽活動室）'!X66</f>
        <v>0</v>
      </c>
      <c r="N52" s="676">
        <f>'（音楽活動室）'!Y66</f>
        <v>0</v>
      </c>
      <c r="O52" s="673">
        <f>'（音楽活動室）'!Z66</f>
        <v>0</v>
      </c>
      <c r="P52" s="207">
        <f>'（音楽活動室）'!AA66</f>
        <v>0</v>
      </c>
      <c r="Q52" s="204">
        <f t="shared" si="19"/>
        <v>0</v>
      </c>
      <c r="R52" s="205">
        <f t="shared" si="14"/>
        <v>0</v>
      </c>
      <c r="S52" s="205">
        <f t="shared" si="17"/>
        <v>0</v>
      </c>
      <c r="T52" s="206">
        <f t="shared" si="18"/>
        <v>0</v>
      </c>
      <c r="U52" s="341">
        <f t="shared" si="15"/>
        <v>0</v>
      </c>
    </row>
    <row r="53" spans="2:21" s="6" customFormat="1" ht="12" customHeight="1" thickBot="1">
      <c r="B53" s="376" t="s">
        <v>3</v>
      </c>
      <c r="C53" s="349">
        <f t="shared" ref="C53:U53" si="20">SUM(C41:C52)</f>
        <v>1</v>
      </c>
      <c r="D53" s="349">
        <f t="shared" si="20"/>
        <v>1</v>
      </c>
      <c r="E53" s="350">
        <f t="shared" si="20"/>
        <v>1</v>
      </c>
      <c r="F53" s="351">
        <f>SUM(F41:F52)</f>
        <v>2160</v>
      </c>
      <c r="G53" s="350">
        <f t="shared" si="20"/>
        <v>0</v>
      </c>
      <c r="H53" s="352">
        <f t="shared" si="20"/>
        <v>0</v>
      </c>
      <c r="I53" s="352">
        <f t="shared" si="20"/>
        <v>0</v>
      </c>
      <c r="J53" s="351">
        <f t="shared" si="20"/>
        <v>1</v>
      </c>
      <c r="K53" s="353">
        <f t="shared" si="20"/>
        <v>1</v>
      </c>
      <c r="L53" s="354">
        <f t="shared" si="20"/>
        <v>0</v>
      </c>
      <c r="M53" s="352">
        <f t="shared" si="20"/>
        <v>0</v>
      </c>
      <c r="N53" s="352">
        <f t="shared" si="20"/>
        <v>0</v>
      </c>
      <c r="O53" s="351">
        <f t="shared" si="20"/>
        <v>0</v>
      </c>
      <c r="P53" s="349">
        <f t="shared" si="20"/>
        <v>0</v>
      </c>
      <c r="Q53" s="354">
        <f t="shared" si="20"/>
        <v>0</v>
      </c>
      <c r="R53" s="352">
        <f t="shared" si="20"/>
        <v>0</v>
      </c>
      <c r="S53" s="352">
        <f t="shared" si="20"/>
        <v>0</v>
      </c>
      <c r="T53" s="351">
        <f t="shared" si="20"/>
        <v>1</v>
      </c>
      <c r="U53" s="355">
        <f t="shared" si="20"/>
        <v>1</v>
      </c>
    </row>
    <row r="54" spans="2:21" ht="17.25" customHeight="1" thickBot="1">
      <c r="B54" s="166" t="s">
        <v>121</v>
      </c>
    </row>
    <row r="55" spans="2:21" s="29" customFormat="1" ht="12" customHeight="1">
      <c r="B55" s="755" t="s">
        <v>53</v>
      </c>
      <c r="C55" s="758" t="s">
        <v>54</v>
      </c>
      <c r="D55" s="758" t="s">
        <v>55</v>
      </c>
      <c r="E55" s="786" t="s">
        <v>22</v>
      </c>
      <c r="F55" s="787"/>
      <c r="G55" s="787"/>
      <c r="H55" s="787"/>
      <c r="I55" s="787"/>
      <c r="J55" s="787"/>
      <c r="K55" s="787"/>
      <c r="L55" s="770" t="s">
        <v>23</v>
      </c>
      <c r="M55" s="771"/>
      <c r="N55" s="771"/>
      <c r="O55" s="771"/>
      <c r="P55" s="772"/>
      <c r="Q55" s="773" t="s">
        <v>56</v>
      </c>
      <c r="R55" s="774"/>
      <c r="S55" s="774"/>
      <c r="T55" s="774"/>
      <c r="U55" s="775"/>
    </row>
    <row r="56" spans="2:21" s="29" customFormat="1" ht="12" customHeight="1">
      <c r="B56" s="756"/>
      <c r="C56" s="759"/>
      <c r="D56" s="759"/>
      <c r="E56" s="779" t="s">
        <v>24</v>
      </c>
      <c r="F56" s="780"/>
      <c r="G56" s="781" t="s">
        <v>4</v>
      </c>
      <c r="H56" s="782"/>
      <c r="I56" s="782"/>
      <c r="J56" s="782"/>
      <c r="K56" s="782"/>
      <c r="L56" s="783" t="s">
        <v>4</v>
      </c>
      <c r="M56" s="784"/>
      <c r="N56" s="784"/>
      <c r="O56" s="784"/>
      <c r="P56" s="785"/>
      <c r="Q56" s="776"/>
      <c r="R56" s="777"/>
      <c r="S56" s="777"/>
      <c r="T56" s="777"/>
      <c r="U56" s="778"/>
    </row>
    <row r="57" spans="2:21" s="29" customFormat="1" ht="12" customHeight="1" thickBot="1">
      <c r="B57" s="757"/>
      <c r="C57" s="760"/>
      <c r="D57" s="760"/>
      <c r="E57" s="356" t="s">
        <v>57</v>
      </c>
      <c r="F57" s="357" t="s">
        <v>30</v>
      </c>
      <c r="G57" s="358" t="s">
        <v>31</v>
      </c>
      <c r="H57" s="359" t="s">
        <v>32</v>
      </c>
      <c r="I57" s="359" t="s">
        <v>33</v>
      </c>
      <c r="J57" s="360" t="s">
        <v>34</v>
      </c>
      <c r="K57" s="361" t="s">
        <v>3</v>
      </c>
      <c r="L57" s="362" t="s">
        <v>31</v>
      </c>
      <c r="M57" s="363" t="s">
        <v>32</v>
      </c>
      <c r="N57" s="363" t="s">
        <v>33</v>
      </c>
      <c r="O57" s="364" t="s">
        <v>34</v>
      </c>
      <c r="P57" s="365" t="s">
        <v>3</v>
      </c>
      <c r="Q57" s="366" t="s">
        <v>31</v>
      </c>
      <c r="R57" s="367" t="s">
        <v>32</v>
      </c>
      <c r="S57" s="367" t="s">
        <v>33</v>
      </c>
      <c r="T57" s="368" t="s">
        <v>34</v>
      </c>
      <c r="U57" s="369" t="s">
        <v>3</v>
      </c>
    </row>
    <row r="58" spans="2:21" s="6" customFormat="1" ht="12" customHeight="1">
      <c r="B58" s="167">
        <v>4</v>
      </c>
      <c r="C58" s="168">
        <f>D58</f>
        <v>0</v>
      </c>
      <c r="D58" s="207">
        <f>'（情報研修室）'!C9</f>
        <v>0</v>
      </c>
      <c r="E58" s="208">
        <f>'（情報研修室）'!T9</f>
        <v>0</v>
      </c>
      <c r="F58" s="206">
        <f>'（情報研修室）'!N9</f>
        <v>0</v>
      </c>
      <c r="G58" s="209">
        <f>'（情報研修室）'!P9</f>
        <v>0</v>
      </c>
      <c r="H58" s="205">
        <f>'（情報研修室）'!Q9</f>
        <v>0</v>
      </c>
      <c r="I58" s="205">
        <f>'（情報研修室）'!R9</f>
        <v>0</v>
      </c>
      <c r="J58" s="206">
        <f>'（情報研修室）'!S9</f>
        <v>0</v>
      </c>
      <c r="K58" s="208">
        <f>'（情報研修室）'!T9</f>
        <v>0</v>
      </c>
      <c r="L58" s="204">
        <f>'（情報研修室）'!U9</f>
        <v>0</v>
      </c>
      <c r="M58" s="205">
        <f>'（情報研修室）'!V9</f>
        <v>0</v>
      </c>
      <c r="N58" s="205">
        <f>'（情報研修室）'!W9</f>
        <v>0</v>
      </c>
      <c r="O58" s="206">
        <f>'（情報研修室）'!X9</f>
        <v>0</v>
      </c>
      <c r="P58" s="207">
        <f>'（情報研修室）'!Y9</f>
        <v>0</v>
      </c>
      <c r="Q58" s="204">
        <f>G58+L58</f>
        <v>0</v>
      </c>
      <c r="R58" s="205">
        <f>H58+M58</f>
        <v>0</v>
      </c>
      <c r="S58" s="205">
        <f>I58+N58</f>
        <v>0</v>
      </c>
      <c r="T58" s="206">
        <f>J58+O58</f>
        <v>0</v>
      </c>
      <c r="U58" s="340">
        <f>K58+P58</f>
        <v>0</v>
      </c>
    </row>
    <row r="59" spans="2:21" s="6" customFormat="1" ht="12" customHeight="1">
      <c r="B59" s="174">
        <v>5</v>
      </c>
      <c r="C59" s="168">
        <f t="shared" ref="C59:C69" si="21">D59</f>
        <v>0</v>
      </c>
      <c r="D59" s="207">
        <f>'（情報研修室）'!C14</f>
        <v>0</v>
      </c>
      <c r="E59" s="208">
        <f>'（情報研修室）'!T14</f>
        <v>0</v>
      </c>
      <c r="F59" s="206">
        <f>'（情報研修室）'!N14</f>
        <v>0</v>
      </c>
      <c r="G59" s="209">
        <f>'（情報研修室）'!P14</f>
        <v>0</v>
      </c>
      <c r="H59" s="205">
        <f>'（情報研修室）'!Q14</f>
        <v>0</v>
      </c>
      <c r="I59" s="205">
        <f>'（情報研修室）'!R14</f>
        <v>0</v>
      </c>
      <c r="J59" s="206">
        <f>'（情報研修室）'!S14</f>
        <v>0</v>
      </c>
      <c r="K59" s="208">
        <f>'（情報研修室）'!T14</f>
        <v>0</v>
      </c>
      <c r="L59" s="204">
        <f>'（情報研修室）'!U14</f>
        <v>0</v>
      </c>
      <c r="M59" s="205">
        <f>'（情報研修室）'!V14</f>
        <v>0</v>
      </c>
      <c r="N59" s="205">
        <f>'（情報研修室）'!W14</f>
        <v>0</v>
      </c>
      <c r="O59" s="206">
        <f>'（情報研修室）'!X14</f>
        <v>0</v>
      </c>
      <c r="P59" s="207">
        <f>'（情報研修室）'!Y14</f>
        <v>0</v>
      </c>
      <c r="Q59" s="204">
        <f t="shared" ref="Q59:Q69" si="22">G59+L59</f>
        <v>0</v>
      </c>
      <c r="R59" s="205">
        <f t="shared" ref="R59:R69" si="23">H59+M59</f>
        <v>0</v>
      </c>
      <c r="S59" s="205">
        <f t="shared" ref="S59:S69" si="24">I59+N59</f>
        <v>0</v>
      </c>
      <c r="T59" s="206">
        <f t="shared" ref="T59:T69" si="25">J59+O59</f>
        <v>0</v>
      </c>
      <c r="U59" s="341">
        <f t="shared" ref="U59:U69" si="26">K59+P59</f>
        <v>0</v>
      </c>
    </row>
    <row r="60" spans="2:21" s="6" customFormat="1" ht="12" customHeight="1">
      <c r="B60" s="174">
        <v>6</v>
      </c>
      <c r="C60" s="168">
        <f t="shared" si="21"/>
        <v>0</v>
      </c>
      <c r="D60" s="207">
        <f>'（情報研修室）'!C19</f>
        <v>0</v>
      </c>
      <c r="E60" s="208">
        <f>'（情報研修室）'!T19</f>
        <v>0</v>
      </c>
      <c r="F60" s="206">
        <f>'（情報研修室）'!N19</f>
        <v>0</v>
      </c>
      <c r="G60" s="209">
        <f>'（情報研修室）'!P19</f>
        <v>0</v>
      </c>
      <c r="H60" s="205">
        <f>'（情報研修室）'!Q19</f>
        <v>0</v>
      </c>
      <c r="I60" s="205">
        <f>'（情報研修室）'!R19</f>
        <v>0</v>
      </c>
      <c r="J60" s="206">
        <f>'（情報研修室）'!S19</f>
        <v>0</v>
      </c>
      <c r="K60" s="208">
        <f>'（情報研修室）'!T19</f>
        <v>0</v>
      </c>
      <c r="L60" s="204">
        <f>'（情報研修室）'!U19</f>
        <v>0</v>
      </c>
      <c r="M60" s="205">
        <f>'（情報研修室）'!V19</f>
        <v>0</v>
      </c>
      <c r="N60" s="205">
        <f>'（情報研修室）'!W19</f>
        <v>0</v>
      </c>
      <c r="O60" s="206">
        <f>'（情報研修室）'!X19</f>
        <v>0</v>
      </c>
      <c r="P60" s="207">
        <f>'（情報研修室）'!Y19</f>
        <v>0</v>
      </c>
      <c r="Q60" s="204">
        <f t="shared" si="22"/>
        <v>0</v>
      </c>
      <c r="R60" s="205">
        <f t="shared" si="23"/>
        <v>0</v>
      </c>
      <c r="S60" s="205">
        <f t="shared" si="24"/>
        <v>0</v>
      </c>
      <c r="T60" s="206">
        <f t="shared" si="25"/>
        <v>0</v>
      </c>
      <c r="U60" s="341">
        <f t="shared" si="26"/>
        <v>0</v>
      </c>
    </row>
    <row r="61" spans="2:21" s="6" customFormat="1" ht="12" customHeight="1">
      <c r="B61" s="174">
        <v>7</v>
      </c>
      <c r="C61" s="168">
        <f t="shared" si="21"/>
        <v>1</v>
      </c>
      <c r="D61" s="207">
        <f>'（情報研修室）'!C24</f>
        <v>1</v>
      </c>
      <c r="E61" s="208">
        <f>'（情報研修室）'!T24</f>
        <v>5</v>
      </c>
      <c r="F61" s="206">
        <f>'（情報研修室）'!N24</f>
        <v>1440</v>
      </c>
      <c r="G61" s="209">
        <f>'（情報研修室）'!P24</f>
        <v>0</v>
      </c>
      <c r="H61" s="205">
        <f>'（情報研修室）'!Q24</f>
        <v>0</v>
      </c>
      <c r="I61" s="205">
        <f>'（情報研修室）'!R24</f>
        <v>0</v>
      </c>
      <c r="J61" s="206">
        <f>'（情報研修室）'!S24</f>
        <v>5</v>
      </c>
      <c r="K61" s="208">
        <f>'（情報研修室）'!T24</f>
        <v>5</v>
      </c>
      <c r="L61" s="204">
        <f>'（情報研修室）'!U24</f>
        <v>0</v>
      </c>
      <c r="M61" s="205">
        <f>'（情報研修室）'!V24</f>
        <v>0</v>
      </c>
      <c r="N61" s="205">
        <f>'（情報研修室）'!W24</f>
        <v>0</v>
      </c>
      <c r="O61" s="206">
        <f>'（情報研修室）'!X24</f>
        <v>0</v>
      </c>
      <c r="P61" s="207">
        <f>'（情報研修室）'!Y24</f>
        <v>0</v>
      </c>
      <c r="Q61" s="204">
        <f t="shared" si="22"/>
        <v>0</v>
      </c>
      <c r="R61" s="205">
        <f t="shared" si="23"/>
        <v>0</v>
      </c>
      <c r="S61" s="205">
        <f t="shared" si="24"/>
        <v>0</v>
      </c>
      <c r="T61" s="206">
        <f t="shared" si="25"/>
        <v>5</v>
      </c>
      <c r="U61" s="341">
        <f t="shared" si="26"/>
        <v>5</v>
      </c>
    </row>
    <row r="62" spans="2:21" s="6" customFormat="1" ht="12" customHeight="1">
      <c r="B62" s="174">
        <v>8</v>
      </c>
      <c r="C62" s="168">
        <f t="shared" si="21"/>
        <v>1</v>
      </c>
      <c r="D62" s="207">
        <f>'（情報研修室）'!C28</f>
        <v>1</v>
      </c>
      <c r="E62" s="208">
        <f>'（情報研修室）'!T28</f>
        <v>5</v>
      </c>
      <c r="F62" s="206">
        <f>'（情報研修室）'!N28</f>
        <v>1800</v>
      </c>
      <c r="G62" s="209">
        <f>'（情報研修室）'!P28</f>
        <v>0</v>
      </c>
      <c r="H62" s="205">
        <f>'（情報研修室）'!Q28</f>
        <v>0</v>
      </c>
      <c r="I62" s="205">
        <f>'（情報研修室）'!R28</f>
        <v>0</v>
      </c>
      <c r="J62" s="206">
        <f>'（情報研修室）'!S28</f>
        <v>5</v>
      </c>
      <c r="K62" s="208">
        <f>'（情報研修室）'!T28</f>
        <v>5</v>
      </c>
      <c r="L62" s="204">
        <f>'（情報研修室）'!U28</f>
        <v>0</v>
      </c>
      <c r="M62" s="205">
        <f>'（情報研修室）'!V28</f>
        <v>0</v>
      </c>
      <c r="N62" s="205">
        <f>'（情報研修室）'!W28</f>
        <v>0</v>
      </c>
      <c r="O62" s="206">
        <f>'（情報研修室）'!X28</f>
        <v>0</v>
      </c>
      <c r="P62" s="207">
        <f>'（情報研修室）'!Y28</f>
        <v>0</v>
      </c>
      <c r="Q62" s="204">
        <f t="shared" si="22"/>
        <v>0</v>
      </c>
      <c r="R62" s="205">
        <f t="shared" si="23"/>
        <v>0</v>
      </c>
      <c r="S62" s="205">
        <f t="shared" si="24"/>
        <v>0</v>
      </c>
      <c r="T62" s="206">
        <f t="shared" si="25"/>
        <v>5</v>
      </c>
      <c r="U62" s="341">
        <f t="shared" si="26"/>
        <v>5</v>
      </c>
    </row>
    <row r="63" spans="2:21" s="6" customFormat="1" ht="12" customHeight="1">
      <c r="B63" s="174">
        <v>9</v>
      </c>
      <c r="C63" s="168">
        <f t="shared" si="21"/>
        <v>0</v>
      </c>
      <c r="D63" s="207">
        <f>'（情報研修室）'!C33</f>
        <v>0</v>
      </c>
      <c r="E63" s="208">
        <f>'（情報研修室）'!T33</f>
        <v>0</v>
      </c>
      <c r="F63" s="206">
        <f>'（情報研修室）'!N33</f>
        <v>0</v>
      </c>
      <c r="G63" s="209">
        <f>'（情報研修室）'!P33</f>
        <v>0</v>
      </c>
      <c r="H63" s="205">
        <f>'（情報研修室）'!Q33</f>
        <v>0</v>
      </c>
      <c r="I63" s="205">
        <f>'（情報研修室）'!R33</f>
        <v>0</v>
      </c>
      <c r="J63" s="206">
        <f>'（情報研修室）'!S33</f>
        <v>0</v>
      </c>
      <c r="K63" s="208">
        <f>'（情報研修室）'!T33</f>
        <v>0</v>
      </c>
      <c r="L63" s="204">
        <f>'（情報研修室）'!U33</f>
        <v>0</v>
      </c>
      <c r="M63" s="205">
        <f>'（情報研修室）'!V33</f>
        <v>0</v>
      </c>
      <c r="N63" s="205">
        <f>'（情報研修室）'!W33</f>
        <v>0</v>
      </c>
      <c r="O63" s="206">
        <f>'（情報研修室）'!X33</f>
        <v>0</v>
      </c>
      <c r="P63" s="207">
        <f>'（情報研修室）'!Y33</f>
        <v>0</v>
      </c>
      <c r="Q63" s="204">
        <f t="shared" si="22"/>
        <v>0</v>
      </c>
      <c r="R63" s="205">
        <f t="shared" si="23"/>
        <v>0</v>
      </c>
      <c r="S63" s="205">
        <f t="shared" si="24"/>
        <v>0</v>
      </c>
      <c r="T63" s="206">
        <f t="shared" si="25"/>
        <v>0</v>
      </c>
      <c r="U63" s="341">
        <f t="shared" si="26"/>
        <v>0</v>
      </c>
    </row>
    <row r="64" spans="2:21" s="6" customFormat="1" ht="12" customHeight="1">
      <c r="B64" s="174">
        <v>10</v>
      </c>
      <c r="C64" s="168">
        <f t="shared" si="21"/>
        <v>2</v>
      </c>
      <c r="D64" s="207">
        <f>'（情報研修室）'!C39</f>
        <v>2</v>
      </c>
      <c r="E64" s="208">
        <f>'（情報研修室）'!T39</f>
        <v>13</v>
      </c>
      <c r="F64" s="206">
        <f>'（情報研修室）'!N39</f>
        <v>3240</v>
      </c>
      <c r="G64" s="209">
        <f>'（情報研修室）'!P39</f>
        <v>3</v>
      </c>
      <c r="H64" s="205">
        <f>'（情報研修室）'!Q39</f>
        <v>0</v>
      </c>
      <c r="I64" s="205">
        <f>'（情報研修室）'!R39</f>
        <v>0</v>
      </c>
      <c r="J64" s="206">
        <f>'（情報研修室）'!S39</f>
        <v>10</v>
      </c>
      <c r="K64" s="208">
        <f>'（情報研修室）'!T39</f>
        <v>13</v>
      </c>
      <c r="L64" s="204">
        <f>'（情報研修室）'!U39</f>
        <v>0</v>
      </c>
      <c r="M64" s="205">
        <f>'（情報研修室）'!V39</f>
        <v>0</v>
      </c>
      <c r="N64" s="205">
        <f>'（情報研修室）'!W39</f>
        <v>0</v>
      </c>
      <c r="O64" s="206">
        <f>'（情報研修室）'!X39</f>
        <v>0</v>
      </c>
      <c r="P64" s="207">
        <f>'（情報研修室）'!Y39</f>
        <v>0</v>
      </c>
      <c r="Q64" s="204">
        <f t="shared" si="22"/>
        <v>3</v>
      </c>
      <c r="R64" s="205">
        <f t="shared" si="23"/>
        <v>0</v>
      </c>
      <c r="S64" s="205">
        <f t="shared" si="24"/>
        <v>0</v>
      </c>
      <c r="T64" s="206">
        <f t="shared" si="25"/>
        <v>10</v>
      </c>
      <c r="U64" s="341">
        <f t="shared" si="26"/>
        <v>13</v>
      </c>
    </row>
    <row r="65" spans="2:26" s="6" customFormat="1" ht="12" customHeight="1">
      <c r="B65" s="174">
        <v>11</v>
      </c>
      <c r="C65" s="168">
        <f t="shared" si="21"/>
        <v>1</v>
      </c>
      <c r="D65" s="207">
        <f>'（情報研修室）'!C44</f>
        <v>1</v>
      </c>
      <c r="E65" s="208">
        <f>'（情報研修室）'!T44</f>
        <v>0</v>
      </c>
      <c r="F65" s="206">
        <f>'（情報研修室）'!N44</f>
        <v>0</v>
      </c>
      <c r="G65" s="209">
        <f>'（情報研修室）'!P44</f>
        <v>0</v>
      </c>
      <c r="H65" s="205">
        <f>'（情報研修室）'!Q44</f>
        <v>0</v>
      </c>
      <c r="I65" s="205">
        <f>'（情報研修室）'!R44</f>
        <v>0</v>
      </c>
      <c r="J65" s="206">
        <f>'（情報研修室）'!S44</f>
        <v>0</v>
      </c>
      <c r="K65" s="208">
        <f>'（情報研修室）'!T44</f>
        <v>0</v>
      </c>
      <c r="L65" s="204">
        <f>'（情報研修室）'!U44</f>
        <v>0</v>
      </c>
      <c r="M65" s="205">
        <f>'（情報研修室）'!V44</f>
        <v>0</v>
      </c>
      <c r="N65" s="205">
        <f>'（情報研修室）'!W44</f>
        <v>0</v>
      </c>
      <c r="O65" s="206">
        <f>'（情報研修室）'!X44</f>
        <v>51</v>
      </c>
      <c r="P65" s="207">
        <f>'（情報研修室）'!Y44</f>
        <v>51</v>
      </c>
      <c r="Q65" s="204">
        <f t="shared" si="22"/>
        <v>0</v>
      </c>
      <c r="R65" s="205">
        <f t="shared" si="23"/>
        <v>0</v>
      </c>
      <c r="S65" s="205">
        <f t="shared" si="24"/>
        <v>0</v>
      </c>
      <c r="T65" s="206">
        <f t="shared" si="25"/>
        <v>51</v>
      </c>
      <c r="U65" s="341">
        <f t="shared" si="26"/>
        <v>51</v>
      </c>
    </row>
    <row r="66" spans="2:26" s="6" customFormat="1" ht="12" customHeight="1">
      <c r="B66" s="174">
        <v>12</v>
      </c>
      <c r="C66" s="168">
        <f t="shared" si="21"/>
        <v>0</v>
      </c>
      <c r="D66" s="207">
        <f>'（情報研修室）'!C49</f>
        <v>0</v>
      </c>
      <c r="E66" s="208">
        <f>'（情報研修室）'!T49</f>
        <v>0</v>
      </c>
      <c r="F66" s="206">
        <f>'（情報研修室）'!N49</f>
        <v>0</v>
      </c>
      <c r="G66" s="209">
        <f>'（情報研修室）'!P49</f>
        <v>0</v>
      </c>
      <c r="H66" s="205">
        <f>'（情報研修室）'!Q49</f>
        <v>0</v>
      </c>
      <c r="I66" s="205">
        <f>'（情報研修室）'!R49</f>
        <v>0</v>
      </c>
      <c r="J66" s="206">
        <f>'（情報研修室）'!S49</f>
        <v>0</v>
      </c>
      <c r="K66" s="208">
        <f>'（情報研修室）'!T49</f>
        <v>0</v>
      </c>
      <c r="L66" s="204">
        <f>'（情報研修室）'!U49</f>
        <v>0</v>
      </c>
      <c r="M66" s="205">
        <f>'（情報研修室）'!V49</f>
        <v>0</v>
      </c>
      <c r="N66" s="205">
        <f>'（情報研修室）'!W49</f>
        <v>0</v>
      </c>
      <c r="O66" s="206">
        <f>'（情報研修室）'!X49</f>
        <v>0</v>
      </c>
      <c r="P66" s="207">
        <f>'（情報研修室）'!Y49</f>
        <v>0</v>
      </c>
      <c r="Q66" s="204">
        <f t="shared" si="22"/>
        <v>0</v>
      </c>
      <c r="R66" s="205">
        <f t="shared" si="23"/>
        <v>0</v>
      </c>
      <c r="S66" s="205">
        <f t="shared" si="24"/>
        <v>0</v>
      </c>
      <c r="T66" s="206">
        <f t="shared" si="25"/>
        <v>0</v>
      </c>
      <c r="U66" s="341">
        <f t="shared" si="26"/>
        <v>0</v>
      </c>
    </row>
    <row r="67" spans="2:26" s="6" customFormat="1" ht="12" customHeight="1">
      <c r="B67" s="174">
        <v>1</v>
      </c>
      <c r="C67" s="168">
        <f t="shared" si="21"/>
        <v>0</v>
      </c>
      <c r="D67" s="207">
        <f>'（情報研修室）'!C54</f>
        <v>0</v>
      </c>
      <c r="E67" s="208">
        <f>'（情報研修室）'!T54</f>
        <v>0</v>
      </c>
      <c r="F67" s="206">
        <f>'（情報研修室）'!N54</f>
        <v>0</v>
      </c>
      <c r="G67" s="209">
        <f>'（情報研修室）'!P54</f>
        <v>0</v>
      </c>
      <c r="H67" s="205">
        <f>'（情報研修室）'!Q54</f>
        <v>0</v>
      </c>
      <c r="I67" s="205">
        <f>'（情報研修室）'!R54</f>
        <v>0</v>
      </c>
      <c r="J67" s="206">
        <f>'（情報研修室）'!S54</f>
        <v>0</v>
      </c>
      <c r="K67" s="208">
        <f>'（情報研修室）'!T54</f>
        <v>0</v>
      </c>
      <c r="L67" s="204">
        <f>'（情報研修室）'!U54</f>
        <v>0</v>
      </c>
      <c r="M67" s="205">
        <f>'（情報研修室）'!V54</f>
        <v>0</v>
      </c>
      <c r="N67" s="205">
        <f>'（情報研修室）'!W54</f>
        <v>0</v>
      </c>
      <c r="O67" s="206">
        <f>'（情報研修室）'!X54</f>
        <v>0</v>
      </c>
      <c r="P67" s="207">
        <f>'（情報研修室）'!Y54</f>
        <v>0</v>
      </c>
      <c r="Q67" s="204">
        <f t="shared" si="22"/>
        <v>0</v>
      </c>
      <c r="R67" s="205">
        <f t="shared" si="23"/>
        <v>0</v>
      </c>
      <c r="S67" s="205">
        <f t="shared" si="24"/>
        <v>0</v>
      </c>
      <c r="T67" s="206">
        <f t="shared" si="25"/>
        <v>0</v>
      </c>
      <c r="U67" s="341">
        <f t="shared" si="26"/>
        <v>0</v>
      </c>
    </row>
    <row r="68" spans="2:26" s="6" customFormat="1" ht="12" customHeight="1">
      <c r="B68" s="174">
        <v>2</v>
      </c>
      <c r="C68" s="168">
        <f t="shared" si="21"/>
        <v>0</v>
      </c>
      <c r="D68" s="207">
        <f>'（情報研修室）'!C59</f>
        <v>0</v>
      </c>
      <c r="E68" s="208">
        <f>'（情報研修室）'!T59</f>
        <v>0</v>
      </c>
      <c r="F68" s="206">
        <f>'（情報研修室）'!N59</f>
        <v>0</v>
      </c>
      <c r="G68" s="209">
        <f>'（情報研修室）'!P59</f>
        <v>0</v>
      </c>
      <c r="H68" s="205">
        <f>'（情報研修室）'!Q59</f>
        <v>0</v>
      </c>
      <c r="I68" s="205">
        <f>'（情報研修室）'!R59</f>
        <v>0</v>
      </c>
      <c r="J68" s="206">
        <f>'（情報研修室）'!S59</f>
        <v>0</v>
      </c>
      <c r="K68" s="208">
        <f>'（情報研修室）'!T59</f>
        <v>0</v>
      </c>
      <c r="L68" s="204">
        <f>'（情報研修室）'!U59</f>
        <v>0</v>
      </c>
      <c r="M68" s="205">
        <f>'（情報研修室）'!V59</f>
        <v>0</v>
      </c>
      <c r="N68" s="205">
        <f>'（情報研修室）'!W59</f>
        <v>0</v>
      </c>
      <c r="O68" s="206">
        <f>'（情報研修室）'!X59</f>
        <v>0</v>
      </c>
      <c r="P68" s="207">
        <f>'（情報研修室）'!Y59</f>
        <v>0</v>
      </c>
      <c r="Q68" s="204">
        <f t="shared" si="22"/>
        <v>0</v>
      </c>
      <c r="R68" s="205">
        <f t="shared" si="23"/>
        <v>0</v>
      </c>
      <c r="S68" s="205">
        <f t="shared" si="24"/>
        <v>0</v>
      </c>
      <c r="T68" s="206">
        <f t="shared" si="25"/>
        <v>0</v>
      </c>
      <c r="U68" s="341">
        <f t="shared" si="26"/>
        <v>0</v>
      </c>
    </row>
    <row r="69" spans="2:26" s="6" customFormat="1" ht="12" customHeight="1" thickBot="1">
      <c r="B69" s="174">
        <v>3</v>
      </c>
      <c r="C69" s="168">
        <f t="shared" si="21"/>
        <v>0</v>
      </c>
      <c r="D69" s="207">
        <f>'（情報研修室）'!C67</f>
        <v>0</v>
      </c>
      <c r="E69" s="208">
        <f>'（情報研修室）'!T67</f>
        <v>0</v>
      </c>
      <c r="F69" s="206">
        <f>'（情報研修室）'!N67</f>
        <v>0</v>
      </c>
      <c r="G69" s="209">
        <f>'（情報研修室）'!P67</f>
        <v>0</v>
      </c>
      <c r="H69" s="205">
        <f>'（情報研修室）'!Q67</f>
        <v>0</v>
      </c>
      <c r="I69" s="205">
        <f>'（情報研修室）'!R67</f>
        <v>0</v>
      </c>
      <c r="J69" s="206">
        <f>'（情報研修室）'!S67</f>
        <v>0</v>
      </c>
      <c r="K69" s="208">
        <f>'（情報研修室）'!T67</f>
        <v>0</v>
      </c>
      <c r="L69" s="204">
        <f>'（情報研修室）'!U67</f>
        <v>0</v>
      </c>
      <c r="M69" s="205">
        <f>'（情報研修室）'!V67</f>
        <v>0</v>
      </c>
      <c r="N69" s="205">
        <f>'（情報研修室）'!W67</f>
        <v>0</v>
      </c>
      <c r="O69" s="206">
        <f>'（情報研修室）'!X67</f>
        <v>0</v>
      </c>
      <c r="P69" s="207">
        <f>'（情報研修室）'!Y67</f>
        <v>0</v>
      </c>
      <c r="Q69" s="204">
        <f t="shared" si="22"/>
        <v>0</v>
      </c>
      <c r="R69" s="205">
        <f t="shared" si="23"/>
        <v>0</v>
      </c>
      <c r="S69" s="205">
        <f t="shared" si="24"/>
        <v>0</v>
      </c>
      <c r="T69" s="206">
        <f t="shared" si="25"/>
        <v>0</v>
      </c>
      <c r="U69" s="341">
        <f t="shared" si="26"/>
        <v>0</v>
      </c>
    </row>
    <row r="70" spans="2:26" s="6" customFormat="1" ht="12" customHeight="1" thickBot="1">
      <c r="B70" s="376" t="s">
        <v>3</v>
      </c>
      <c r="C70" s="349">
        <f t="shared" ref="C70:U70" si="27">SUM(C58:C69)</f>
        <v>5</v>
      </c>
      <c r="D70" s="349">
        <f t="shared" si="27"/>
        <v>5</v>
      </c>
      <c r="E70" s="350">
        <f t="shared" si="27"/>
        <v>23</v>
      </c>
      <c r="F70" s="351">
        <f t="shared" si="27"/>
        <v>6480</v>
      </c>
      <c r="G70" s="350">
        <f t="shared" si="27"/>
        <v>3</v>
      </c>
      <c r="H70" s="352">
        <f t="shared" si="27"/>
        <v>0</v>
      </c>
      <c r="I70" s="352">
        <f t="shared" si="27"/>
        <v>0</v>
      </c>
      <c r="J70" s="351">
        <f t="shared" si="27"/>
        <v>20</v>
      </c>
      <c r="K70" s="353">
        <f t="shared" si="27"/>
        <v>23</v>
      </c>
      <c r="L70" s="354">
        <f t="shared" si="27"/>
        <v>0</v>
      </c>
      <c r="M70" s="352">
        <f t="shared" si="27"/>
        <v>0</v>
      </c>
      <c r="N70" s="352">
        <f t="shared" si="27"/>
        <v>0</v>
      </c>
      <c r="O70" s="351">
        <f t="shared" si="27"/>
        <v>51</v>
      </c>
      <c r="P70" s="349">
        <f t="shared" si="27"/>
        <v>51</v>
      </c>
      <c r="Q70" s="354">
        <f t="shared" si="27"/>
        <v>3</v>
      </c>
      <c r="R70" s="352">
        <f t="shared" si="27"/>
        <v>0</v>
      </c>
      <c r="S70" s="352">
        <f t="shared" si="27"/>
        <v>0</v>
      </c>
      <c r="T70" s="351">
        <f t="shared" si="27"/>
        <v>71</v>
      </c>
      <c r="U70" s="355">
        <f t="shared" si="27"/>
        <v>74</v>
      </c>
    </row>
    <row r="71" spans="2:26" ht="12" customHeight="1"/>
    <row r="72" spans="2:26" ht="17.25" customHeight="1" thickBot="1">
      <c r="B72" s="166" t="s">
        <v>120</v>
      </c>
    </row>
    <row r="73" spans="2:26" ht="12" customHeight="1">
      <c r="B73" s="755" t="s">
        <v>53</v>
      </c>
      <c r="C73" s="758" t="s">
        <v>54</v>
      </c>
      <c r="D73" s="758" t="s">
        <v>55</v>
      </c>
      <c r="E73" s="786" t="s">
        <v>22</v>
      </c>
      <c r="F73" s="787"/>
      <c r="G73" s="787"/>
      <c r="H73" s="787"/>
      <c r="I73" s="787"/>
      <c r="J73" s="787"/>
      <c r="K73" s="787"/>
      <c r="L73" s="770" t="s">
        <v>23</v>
      </c>
      <c r="M73" s="771"/>
      <c r="N73" s="771"/>
      <c r="O73" s="771"/>
      <c r="P73" s="772"/>
      <c r="Q73" s="773" t="s">
        <v>56</v>
      </c>
      <c r="R73" s="774"/>
      <c r="S73" s="774"/>
      <c r="T73" s="774"/>
      <c r="U73" s="775"/>
      <c r="V73" s="29"/>
      <c r="W73" s="29"/>
      <c r="X73" s="29"/>
      <c r="Y73" s="29"/>
      <c r="Z73" s="29"/>
    </row>
    <row r="74" spans="2:26" ht="12" customHeight="1">
      <c r="B74" s="756"/>
      <c r="C74" s="759"/>
      <c r="D74" s="759"/>
      <c r="E74" s="779" t="s">
        <v>24</v>
      </c>
      <c r="F74" s="780"/>
      <c r="G74" s="781" t="s">
        <v>4</v>
      </c>
      <c r="H74" s="782"/>
      <c r="I74" s="782"/>
      <c r="J74" s="782"/>
      <c r="K74" s="782"/>
      <c r="L74" s="783" t="s">
        <v>4</v>
      </c>
      <c r="M74" s="784"/>
      <c r="N74" s="784"/>
      <c r="O74" s="784"/>
      <c r="P74" s="785"/>
      <c r="Q74" s="776"/>
      <c r="R74" s="777"/>
      <c r="S74" s="777"/>
      <c r="T74" s="777"/>
      <c r="U74" s="778"/>
      <c r="V74" s="29"/>
      <c r="W74" s="29"/>
      <c r="X74" s="29"/>
      <c r="Y74" s="29"/>
      <c r="Z74" s="29"/>
    </row>
    <row r="75" spans="2:26" ht="12" customHeight="1" thickBot="1">
      <c r="B75" s="757"/>
      <c r="C75" s="760"/>
      <c r="D75" s="760"/>
      <c r="E75" s="356" t="s">
        <v>57</v>
      </c>
      <c r="F75" s="357" t="s">
        <v>30</v>
      </c>
      <c r="G75" s="358" t="s">
        <v>31</v>
      </c>
      <c r="H75" s="359" t="s">
        <v>32</v>
      </c>
      <c r="I75" s="359" t="s">
        <v>33</v>
      </c>
      <c r="J75" s="360" t="s">
        <v>34</v>
      </c>
      <c r="K75" s="361" t="s">
        <v>3</v>
      </c>
      <c r="L75" s="362" t="s">
        <v>31</v>
      </c>
      <c r="M75" s="363" t="s">
        <v>32</v>
      </c>
      <c r="N75" s="363" t="s">
        <v>33</v>
      </c>
      <c r="O75" s="364" t="s">
        <v>34</v>
      </c>
      <c r="P75" s="365" t="s">
        <v>3</v>
      </c>
      <c r="Q75" s="366" t="s">
        <v>31</v>
      </c>
      <c r="R75" s="367" t="s">
        <v>32</v>
      </c>
      <c r="S75" s="367" t="s">
        <v>33</v>
      </c>
      <c r="T75" s="368" t="s">
        <v>34</v>
      </c>
      <c r="U75" s="369" t="s">
        <v>3</v>
      </c>
      <c r="V75" s="29"/>
      <c r="W75" s="29"/>
      <c r="X75" s="29"/>
      <c r="Y75" s="29"/>
      <c r="Z75" s="29"/>
    </row>
    <row r="76" spans="2:26" ht="12" customHeight="1">
      <c r="B76" s="167">
        <v>4</v>
      </c>
      <c r="C76" s="168">
        <f>D76</f>
        <v>0</v>
      </c>
      <c r="D76" s="207">
        <f>'（和室）'!C8</f>
        <v>0</v>
      </c>
      <c r="E76" s="208">
        <f>'（和室）'!T8</f>
        <v>0</v>
      </c>
      <c r="F76" s="206">
        <f>'（和室）'!N8</f>
        <v>0</v>
      </c>
      <c r="G76" s="209">
        <f>'（和室）'!P8</f>
        <v>0</v>
      </c>
      <c r="H76" s="205">
        <f>'（和室）'!Q8</f>
        <v>0</v>
      </c>
      <c r="I76" s="205">
        <f>'（和室）'!R8</f>
        <v>0</v>
      </c>
      <c r="J76" s="206">
        <f>'（和室）'!S8</f>
        <v>0</v>
      </c>
      <c r="K76" s="208">
        <f>'（和室）'!T8</f>
        <v>0</v>
      </c>
      <c r="L76" s="204">
        <f>'（和室）'!U8</f>
        <v>0</v>
      </c>
      <c r="M76" s="205">
        <f>'（和室）'!V8</f>
        <v>0</v>
      </c>
      <c r="N76" s="205">
        <f>'（和室）'!W8</f>
        <v>0</v>
      </c>
      <c r="O76" s="206">
        <f>'（和室）'!X8</f>
        <v>0</v>
      </c>
      <c r="P76" s="207">
        <f>'（和室）'!Y8</f>
        <v>0</v>
      </c>
      <c r="Q76" s="204">
        <f>G76+L76</f>
        <v>0</v>
      </c>
      <c r="R76" s="205">
        <f>H76+M76</f>
        <v>0</v>
      </c>
      <c r="S76" s="205">
        <f>I76+N76</f>
        <v>0</v>
      </c>
      <c r="T76" s="206">
        <f>J76+O76</f>
        <v>0</v>
      </c>
      <c r="U76" s="340">
        <f>K76+P76</f>
        <v>0</v>
      </c>
      <c r="V76" s="6"/>
      <c r="W76" s="6"/>
      <c r="X76" s="6"/>
      <c r="Y76" s="6"/>
      <c r="Z76" s="6"/>
    </row>
    <row r="77" spans="2:26" ht="12" customHeight="1">
      <c r="B77" s="174">
        <v>5</v>
      </c>
      <c r="C77" s="168">
        <f t="shared" ref="C77:C87" si="28">D77</f>
        <v>0</v>
      </c>
      <c r="D77" s="207">
        <f>'（和室）'!C12</f>
        <v>0</v>
      </c>
      <c r="E77" s="208">
        <f>'（和室）'!T12</f>
        <v>0</v>
      </c>
      <c r="F77" s="206">
        <f>'（和室）'!N12</f>
        <v>0</v>
      </c>
      <c r="G77" s="209">
        <f>'（和室）'!P12</f>
        <v>0</v>
      </c>
      <c r="H77" s="205">
        <f>'（和室）'!Q12</f>
        <v>0</v>
      </c>
      <c r="I77" s="205">
        <f>'（和室）'!R12</f>
        <v>0</v>
      </c>
      <c r="J77" s="206">
        <f>'（和室）'!S12</f>
        <v>0</v>
      </c>
      <c r="K77" s="208">
        <f>'（和室）'!T12</f>
        <v>0</v>
      </c>
      <c r="L77" s="204">
        <f>'（和室）'!U12</f>
        <v>0</v>
      </c>
      <c r="M77" s="205">
        <f>'（和室）'!V12</f>
        <v>0</v>
      </c>
      <c r="N77" s="205">
        <f>'（和室）'!W12</f>
        <v>0</v>
      </c>
      <c r="O77" s="206">
        <f>'（和室）'!X12</f>
        <v>0</v>
      </c>
      <c r="P77" s="207">
        <f>'（和室）'!Y12</f>
        <v>0</v>
      </c>
      <c r="Q77" s="204">
        <f t="shared" ref="Q77:Q87" si="29">G77+L77</f>
        <v>0</v>
      </c>
      <c r="R77" s="205">
        <f t="shared" ref="R77:R87" si="30">H77+M77</f>
        <v>0</v>
      </c>
      <c r="S77" s="205">
        <f t="shared" ref="S77:S87" si="31">I77+N77</f>
        <v>0</v>
      </c>
      <c r="T77" s="206">
        <f t="shared" ref="T77:T87" si="32">J77+O77</f>
        <v>0</v>
      </c>
      <c r="U77" s="341">
        <f t="shared" ref="U77:U87" si="33">K77+P77</f>
        <v>0</v>
      </c>
      <c r="V77" s="6"/>
      <c r="W77" s="6"/>
      <c r="X77" s="6"/>
      <c r="Y77" s="6"/>
      <c r="Z77" s="6"/>
    </row>
    <row r="78" spans="2:26" ht="12" customHeight="1">
      <c r="B78" s="174">
        <v>6</v>
      </c>
      <c r="C78" s="168">
        <f t="shared" si="28"/>
        <v>0</v>
      </c>
      <c r="D78" s="207">
        <f>'（和室）'!C16</f>
        <v>0</v>
      </c>
      <c r="E78" s="208">
        <f>'（和室）'!T16</f>
        <v>0</v>
      </c>
      <c r="F78" s="206">
        <f>'（和室）'!N16</f>
        <v>0</v>
      </c>
      <c r="G78" s="209">
        <f>'（和室）'!P16</f>
        <v>0</v>
      </c>
      <c r="H78" s="205">
        <f>'（和室）'!Q16</f>
        <v>0</v>
      </c>
      <c r="I78" s="205">
        <f>'（和室）'!R16</f>
        <v>0</v>
      </c>
      <c r="J78" s="206">
        <f>'（和室）'!S16</f>
        <v>0</v>
      </c>
      <c r="K78" s="208">
        <f>'（和室）'!T16</f>
        <v>0</v>
      </c>
      <c r="L78" s="204">
        <f>'（和室）'!U16</f>
        <v>0</v>
      </c>
      <c r="M78" s="205">
        <f>'（和室）'!V16</f>
        <v>0</v>
      </c>
      <c r="N78" s="205">
        <f>'（和室）'!W16</f>
        <v>0</v>
      </c>
      <c r="O78" s="206">
        <f>'（和室）'!X16</f>
        <v>0</v>
      </c>
      <c r="P78" s="207">
        <f>'（和室）'!Y16</f>
        <v>0</v>
      </c>
      <c r="Q78" s="204">
        <f t="shared" si="29"/>
        <v>0</v>
      </c>
      <c r="R78" s="205">
        <f t="shared" si="30"/>
        <v>0</v>
      </c>
      <c r="S78" s="205">
        <f t="shared" si="31"/>
        <v>0</v>
      </c>
      <c r="T78" s="206">
        <f t="shared" si="32"/>
        <v>0</v>
      </c>
      <c r="U78" s="341">
        <f t="shared" si="33"/>
        <v>0</v>
      </c>
      <c r="V78" s="6"/>
      <c r="W78" s="6"/>
      <c r="X78" s="6"/>
      <c r="Y78" s="6"/>
      <c r="Z78" s="6"/>
    </row>
    <row r="79" spans="2:26" ht="12" customHeight="1">
      <c r="B79" s="174">
        <v>7</v>
      </c>
      <c r="C79" s="168">
        <f t="shared" si="28"/>
        <v>0</v>
      </c>
      <c r="D79" s="207">
        <f>'（和室）'!C22</f>
        <v>0</v>
      </c>
      <c r="E79" s="208">
        <f>'（和室）'!T22</f>
        <v>0</v>
      </c>
      <c r="F79" s="206">
        <f>'（和室）'!N22</f>
        <v>0</v>
      </c>
      <c r="G79" s="209">
        <f>'（和室）'!P22</f>
        <v>0</v>
      </c>
      <c r="H79" s="205">
        <f>'（和室）'!Q22</f>
        <v>0</v>
      </c>
      <c r="I79" s="205">
        <f>'（和室）'!R22</f>
        <v>0</v>
      </c>
      <c r="J79" s="206">
        <f>'（和室）'!S22</f>
        <v>0</v>
      </c>
      <c r="K79" s="208">
        <f>'（和室）'!T22</f>
        <v>0</v>
      </c>
      <c r="L79" s="204">
        <f>'（和室）'!U22</f>
        <v>0</v>
      </c>
      <c r="M79" s="205">
        <f>'（和室）'!V22</f>
        <v>0</v>
      </c>
      <c r="N79" s="205">
        <f>'（和室）'!W22</f>
        <v>0</v>
      </c>
      <c r="O79" s="206">
        <f>'（和室）'!X22</f>
        <v>0</v>
      </c>
      <c r="P79" s="207">
        <f>'（和室）'!Y22</f>
        <v>0</v>
      </c>
      <c r="Q79" s="204">
        <f t="shared" si="29"/>
        <v>0</v>
      </c>
      <c r="R79" s="205">
        <f t="shared" si="30"/>
        <v>0</v>
      </c>
      <c r="S79" s="205">
        <f t="shared" si="31"/>
        <v>0</v>
      </c>
      <c r="T79" s="206">
        <f t="shared" si="32"/>
        <v>0</v>
      </c>
      <c r="U79" s="341">
        <f t="shared" si="33"/>
        <v>0</v>
      </c>
      <c r="V79" s="6"/>
      <c r="W79" s="6"/>
      <c r="X79" s="6"/>
      <c r="Y79" s="6"/>
      <c r="Z79" s="6"/>
    </row>
    <row r="80" spans="2:26" ht="12" customHeight="1">
      <c r="B80" s="174">
        <v>8</v>
      </c>
      <c r="C80" s="168">
        <f t="shared" si="28"/>
        <v>1</v>
      </c>
      <c r="D80" s="207">
        <f>'（和室）'!C26</f>
        <v>1</v>
      </c>
      <c r="E80" s="208">
        <f>'（和室）'!T26</f>
        <v>3</v>
      </c>
      <c r="F80" s="206">
        <f>'（和室）'!N26</f>
        <v>1800</v>
      </c>
      <c r="G80" s="209">
        <f>'（和室）'!P26</f>
        <v>3</v>
      </c>
      <c r="H80" s="205">
        <f>'（和室）'!Q26</f>
        <v>0</v>
      </c>
      <c r="I80" s="205">
        <f>'（和室）'!R26</f>
        <v>0</v>
      </c>
      <c r="J80" s="206">
        <f>'（和室）'!S26</f>
        <v>0</v>
      </c>
      <c r="K80" s="208">
        <f>'（和室）'!T26</f>
        <v>3</v>
      </c>
      <c r="L80" s="204">
        <f>'（和室）'!U26</f>
        <v>0</v>
      </c>
      <c r="M80" s="205">
        <f>'（和室）'!V26</f>
        <v>0</v>
      </c>
      <c r="N80" s="205">
        <f>'（和室）'!W26</f>
        <v>0</v>
      </c>
      <c r="O80" s="206">
        <f>'（和室）'!X26</f>
        <v>0</v>
      </c>
      <c r="P80" s="207">
        <f>'（和室）'!Y26</f>
        <v>0</v>
      </c>
      <c r="Q80" s="204">
        <f t="shared" si="29"/>
        <v>3</v>
      </c>
      <c r="R80" s="205">
        <f t="shared" si="30"/>
        <v>0</v>
      </c>
      <c r="S80" s="205">
        <f t="shared" si="31"/>
        <v>0</v>
      </c>
      <c r="T80" s="206">
        <f t="shared" si="32"/>
        <v>0</v>
      </c>
      <c r="U80" s="341">
        <f t="shared" si="33"/>
        <v>3</v>
      </c>
      <c r="V80" s="6"/>
      <c r="W80" s="6"/>
      <c r="X80" s="6"/>
      <c r="Y80" s="6"/>
      <c r="Z80" s="6"/>
    </row>
    <row r="81" spans="2:26" ht="12" customHeight="1">
      <c r="B81" s="174">
        <v>9</v>
      </c>
      <c r="C81" s="168">
        <f t="shared" si="28"/>
        <v>2</v>
      </c>
      <c r="D81" s="207">
        <f>'（和室）'!C30</f>
        <v>2</v>
      </c>
      <c r="E81" s="208">
        <f>'（和室）'!T30</f>
        <v>0</v>
      </c>
      <c r="F81" s="206">
        <f>'（和室）'!N30</f>
        <v>0</v>
      </c>
      <c r="G81" s="209">
        <f>'（和室）'!P30</f>
        <v>0</v>
      </c>
      <c r="H81" s="205">
        <f>'（和室）'!Q30</f>
        <v>0</v>
      </c>
      <c r="I81" s="205">
        <f>'（和室）'!R30</f>
        <v>0</v>
      </c>
      <c r="J81" s="206">
        <f>'（和室）'!S30</f>
        <v>0</v>
      </c>
      <c r="K81" s="208">
        <f>'（和室）'!T30</f>
        <v>0</v>
      </c>
      <c r="L81" s="204">
        <f>'（和室）'!U30</f>
        <v>0</v>
      </c>
      <c r="M81" s="205">
        <f>'（和室）'!V30</f>
        <v>0</v>
      </c>
      <c r="N81" s="205">
        <f>'（和室）'!W30</f>
        <v>0</v>
      </c>
      <c r="O81" s="206">
        <f>'（和室）'!X30</f>
        <v>78</v>
      </c>
      <c r="P81" s="207">
        <f>'（和室）'!Y30</f>
        <v>78</v>
      </c>
      <c r="Q81" s="204">
        <f t="shared" si="29"/>
        <v>0</v>
      </c>
      <c r="R81" s="205">
        <f t="shared" si="30"/>
        <v>0</v>
      </c>
      <c r="S81" s="205">
        <f t="shared" si="31"/>
        <v>0</v>
      </c>
      <c r="T81" s="206">
        <f t="shared" si="32"/>
        <v>78</v>
      </c>
      <c r="U81" s="341">
        <f t="shared" si="33"/>
        <v>78</v>
      </c>
      <c r="V81" s="6"/>
      <c r="W81" s="6"/>
      <c r="X81" s="6"/>
      <c r="Y81" s="6"/>
      <c r="Z81" s="6"/>
    </row>
    <row r="82" spans="2:26" ht="12" customHeight="1">
      <c r="B82" s="174">
        <v>10</v>
      </c>
      <c r="C82" s="168">
        <f t="shared" si="28"/>
        <v>1</v>
      </c>
      <c r="D82" s="207">
        <f>'（和室）'!C34</f>
        <v>1</v>
      </c>
      <c r="E82" s="208">
        <f>'（和室）'!T34</f>
        <v>8</v>
      </c>
      <c r="F82" s="206">
        <f>'（和室）'!N34</f>
        <v>1800</v>
      </c>
      <c r="G82" s="209">
        <f>'（和室）'!P34</f>
        <v>3</v>
      </c>
      <c r="H82" s="205">
        <f>'（和室）'!Q34</f>
        <v>0</v>
      </c>
      <c r="I82" s="205">
        <f>'（和室）'!R34</f>
        <v>0</v>
      </c>
      <c r="J82" s="206">
        <f>'（和室）'!S34</f>
        <v>5</v>
      </c>
      <c r="K82" s="208">
        <f>'（和室）'!T34</f>
        <v>8</v>
      </c>
      <c r="L82" s="204">
        <f>'（和室）'!U34</f>
        <v>0</v>
      </c>
      <c r="M82" s="205">
        <f>'（和室）'!V34</f>
        <v>0</v>
      </c>
      <c r="N82" s="205">
        <f>'（和室）'!W34</f>
        <v>0</v>
      </c>
      <c r="O82" s="206">
        <f>'（和室）'!X34</f>
        <v>0</v>
      </c>
      <c r="P82" s="207">
        <f>'（和室）'!Y34</f>
        <v>0</v>
      </c>
      <c r="Q82" s="204">
        <f t="shared" si="29"/>
        <v>3</v>
      </c>
      <c r="R82" s="205">
        <f t="shared" si="30"/>
        <v>0</v>
      </c>
      <c r="S82" s="205">
        <f t="shared" si="31"/>
        <v>0</v>
      </c>
      <c r="T82" s="206">
        <f t="shared" si="32"/>
        <v>5</v>
      </c>
      <c r="U82" s="341">
        <f t="shared" si="33"/>
        <v>8</v>
      </c>
      <c r="V82" s="6"/>
      <c r="W82" s="6"/>
      <c r="X82" s="6"/>
      <c r="Y82" s="6"/>
      <c r="Z82" s="6"/>
    </row>
    <row r="83" spans="2:26" ht="12" customHeight="1">
      <c r="B83" s="174">
        <v>11</v>
      </c>
      <c r="C83" s="168">
        <f t="shared" si="28"/>
        <v>1</v>
      </c>
      <c r="D83" s="207">
        <f>'（和室）'!C39</f>
        <v>1</v>
      </c>
      <c r="E83" s="208">
        <f>'（和室）'!T39</f>
        <v>0</v>
      </c>
      <c r="F83" s="206">
        <f>'（和室）'!N39</f>
        <v>0</v>
      </c>
      <c r="G83" s="209">
        <f>'（和室）'!P39</f>
        <v>0</v>
      </c>
      <c r="H83" s="205">
        <f>'（和室）'!Q39</f>
        <v>0</v>
      </c>
      <c r="I83" s="205">
        <f>'（和室）'!R39</f>
        <v>0</v>
      </c>
      <c r="J83" s="206">
        <f>'（和室）'!S39</f>
        <v>0</v>
      </c>
      <c r="K83" s="208">
        <f>'（和室）'!T39</f>
        <v>0</v>
      </c>
      <c r="L83" s="204">
        <f>'（和室）'!U39</f>
        <v>0</v>
      </c>
      <c r="M83" s="205">
        <f>'（和室）'!V39</f>
        <v>0</v>
      </c>
      <c r="N83" s="205">
        <f>'（和室）'!W39</f>
        <v>0</v>
      </c>
      <c r="O83" s="206">
        <f>'（和室）'!X39</f>
        <v>51</v>
      </c>
      <c r="P83" s="207">
        <f>'（和室）'!Y39</f>
        <v>51</v>
      </c>
      <c r="Q83" s="204">
        <f t="shared" si="29"/>
        <v>0</v>
      </c>
      <c r="R83" s="205">
        <f t="shared" si="30"/>
        <v>0</v>
      </c>
      <c r="S83" s="205">
        <f t="shared" si="31"/>
        <v>0</v>
      </c>
      <c r="T83" s="206">
        <f t="shared" si="32"/>
        <v>51</v>
      </c>
      <c r="U83" s="341">
        <f t="shared" si="33"/>
        <v>51</v>
      </c>
      <c r="V83" s="6"/>
      <c r="W83" s="6"/>
      <c r="X83" s="6"/>
      <c r="Y83" s="6"/>
      <c r="Z83" s="6"/>
    </row>
    <row r="84" spans="2:26" ht="12" customHeight="1">
      <c r="B84" s="174">
        <v>12</v>
      </c>
      <c r="C84" s="168">
        <f t="shared" si="28"/>
        <v>0</v>
      </c>
      <c r="D84" s="207">
        <f>'（和室）'!C43</f>
        <v>0</v>
      </c>
      <c r="E84" s="208">
        <f>'（和室）'!T43</f>
        <v>0</v>
      </c>
      <c r="F84" s="206">
        <f>'（和室）'!N43</f>
        <v>0</v>
      </c>
      <c r="G84" s="209">
        <f>'（和室）'!P43</f>
        <v>0</v>
      </c>
      <c r="H84" s="205">
        <f>'（和室）'!Q43</f>
        <v>0</v>
      </c>
      <c r="I84" s="205">
        <f>'（和室）'!R43</f>
        <v>0</v>
      </c>
      <c r="J84" s="206">
        <f>'（和室）'!S43</f>
        <v>0</v>
      </c>
      <c r="K84" s="208">
        <f>'（和室）'!T43</f>
        <v>0</v>
      </c>
      <c r="L84" s="204">
        <f>'（和室）'!U43</f>
        <v>0</v>
      </c>
      <c r="M84" s="205">
        <f>'（和室）'!V43</f>
        <v>0</v>
      </c>
      <c r="N84" s="205">
        <f>'（和室）'!W43</f>
        <v>0</v>
      </c>
      <c r="O84" s="206">
        <f>'（和室）'!X43</f>
        <v>0</v>
      </c>
      <c r="P84" s="207">
        <f>'（和室）'!Y43</f>
        <v>0</v>
      </c>
      <c r="Q84" s="204">
        <f t="shared" si="29"/>
        <v>0</v>
      </c>
      <c r="R84" s="205">
        <f t="shared" si="30"/>
        <v>0</v>
      </c>
      <c r="S84" s="205">
        <f t="shared" si="31"/>
        <v>0</v>
      </c>
      <c r="T84" s="206">
        <f t="shared" si="32"/>
        <v>0</v>
      </c>
      <c r="U84" s="341">
        <f t="shared" si="33"/>
        <v>0</v>
      </c>
      <c r="V84" s="6"/>
      <c r="W84" s="6"/>
      <c r="X84" s="6"/>
      <c r="Y84" s="6"/>
      <c r="Z84" s="6"/>
    </row>
    <row r="85" spans="2:26" ht="12" customHeight="1">
      <c r="B85" s="174">
        <v>1</v>
      </c>
      <c r="C85" s="168">
        <f t="shared" si="28"/>
        <v>0</v>
      </c>
      <c r="D85" s="207">
        <f>'（和室）'!C48</f>
        <v>0</v>
      </c>
      <c r="E85" s="208">
        <f>'（和室）'!T48</f>
        <v>0</v>
      </c>
      <c r="F85" s="206">
        <f>'（和室）'!N48</f>
        <v>0</v>
      </c>
      <c r="G85" s="209">
        <f>'（和室）'!P48</f>
        <v>0</v>
      </c>
      <c r="H85" s="205">
        <f>'（和室）'!Q48</f>
        <v>0</v>
      </c>
      <c r="I85" s="205">
        <f>'（和室）'!R48</f>
        <v>0</v>
      </c>
      <c r="J85" s="206">
        <f>'（和室）'!S48</f>
        <v>0</v>
      </c>
      <c r="K85" s="208">
        <f>'（和室）'!T48</f>
        <v>0</v>
      </c>
      <c r="L85" s="204">
        <f>'（和室）'!U48</f>
        <v>0</v>
      </c>
      <c r="M85" s="205">
        <f>'（和室）'!V48</f>
        <v>0</v>
      </c>
      <c r="N85" s="205">
        <f>'（和室）'!W48</f>
        <v>0</v>
      </c>
      <c r="O85" s="206">
        <f>'（和室）'!X48</f>
        <v>0</v>
      </c>
      <c r="P85" s="207">
        <f>'（和室）'!Y48</f>
        <v>0</v>
      </c>
      <c r="Q85" s="204">
        <f t="shared" si="29"/>
        <v>0</v>
      </c>
      <c r="R85" s="205">
        <f t="shared" si="30"/>
        <v>0</v>
      </c>
      <c r="S85" s="205">
        <f t="shared" si="31"/>
        <v>0</v>
      </c>
      <c r="T85" s="206">
        <f t="shared" si="32"/>
        <v>0</v>
      </c>
      <c r="U85" s="341">
        <f t="shared" si="33"/>
        <v>0</v>
      </c>
      <c r="V85" s="6"/>
      <c r="W85" s="6"/>
      <c r="X85" s="6"/>
      <c r="Y85" s="6"/>
      <c r="Z85" s="6"/>
    </row>
    <row r="86" spans="2:26" ht="12" customHeight="1">
      <c r="B86" s="174">
        <v>2</v>
      </c>
      <c r="C86" s="168">
        <f t="shared" si="28"/>
        <v>0</v>
      </c>
      <c r="D86" s="207">
        <f>'（和室）'!C52</f>
        <v>0</v>
      </c>
      <c r="E86" s="208">
        <f>'（和室）'!T52</f>
        <v>0</v>
      </c>
      <c r="F86" s="206">
        <f>'（和室）'!N52</f>
        <v>0</v>
      </c>
      <c r="G86" s="209">
        <f>'（和室）'!P52</f>
        <v>0</v>
      </c>
      <c r="H86" s="205">
        <f>'（和室）'!Q52</f>
        <v>0</v>
      </c>
      <c r="I86" s="205">
        <f>'（和室）'!R52</f>
        <v>0</v>
      </c>
      <c r="J86" s="206">
        <f>'（和室）'!S52</f>
        <v>0</v>
      </c>
      <c r="K86" s="208">
        <f>'（和室）'!T52</f>
        <v>0</v>
      </c>
      <c r="L86" s="204">
        <f>'（和室）'!U52</f>
        <v>0</v>
      </c>
      <c r="M86" s="205">
        <f>'（和室）'!V52</f>
        <v>0</v>
      </c>
      <c r="N86" s="205">
        <f>'（和室）'!W52</f>
        <v>0</v>
      </c>
      <c r="O86" s="206">
        <f>'（和室）'!X52</f>
        <v>0</v>
      </c>
      <c r="P86" s="207">
        <f>'（和室）'!Y52</f>
        <v>0</v>
      </c>
      <c r="Q86" s="204">
        <f t="shared" si="29"/>
        <v>0</v>
      </c>
      <c r="R86" s="205">
        <f t="shared" si="30"/>
        <v>0</v>
      </c>
      <c r="S86" s="205">
        <f t="shared" si="31"/>
        <v>0</v>
      </c>
      <c r="T86" s="206">
        <f t="shared" si="32"/>
        <v>0</v>
      </c>
      <c r="U86" s="341">
        <f t="shared" si="33"/>
        <v>0</v>
      </c>
      <c r="V86" s="6"/>
      <c r="W86" s="6"/>
      <c r="X86" s="6"/>
      <c r="Y86" s="6"/>
      <c r="Z86" s="6"/>
    </row>
    <row r="87" spans="2:26" ht="12" customHeight="1" thickBot="1">
      <c r="B87" s="174">
        <v>3</v>
      </c>
      <c r="C87" s="168">
        <f t="shared" si="28"/>
        <v>0</v>
      </c>
      <c r="D87" s="207">
        <f>'（和室）'!C56</f>
        <v>0</v>
      </c>
      <c r="E87" s="208">
        <f>'（和室）'!T56</f>
        <v>0</v>
      </c>
      <c r="F87" s="206">
        <f>'（和室）'!N56</f>
        <v>0</v>
      </c>
      <c r="G87" s="209">
        <f>'（和室）'!P56</f>
        <v>0</v>
      </c>
      <c r="H87" s="205">
        <f>'（和室）'!Q56</f>
        <v>0</v>
      </c>
      <c r="I87" s="205">
        <f>'（和室）'!R56</f>
        <v>0</v>
      </c>
      <c r="J87" s="206">
        <f>'（和室）'!S56</f>
        <v>0</v>
      </c>
      <c r="K87" s="208">
        <f>'（和室）'!T56</f>
        <v>0</v>
      </c>
      <c r="L87" s="204">
        <f>'（和室）'!U56</f>
        <v>0</v>
      </c>
      <c r="M87" s="205">
        <f>'（和室）'!V56</f>
        <v>0</v>
      </c>
      <c r="N87" s="205">
        <f>'（和室）'!W56</f>
        <v>0</v>
      </c>
      <c r="O87" s="206">
        <f>'（和室）'!X56</f>
        <v>0</v>
      </c>
      <c r="P87" s="207">
        <f>'（和室）'!Y56</f>
        <v>0</v>
      </c>
      <c r="Q87" s="204">
        <f t="shared" si="29"/>
        <v>0</v>
      </c>
      <c r="R87" s="205">
        <f t="shared" si="30"/>
        <v>0</v>
      </c>
      <c r="S87" s="205">
        <f t="shared" si="31"/>
        <v>0</v>
      </c>
      <c r="T87" s="206">
        <f t="shared" si="32"/>
        <v>0</v>
      </c>
      <c r="U87" s="341">
        <f t="shared" si="33"/>
        <v>0</v>
      </c>
      <c r="V87" s="6"/>
      <c r="W87" s="6"/>
      <c r="X87" s="6"/>
      <c r="Y87" s="6"/>
      <c r="Z87" s="6"/>
    </row>
    <row r="88" spans="2:26" ht="12" customHeight="1" thickBot="1">
      <c r="B88" s="376" t="s">
        <v>3</v>
      </c>
      <c r="C88" s="349">
        <f t="shared" ref="C88:U88" si="34">SUM(C76:C87)</f>
        <v>5</v>
      </c>
      <c r="D88" s="349">
        <f t="shared" si="34"/>
        <v>5</v>
      </c>
      <c r="E88" s="350">
        <f t="shared" si="34"/>
        <v>11</v>
      </c>
      <c r="F88" s="351">
        <f t="shared" si="34"/>
        <v>3600</v>
      </c>
      <c r="G88" s="350">
        <f t="shared" si="34"/>
        <v>6</v>
      </c>
      <c r="H88" s="352">
        <f t="shared" si="34"/>
        <v>0</v>
      </c>
      <c r="I88" s="352">
        <f t="shared" si="34"/>
        <v>0</v>
      </c>
      <c r="J88" s="351">
        <f t="shared" si="34"/>
        <v>5</v>
      </c>
      <c r="K88" s="353">
        <f t="shared" si="34"/>
        <v>11</v>
      </c>
      <c r="L88" s="354">
        <f t="shared" si="34"/>
        <v>0</v>
      </c>
      <c r="M88" s="352">
        <f t="shared" si="34"/>
        <v>0</v>
      </c>
      <c r="N88" s="352">
        <f t="shared" si="34"/>
        <v>0</v>
      </c>
      <c r="O88" s="351">
        <f t="shared" si="34"/>
        <v>129</v>
      </c>
      <c r="P88" s="349">
        <f t="shared" si="34"/>
        <v>129</v>
      </c>
      <c r="Q88" s="354">
        <f t="shared" si="34"/>
        <v>6</v>
      </c>
      <c r="R88" s="352">
        <f t="shared" si="34"/>
        <v>0</v>
      </c>
      <c r="S88" s="352">
        <f t="shared" si="34"/>
        <v>0</v>
      </c>
      <c r="T88" s="351">
        <f t="shared" si="34"/>
        <v>134</v>
      </c>
      <c r="U88" s="355">
        <f t="shared" si="34"/>
        <v>140</v>
      </c>
      <c r="V88" s="6"/>
      <c r="W88" s="6"/>
      <c r="X88" s="6"/>
      <c r="Y88" s="6"/>
      <c r="Z88" s="6"/>
    </row>
    <row r="89" spans="2:26" ht="12" customHeight="1"/>
    <row r="90" spans="2:26" ht="17.25" customHeight="1" thickBot="1">
      <c r="B90" s="166" t="s">
        <v>111</v>
      </c>
    </row>
    <row r="91" spans="2:26" ht="12" customHeight="1">
      <c r="B91" s="755" t="s">
        <v>53</v>
      </c>
      <c r="C91" s="758" t="s">
        <v>54</v>
      </c>
      <c r="D91" s="758" t="s">
        <v>55</v>
      </c>
      <c r="E91" s="786" t="s">
        <v>22</v>
      </c>
      <c r="F91" s="787"/>
      <c r="G91" s="787"/>
      <c r="H91" s="787"/>
      <c r="I91" s="787"/>
      <c r="J91" s="787"/>
      <c r="K91" s="787"/>
      <c r="L91" s="770" t="s">
        <v>23</v>
      </c>
      <c r="M91" s="771"/>
      <c r="N91" s="771"/>
      <c r="O91" s="771"/>
      <c r="P91" s="772"/>
      <c r="Q91" s="773" t="s">
        <v>56</v>
      </c>
      <c r="R91" s="774"/>
      <c r="S91" s="774"/>
      <c r="T91" s="774"/>
      <c r="U91" s="775"/>
      <c r="V91" s="29"/>
      <c r="W91" s="29"/>
      <c r="X91" s="29"/>
      <c r="Y91" s="29"/>
      <c r="Z91" s="29"/>
    </row>
    <row r="92" spans="2:26" ht="12" customHeight="1">
      <c r="B92" s="756"/>
      <c r="C92" s="759"/>
      <c r="D92" s="759"/>
      <c r="E92" s="779" t="s">
        <v>24</v>
      </c>
      <c r="F92" s="780"/>
      <c r="G92" s="781" t="s">
        <v>4</v>
      </c>
      <c r="H92" s="782"/>
      <c r="I92" s="782"/>
      <c r="J92" s="782"/>
      <c r="K92" s="782"/>
      <c r="L92" s="783" t="s">
        <v>4</v>
      </c>
      <c r="M92" s="784"/>
      <c r="N92" s="784"/>
      <c r="O92" s="784"/>
      <c r="P92" s="785"/>
      <c r="Q92" s="776"/>
      <c r="R92" s="777"/>
      <c r="S92" s="777"/>
      <c r="T92" s="777"/>
      <c r="U92" s="778"/>
      <c r="V92" s="29"/>
      <c r="W92" s="29"/>
      <c r="X92" s="29"/>
      <c r="Y92" s="29"/>
      <c r="Z92" s="29"/>
    </row>
    <row r="93" spans="2:26" ht="12" customHeight="1" thickBot="1">
      <c r="B93" s="757"/>
      <c r="C93" s="760"/>
      <c r="D93" s="760"/>
      <c r="E93" s="356" t="s">
        <v>57</v>
      </c>
      <c r="F93" s="357" t="s">
        <v>30</v>
      </c>
      <c r="G93" s="358" t="s">
        <v>31</v>
      </c>
      <c r="H93" s="359" t="s">
        <v>32</v>
      </c>
      <c r="I93" s="359" t="s">
        <v>33</v>
      </c>
      <c r="J93" s="360" t="s">
        <v>34</v>
      </c>
      <c r="K93" s="361" t="s">
        <v>3</v>
      </c>
      <c r="L93" s="362" t="s">
        <v>31</v>
      </c>
      <c r="M93" s="363" t="s">
        <v>32</v>
      </c>
      <c r="N93" s="363" t="s">
        <v>33</v>
      </c>
      <c r="O93" s="364" t="s">
        <v>34</v>
      </c>
      <c r="P93" s="365" t="s">
        <v>3</v>
      </c>
      <c r="Q93" s="366" t="s">
        <v>31</v>
      </c>
      <c r="R93" s="367" t="s">
        <v>32</v>
      </c>
      <c r="S93" s="367" t="s">
        <v>33</v>
      </c>
      <c r="T93" s="368" t="s">
        <v>34</v>
      </c>
      <c r="U93" s="369" t="s">
        <v>3</v>
      </c>
      <c r="V93" s="29"/>
      <c r="W93" s="29"/>
      <c r="X93" s="29"/>
      <c r="Y93" s="29"/>
      <c r="Z93" s="29"/>
    </row>
    <row r="94" spans="2:26" ht="12" customHeight="1">
      <c r="B94" s="167">
        <v>4</v>
      </c>
      <c r="C94" s="207">
        <f>D94</f>
        <v>0</v>
      </c>
      <c r="D94" s="207">
        <f>'（屋内・屋外ステージ）'!C9</f>
        <v>0</v>
      </c>
      <c r="E94" s="208">
        <f>'（屋内・屋外ステージ）'!T9</f>
        <v>70</v>
      </c>
      <c r="F94" s="206">
        <f>'（屋内・屋外ステージ）'!N9</f>
        <v>4960</v>
      </c>
      <c r="G94" s="209">
        <f>'（屋内・屋外ステージ）'!P9</f>
        <v>0</v>
      </c>
      <c r="H94" s="205">
        <f>'（屋内・屋外ステージ）'!Q9</f>
        <v>0</v>
      </c>
      <c r="I94" s="205">
        <f>'（屋内・屋外ステージ）'!R9</f>
        <v>0</v>
      </c>
      <c r="J94" s="206">
        <f>'（屋内・屋外ステージ）'!S9</f>
        <v>70</v>
      </c>
      <c r="K94" s="208">
        <f>'（屋内・屋外ステージ）'!T9</f>
        <v>70</v>
      </c>
      <c r="L94" s="204">
        <f>'（屋内・屋外ステージ）'!U9</f>
        <v>0</v>
      </c>
      <c r="M94" s="205">
        <f>'（屋内・屋外ステージ）'!V9</f>
        <v>0</v>
      </c>
      <c r="N94" s="205">
        <f>'（屋内・屋外ステージ）'!W9</f>
        <v>0</v>
      </c>
      <c r="O94" s="206">
        <f>'（屋内・屋外ステージ）'!X9</f>
        <v>0</v>
      </c>
      <c r="P94" s="207">
        <f>'（屋内・屋外ステージ）'!Y9</f>
        <v>0</v>
      </c>
      <c r="Q94" s="204">
        <f>G94+L94</f>
        <v>0</v>
      </c>
      <c r="R94" s="205">
        <f>H94+M94</f>
        <v>0</v>
      </c>
      <c r="S94" s="205">
        <f>I94+N94</f>
        <v>0</v>
      </c>
      <c r="T94" s="206">
        <f>J94+O94</f>
        <v>70</v>
      </c>
      <c r="U94" s="340">
        <f>K94+P94</f>
        <v>70</v>
      </c>
      <c r="V94" s="6"/>
      <c r="W94" s="6"/>
      <c r="X94" s="6"/>
      <c r="Y94" s="6"/>
      <c r="Z94" s="6"/>
    </row>
    <row r="95" spans="2:26" ht="12" customHeight="1">
      <c r="B95" s="174">
        <v>5</v>
      </c>
      <c r="C95" s="207">
        <f t="shared" ref="C95:C105" si="35">D95</f>
        <v>0</v>
      </c>
      <c r="D95" s="207">
        <f>'（屋内・屋外ステージ）'!C12</f>
        <v>0</v>
      </c>
      <c r="E95" s="208">
        <f>'（屋内・屋外ステージ）'!T12</f>
        <v>0</v>
      </c>
      <c r="F95" s="206">
        <f>'（屋内・屋外ステージ）'!N12</f>
        <v>0</v>
      </c>
      <c r="G95" s="209">
        <f>'（屋内・屋外ステージ）'!P12</f>
        <v>0</v>
      </c>
      <c r="H95" s="205">
        <f>'（屋内・屋外ステージ）'!Q12</f>
        <v>0</v>
      </c>
      <c r="I95" s="205">
        <f>'（屋内・屋外ステージ）'!R12</f>
        <v>0</v>
      </c>
      <c r="J95" s="206">
        <f>'（屋内・屋外ステージ）'!S12</f>
        <v>0</v>
      </c>
      <c r="K95" s="208">
        <f>'（屋内・屋外ステージ）'!T12</f>
        <v>0</v>
      </c>
      <c r="L95" s="204">
        <f>'（屋内・屋外ステージ）'!U12</f>
        <v>0</v>
      </c>
      <c r="M95" s="205">
        <f>'（屋内・屋外ステージ）'!V12</f>
        <v>0</v>
      </c>
      <c r="N95" s="205">
        <f>'（屋内・屋外ステージ）'!W12</f>
        <v>0</v>
      </c>
      <c r="O95" s="206">
        <f>'（屋内・屋外ステージ）'!X12</f>
        <v>0</v>
      </c>
      <c r="P95" s="207">
        <f>'（屋内・屋外ステージ）'!Y12</f>
        <v>0</v>
      </c>
      <c r="Q95" s="204">
        <f t="shared" ref="Q95:Q105" si="36">G95+L95</f>
        <v>0</v>
      </c>
      <c r="R95" s="205">
        <f t="shared" ref="R95:R105" si="37">H95+M95</f>
        <v>0</v>
      </c>
      <c r="S95" s="205">
        <f t="shared" ref="S95:S105" si="38">I95+N95</f>
        <v>0</v>
      </c>
      <c r="T95" s="206">
        <f t="shared" ref="T95:T105" si="39">J95+O95</f>
        <v>0</v>
      </c>
      <c r="U95" s="341">
        <f t="shared" ref="U95:U105" si="40">K95+P95</f>
        <v>0</v>
      </c>
      <c r="V95" s="6"/>
      <c r="W95" s="6"/>
      <c r="X95" s="6"/>
      <c r="Y95" s="6"/>
      <c r="Z95" s="6"/>
    </row>
    <row r="96" spans="2:26" ht="12" customHeight="1">
      <c r="B96" s="174">
        <v>6</v>
      </c>
      <c r="C96" s="207">
        <f t="shared" si="35"/>
        <v>0</v>
      </c>
      <c r="D96" s="207">
        <f>'（屋内・屋外ステージ）'!C16</f>
        <v>0</v>
      </c>
      <c r="E96" s="208">
        <f>'（屋内・屋外ステージ）'!T16</f>
        <v>0</v>
      </c>
      <c r="F96" s="206">
        <f>'（屋内・屋外ステージ）'!N16</f>
        <v>0</v>
      </c>
      <c r="G96" s="209">
        <f>'（屋内・屋外ステージ）'!P16</f>
        <v>0</v>
      </c>
      <c r="H96" s="205">
        <f>'（屋内・屋外ステージ）'!Q16</f>
        <v>0</v>
      </c>
      <c r="I96" s="205">
        <f>'（屋内・屋外ステージ）'!R16</f>
        <v>0</v>
      </c>
      <c r="J96" s="206">
        <f>'（屋内・屋外ステージ）'!S16</f>
        <v>0</v>
      </c>
      <c r="K96" s="208">
        <f>'（屋内・屋外ステージ）'!T16</f>
        <v>0</v>
      </c>
      <c r="L96" s="204">
        <f>'（屋内・屋外ステージ）'!U16</f>
        <v>0</v>
      </c>
      <c r="M96" s="205">
        <f>'（屋内・屋外ステージ）'!V16</f>
        <v>0</v>
      </c>
      <c r="N96" s="205">
        <f>'（屋内・屋外ステージ）'!W16</f>
        <v>0</v>
      </c>
      <c r="O96" s="206">
        <f>'（屋内・屋外ステージ）'!X16</f>
        <v>0</v>
      </c>
      <c r="P96" s="207">
        <f>'（屋内・屋外ステージ）'!Y16</f>
        <v>0</v>
      </c>
      <c r="Q96" s="204">
        <f t="shared" si="36"/>
        <v>0</v>
      </c>
      <c r="R96" s="205">
        <f t="shared" si="37"/>
        <v>0</v>
      </c>
      <c r="S96" s="205">
        <f t="shared" si="38"/>
        <v>0</v>
      </c>
      <c r="T96" s="206">
        <f t="shared" si="39"/>
        <v>0</v>
      </c>
      <c r="U96" s="341">
        <f t="shared" si="40"/>
        <v>0</v>
      </c>
      <c r="V96" s="6"/>
      <c r="W96" s="6"/>
      <c r="X96" s="6"/>
      <c r="Y96" s="6"/>
      <c r="Z96" s="6"/>
    </row>
    <row r="97" spans="2:26" ht="12" customHeight="1">
      <c r="B97" s="174">
        <v>7</v>
      </c>
      <c r="C97" s="207">
        <f t="shared" si="35"/>
        <v>1</v>
      </c>
      <c r="D97" s="207">
        <f>'（屋内・屋外ステージ）'!C21</f>
        <v>1</v>
      </c>
      <c r="E97" s="208">
        <f>'（屋内・屋外ステージ）'!T21</f>
        <v>40</v>
      </c>
      <c r="F97" s="206">
        <f>'（屋内・屋外ステージ）'!N21</f>
        <v>3060</v>
      </c>
      <c r="G97" s="209">
        <f>'（屋内・屋外ステージ）'!P21</f>
        <v>0</v>
      </c>
      <c r="H97" s="205">
        <f>'（屋内・屋外ステージ）'!Q21</f>
        <v>0</v>
      </c>
      <c r="I97" s="205">
        <f>'（屋内・屋外ステージ）'!R21</f>
        <v>0</v>
      </c>
      <c r="J97" s="206">
        <f>'（屋内・屋外ステージ）'!S21</f>
        <v>40</v>
      </c>
      <c r="K97" s="208">
        <f>'（屋内・屋外ステージ）'!T21</f>
        <v>40</v>
      </c>
      <c r="L97" s="204">
        <f>'（屋内・屋外ステージ）'!U21</f>
        <v>0</v>
      </c>
      <c r="M97" s="205">
        <f>'（屋内・屋外ステージ）'!V21</f>
        <v>0</v>
      </c>
      <c r="N97" s="205">
        <f>'（屋内・屋外ステージ）'!W21</f>
        <v>0</v>
      </c>
      <c r="O97" s="206">
        <f>'（屋内・屋外ステージ）'!X21</f>
        <v>0</v>
      </c>
      <c r="P97" s="207">
        <f>'（屋内・屋外ステージ）'!Y21</f>
        <v>0</v>
      </c>
      <c r="Q97" s="204">
        <f t="shared" si="36"/>
        <v>0</v>
      </c>
      <c r="R97" s="205">
        <f t="shared" si="37"/>
        <v>0</v>
      </c>
      <c r="S97" s="205">
        <f t="shared" si="38"/>
        <v>0</v>
      </c>
      <c r="T97" s="206">
        <f t="shared" si="39"/>
        <v>40</v>
      </c>
      <c r="U97" s="341">
        <f t="shared" si="40"/>
        <v>40</v>
      </c>
      <c r="V97" s="6"/>
      <c r="W97" s="6"/>
      <c r="X97" s="6"/>
      <c r="Y97" s="6"/>
      <c r="Z97" s="6"/>
    </row>
    <row r="98" spans="2:26" ht="12" customHeight="1">
      <c r="B98" s="174">
        <v>8</v>
      </c>
      <c r="C98" s="207">
        <f t="shared" si="35"/>
        <v>0</v>
      </c>
      <c r="D98" s="207">
        <f>'（屋内・屋外ステージ）'!C25</f>
        <v>0</v>
      </c>
      <c r="E98" s="208">
        <f>'（屋内・屋外ステージ）'!T25</f>
        <v>0</v>
      </c>
      <c r="F98" s="206">
        <f>'（屋内・屋外ステージ）'!N25</f>
        <v>0</v>
      </c>
      <c r="G98" s="209">
        <f>'（屋内・屋外ステージ）'!P25</f>
        <v>0</v>
      </c>
      <c r="H98" s="205">
        <f>'（屋内・屋外ステージ）'!Q25</f>
        <v>0</v>
      </c>
      <c r="I98" s="205">
        <f>'（屋内・屋外ステージ）'!R25</f>
        <v>0</v>
      </c>
      <c r="J98" s="206">
        <f>'（屋内・屋外ステージ）'!S25</f>
        <v>0</v>
      </c>
      <c r="K98" s="208">
        <f>'（屋内・屋外ステージ）'!T25</f>
        <v>0</v>
      </c>
      <c r="L98" s="204">
        <f>'（屋内・屋外ステージ）'!U25</f>
        <v>0</v>
      </c>
      <c r="M98" s="205">
        <f>'（屋内・屋外ステージ）'!V25</f>
        <v>0</v>
      </c>
      <c r="N98" s="205">
        <f>'（屋内・屋外ステージ）'!W25</f>
        <v>0</v>
      </c>
      <c r="O98" s="206">
        <f>'（屋内・屋外ステージ）'!X25</f>
        <v>0</v>
      </c>
      <c r="P98" s="207">
        <f>'（屋内・屋外ステージ）'!Y25</f>
        <v>0</v>
      </c>
      <c r="Q98" s="204">
        <f t="shared" si="36"/>
        <v>0</v>
      </c>
      <c r="R98" s="205">
        <f t="shared" si="37"/>
        <v>0</v>
      </c>
      <c r="S98" s="205">
        <f t="shared" si="38"/>
        <v>0</v>
      </c>
      <c r="T98" s="206">
        <f t="shared" si="39"/>
        <v>0</v>
      </c>
      <c r="U98" s="341">
        <f t="shared" si="40"/>
        <v>0</v>
      </c>
      <c r="V98" s="6"/>
      <c r="W98" s="6"/>
      <c r="X98" s="6"/>
      <c r="Y98" s="6"/>
      <c r="Z98" s="6"/>
    </row>
    <row r="99" spans="2:26" ht="12" customHeight="1">
      <c r="B99" s="174">
        <v>9</v>
      </c>
      <c r="C99" s="207">
        <f t="shared" si="35"/>
        <v>0</v>
      </c>
      <c r="D99" s="207">
        <f>'（屋内・屋外ステージ）'!C31</f>
        <v>0</v>
      </c>
      <c r="E99" s="208">
        <f>'（屋内・屋外ステージ）'!T31</f>
        <v>0</v>
      </c>
      <c r="F99" s="206">
        <f>'（屋内・屋外ステージ）'!N31</f>
        <v>0</v>
      </c>
      <c r="G99" s="209">
        <f>'（屋内・屋外ステージ）'!P31</f>
        <v>0</v>
      </c>
      <c r="H99" s="205">
        <f>'（屋内・屋外ステージ）'!Q31</f>
        <v>0</v>
      </c>
      <c r="I99" s="205">
        <f>'（屋内・屋外ステージ）'!R31</f>
        <v>0</v>
      </c>
      <c r="J99" s="206">
        <f>'（屋内・屋外ステージ）'!S31</f>
        <v>0</v>
      </c>
      <c r="K99" s="208">
        <f>'（屋内・屋外ステージ）'!T31</f>
        <v>0</v>
      </c>
      <c r="L99" s="204">
        <f>'（屋内・屋外ステージ）'!U31</f>
        <v>0</v>
      </c>
      <c r="M99" s="205">
        <f>'（屋内・屋外ステージ）'!V31</f>
        <v>0</v>
      </c>
      <c r="N99" s="205">
        <f>'（屋内・屋外ステージ）'!W31</f>
        <v>0</v>
      </c>
      <c r="O99" s="206">
        <f>'（屋内・屋外ステージ）'!X31</f>
        <v>0</v>
      </c>
      <c r="P99" s="207">
        <f>'（屋内・屋外ステージ）'!Y31</f>
        <v>0</v>
      </c>
      <c r="Q99" s="204">
        <f t="shared" si="36"/>
        <v>0</v>
      </c>
      <c r="R99" s="205">
        <f t="shared" si="37"/>
        <v>0</v>
      </c>
      <c r="S99" s="205">
        <f t="shared" si="38"/>
        <v>0</v>
      </c>
      <c r="T99" s="206">
        <f t="shared" si="39"/>
        <v>0</v>
      </c>
      <c r="U99" s="341">
        <f t="shared" si="40"/>
        <v>0</v>
      </c>
      <c r="V99" s="6"/>
      <c r="W99" s="6"/>
      <c r="X99" s="6"/>
      <c r="Y99" s="6"/>
      <c r="Z99" s="6"/>
    </row>
    <row r="100" spans="2:26" ht="12" customHeight="1">
      <c r="B100" s="174">
        <v>10</v>
      </c>
      <c r="C100" s="207">
        <f t="shared" si="35"/>
        <v>0</v>
      </c>
      <c r="D100" s="207">
        <f>'（屋内・屋外ステージ）'!C34</f>
        <v>0</v>
      </c>
      <c r="E100" s="208">
        <f>'（屋内・屋外ステージ）'!T34</f>
        <v>0</v>
      </c>
      <c r="F100" s="206">
        <f>'（屋内・屋外ステージ）'!N34</f>
        <v>0</v>
      </c>
      <c r="G100" s="209">
        <f>'（屋内・屋外ステージ）'!P34</f>
        <v>0</v>
      </c>
      <c r="H100" s="205">
        <f>'（屋内・屋外ステージ）'!Q34</f>
        <v>0</v>
      </c>
      <c r="I100" s="205">
        <f>'（屋内・屋外ステージ）'!R34</f>
        <v>0</v>
      </c>
      <c r="J100" s="206">
        <f>'（屋内・屋外ステージ）'!S34</f>
        <v>0</v>
      </c>
      <c r="K100" s="208">
        <f>'（屋内・屋外ステージ）'!T34</f>
        <v>0</v>
      </c>
      <c r="L100" s="204">
        <f>'（屋内・屋外ステージ）'!U34</f>
        <v>0</v>
      </c>
      <c r="M100" s="205">
        <f>'（屋内・屋外ステージ）'!V34</f>
        <v>0</v>
      </c>
      <c r="N100" s="205">
        <f>'（屋内・屋外ステージ）'!W34</f>
        <v>0</v>
      </c>
      <c r="O100" s="206">
        <f>'（屋内・屋外ステージ）'!X34</f>
        <v>0</v>
      </c>
      <c r="P100" s="207">
        <f>'（屋内・屋外ステージ）'!Y34</f>
        <v>0</v>
      </c>
      <c r="Q100" s="204">
        <f t="shared" si="36"/>
        <v>0</v>
      </c>
      <c r="R100" s="205">
        <f t="shared" si="37"/>
        <v>0</v>
      </c>
      <c r="S100" s="205">
        <f t="shared" si="38"/>
        <v>0</v>
      </c>
      <c r="T100" s="206">
        <f t="shared" si="39"/>
        <v>0</v>
      </c>
      <c r="U100" s="341">
        <f t="shared" si="40"/>
        <v>0</v>
      </c>
      <c r="V100" s="6"/>
      <c r="W100" s="6"/>
      <c r="X100" s="6"/>
      <c r="Y100" s="6"/>
      <c r="Z100" s="6"/>
    </row>
    <row r="101" spans="2:26" ht="12" customHeight="1">
      <c r="B101" s="174">
        <v>11</v>
      </c>
      <c r="C101" s="207">
        <f t="shared" si="35"/>
        <v>1</v>
      </c>
      <c r="D101" s="207">
        <f>'（屋内・屋外ステージ）'!C37</f>
        <v>1</v>
      </c>
      <c r="E101" s="208">
        <f>'（屋内・屋外ステージ）'!T37</f>
        <v>0</v>
      </c>
      <c r="F101" s="206">
        <f>'（屋内・屋外ステージ）'!N37</f>
        <v>0</v>
      </c>
      <c r="G101" s="209">
        <f>'（屋内・屋外ステージ）'!P37</f>
        <v>0</v>
      </c>
      <c r="H101" s="205">
        <f>'（屋内・屋外ステージ）'!Q37</f>
        <v>0</v>
      </c>
      <c r="I101" s="205">
        <f>'（屋内・屋外ステージ）'!R37</f>
        <v>0</v>
      </c>
      <c r="J101" s="206">
        <f>'（屋内・屋外ステージ）'!S37</f>
        <v>0</v>
      </c>
      <c r="K101" s="208">
        <f>'（屋内・屋外ステージ）'!T37</f>
        <v>0</v>
      </c>
      <c r="L101" s="204">
        <f>'（屋内・屋外ステージ）'!U37</f>
        <v>0</v>
      </c>
      <c r="M101" s="205">
        <f>'（屋内・屋外ステージ）'!V37</f>
        <v>0</v>
      </c>
      <c r="N101" s="205">
        <f>'（屋内・屋外ステージ）'!W37</f>
        <v>0</v>
      </c>
      <c r="O101" s="206">
        <f>'（屋内・屋外ステージ）'!X37</f>
        <v>51</v>
      </c>
      <c r="P101" s="207">
        <f>'（屋内・屋外ステージ）'!Y37</f>
        <v>51</v>
      </c>
      <c r="Q101" s="204">
        <f t="shared" si="36"/>
        <v>0</v>
      </c>
      <c r="R101" s="205">
        <f t="shared" si="37"/>
        <v>0</v>
      </c>
      <c r="S101" s="205">
        <f t="shared" si="38"/>
        <v>0</v>
      </c>
      <c r="T101" s="206">
        <f t="shared" si="39"/>
        <v>51</v>
      </c>
      <c r="U101" s="341">
        <f t="shared" si="40"/>
        <v>51</v>
      </c>
      <c r="V101" s="6"/>
      <c r="W101" s="6"/>
      <c r="X101" s="6"/>
      <c r="Y101" s="6"/>
      <c r="Z101" s="6"/>
    </row>
    <row r="102" spans="2:26" ht="12" customHeight="1">
      <c r="B102" s="174">
        <v>12</v>
      </c>
      <c r="C102" s="207">
        <f t="shared" si="35"/>
        <v>0</v>
      </c>
      <c r="D102" s="207">
        <f>'（屋内・屋外ステージ）'!C40</f>
        <v>0</v>
      </c>
      <c r="E102" s="208">
        <f>'（屋内・屋外ステージ）'!T40</f>
        <v>0</v>
      </c>
      <c r="F102" s="206">
        <f>'（屋内・屋外ステージ）'!N40</f>
        <v>0</v>
      </c>
      <c r="G102" s="209">
        <f>'（屋内・屋外ステージ）'!P40</f>
        <v>0</v>
      </c>
      <c r="H102" s="205">
        <f>'（屋内・屋外ステージ）'!Q40</f>
        <v>0</v>
      </c>
      <c r="I102" s="205">
        <f>'（屋内・屋外ステージ）'!R40</f>
        <v>0</v>
      </c>
      <c r="J102" s="206">
        <f>'（屋内・屋外ステージ）'!S40</f>
        <v>0</v>
      </c>
      <c r="K102" s="208">
        <f>'（屋内・屋外ステージ）'!T40</f>
        <v>0</v>
      </c>
      <c r="L102" s="204">
        <f>'（屋内・屋外ステージ）'!U40</f>
        <v>0</v>
      </c>
      <c r="M102" s="205">
        <f>'（屋内・屋外ステージ）'!V40</f>
        <v>0</v>
      </c>
      <c r="N102" s="205">
        <f>'（屋内・屋外ステージ）'!W40</f>
        <v>0</v>
      </c>
      <c r="O102" s="206">
        <f>'（屋内・屋外ステージ）'!X40</f>
        <v>0</v>
      </c>
      <c r="P102" s="207">
        <f>'（屋内・屋外ステージ）'!Y40</f>
        <v>0</v>
      </c>
      <c r="Q102" s="204">
        <f t="shared" si="36"/>
        <v>0</v>
      </c>
      <c r="R102" s="205">
        <f t="shared" si="37"/>
        <v>0</v>
      </c>
      <c r="S102" s="205">
        <f t="shared" si="38"/>
        <v>0</v>
      </c>
      <c r="T102" s="206">
        <f t="shared" si="39"/>
        <v>0</v>
      </c>
      <c r="U102" s="341">
        <f t="shared" si="40"/>
        <v>0</v>
      </c>
      <c r="V102" s="6"/>
      <c r="W102" s="6"/>
      <c r="X102" s="6"/>
      <c r="Y102" s="6"/>
      <c r="Z102" s="6"/>
    </row>
    <row r="103" spans="2:26" ht="12" customHeight="1">
      <c r="B103" s="174">
        <v>1</v>
      </c>
      <c r="C103" s="207">
        <f t="shared" si="35"/>
        <v>0</v>
      </c>
      <c r="D103" s="207">
        <f>'（屋内・屋外ステージ）'!C43</f>
        <v>0</v>
      </c>
      <c r="E103" s="208">
        <f>'（屋内・屋外ステージ）'!T43</f>
        <v>0</v>
      </c>
      <c r="F103" s="206">
        <f>'（屋内・屋外ステージ）'!N43</f>
        <v>0</v>
      </c>
      <c r="G103" s="209">
        <f>'（屋内・屋外ステージ）'!P43</f>
        <v>0</v>
      </c>
      <c r="H103" s="205">
        <f>'（屋内・屋外ステージ）'!Q43</f>
        <v>0</v>
      </c>
      <c r="I103" s="205">
        <f>'（屋内・屋外ステージ）'!R43</f>
        <v>0</v>
      </c>
      <c r="J103" s="206">
        <f>'（屋内・屋外ステージ）'!S43</f>
        <v>0</v>
      </c>
      <c r="K103" s="208">
        <f>'（屋内・屋外ステージ）'!T43</f>
        <v>0</v>
      </c>
      <c r="L103" s="204">
        <f>'（屋内・屋外ステージ）'!U43</f>
        <v>0</v>
      </c>
      <c r="M103" s="205">
        <f>'（屋内・屋外ステージ）'!V43</f>
        <v>0</v>
      </c>
      <c r="N103" s="205">
        <f>'（屋内・屋外ステージ）'!W43</f>
        <v>0</v>
      </c>
      <c r="O103" s="206">
        <f>'（屋内・屋外ステージ）'!X43</f>
        <v>0</v>
      </c>
      <c r="P103" s="207">
        <f>'（屋内・屋外ステージ）'!Y43</f>
        <v>0</v>
      </c>
      <c r="Q103" s="204">
        <f t="shared" si="36"/>
        <v>0</v>
      </c>
      <c r="R103" s="205">
        <f t="shared" si="37"/>
        <v>0</v>
      </c>
      <c r="S103" s="205">
        <f t="shared" si="38"/>
        <v>0</v>
      </c>
      <c r="T103" s="206">
        <f t="shared" si="39"/>
        <v>0</v>
      </c>
      <c r="U103" s="341">
        <f t="shared" si="40"/>
        <v>0</v>
      </c>
      <c r="V103" s="6"/>
      <c r="W103" s="6"/>
      <c r="X103" s="6"/>
      <c r="Y103" s="6"/>
      <c r="Z103" s="6"/>
    </row>
    <row r="104" spans="2:26" ht="12" customHeight="1">
      <c r="B104" s="174">
        <v>2</v>
      </c>
      <c r="C104" s="207">
        <f t="shared" si="35"/>
        <v>0</v>
      </c>
      <c r="D104" s="207">
        <f>'（屋内・屋外ステージ）'!C46</f>
        <v>0</v>
      </c>
      <c r="E104" s="208">
        <f>'（屋内・屋外ステージ）'!T46</f>
        <v>0</v>
      </c>
      <c r="F104" s="206">
        <f>'（屋内・屋外ステージ）'!N46</f>
        <v>0</v>
      </c>
      <c r="G104" s="209">
        <f>'（屋内・屋外ステージ）'!P46</f>
        <v>0</v>
      </c>
      <c r="H104" s="205">
        <f>'（屋内・屋外ステージ）'!Q46</f>
        <v>0</v>
      </c>
      <c r="I104" s="205">
        <f>'（屋内・屋外ステージ）'!R46</f>
        <v>0</v>
      </c>
      <c r="J104" s="206">
        <f>'（屋内・屋外ステージ）'!S46</f>
        <v>0</v>
      </c>
      <c r="K104" s="208">
        <f>'（屋内・屋外ステージ）'!T46</f>
        <v>0</v>
      </c>
      <c r="L104" s="204">
        <f>'（屋内・屋外ステージ）'!U46</f>
        <v>0</v>
      </c>
      <c r="M104" s="205">
        <f>'（屋内・屋外ステージ）'!V46</f>
        <v>0</v>
      </c>
      <c r="N104" s="205">
        <f>'（屋内・屋外ステージ）'!W46</f>
        <v>0</v>
      </c>
      <c r="O104" s="206">
        <f>'（屋内・屋外ステージ）'!X46</f>
        <v>0</v>
      </c>
      <c r="P104" s="207">
        <f>'（屋内・屋外ステージ）'!Y46</f>
        <v>0</v>
      </c>
      <c r="Q104" s="204">
        <f t="shared" si="36"/>
        <v>0</v>
      </c>
      <c r="R104" s="205">
        <f t="shared" si="37"/>
        <v>0</v>
      </c>
      <c r="S104" s="205">
        <f t="shared" si="38"/>
        <v>0</v>
      </c>
      <c r="T104" s="206">
        <f t="shared" si="39"/>
        <v>0</v>
      </c>
      <c r="U104" s="341">
        <f t="shared" si="40"/>
        <v>0</v>
      </c>
      <c r="V104" s="6"/>
      <c r="W104" s="6"/>
      <c r="X104" s="6"/>
      <c r="Y104" s="6"/>
      <c r="Z104" s="6"/>
    </row>
    <row r="105" spans="2:26" ht="12" customHeight="1" thickBot="1">
      <c r="B105" s="174">
        <v>3</v>
      </c>
      <c r="C105" s="207">
        <f t="shared" si="35"/>
        <v>0</v>
      </c>
      <c r="D105" s="207">
        <f>'（屋内・屋外ステージ）'!C49</f>
        <v>0</v>
      </c>
      <c r="E105" s="208">
        <f>'（屋内・屋外ステージ）'!T49</f>
        <v>0</v>
      </c>
      <c r="F105" s="206">
        <f>'（屋内・屋外ステージ）'!N49</f>
        <v>0</v>
      </c>
      <c r="G105" s="209">
        <f>'（屋内・屋外ステージ）'!P49</f>
        <v>0</v>
      </c>
      <c r="H105" s="205">
        <f>'（屋内・屋外ステージ）'!Q49</f>
        <v>0</v>
      </c>
      <c r="I105" s="205">
        <f>'（屋内・屋外ステージ）'!R49</f>
        <v>0</v>
      </c>
      <c r="J105" s="206">
        <f>'（屋内・屋外ステージ）'!S49</f>
        <v>0</v>
      </c>
      <c r="K105" s="208">
        <f>'（屋内・屋外ステージ）'!T49</f>
        <v>0</v>
      </c>
      <c r="L105" s="204">
        <f>'（屋内・屋外ステージ）'!U49</f>
        <v>0</v>
      </c>
      <c r="M105" s="205">
        <f>'（屋内・屋外ステージ）'!V49</f>
        <v>0</v>
      </c>
      <c r="N105" s="205">
        <f>'（屋内・屋外ステージ）'!W49</f>
        <v>0</v>
      </c>
      <c r="O105" s="206">
        <f>'（屋内・屋外ステージ）'!X49</f>
        <v>0</v>
      </c>
      <c r="P105" s="207">
        <f>'（屋内・屋外ステージ）'!Y49</f>
        <v>0</v>
      </c>
      <c r="Q105" s="204">
        <f t="shared" si="36"/>
        <v>0</v>
      </c>
      <c r="R105" s="205">
        <f t="shared" si="37"/>
        <v>0</v>
      </c>
      <c r="S105" s="205">
        <f t="shared" si="38"/>
        <v>0</v>
      </c>
      <c r="T105" s="206">
        <f t="shared" si="39"/>
        <v>0</v>
      </c>
      <c r="U105" s="341">
        <f t="shared" si="40"/>
        <v>0</v>
      </c>
      <c r="V105" s="6"/>
      <c r="W105" s="6"/>
      <c r="X105" s="6"/>
      <c r="Y105" s="6"/>
      <c r="Z105" s="6"/>
    </row>
    <row r="106" spans="2:26" ht="12" customHeight="1" thickBot="1">
      <c r="B106" s="376" t="s">
        <v>3</v>
      </c>
      <c r="C106" s="349">
        <f t="shared" ref="C106:U106" si="41">SUM(C94:C105)</f>
        <v>2</v>
      </c>
      <c r="D106" s="349">
        <f t="shared" si="41"/>
        <v>2</v>
      </c>
      <c r="E106" s="350">
        <f t="shared" si="41"/>
        <v>110</v>
      </c>
      <c r="F106" s="351">
        <f t="shared" si="41"/>
        <v>8020</v>
      </c>
      <c r="G106" s="350">
        <f t="shared" si="41"/>
        <v>0</v>
      </c>
      <c r="H106" s="352">
        <f t="shared" si="41"/>
        <v>0</v>
      </c>
      <c r="I106" s="352">
        <f t="shared" si="41"/>
        <v>0</v>
      </c>
      <c r="J106" s="351">
        <f t="shared" si="41"/>
        <v>110</v>
      </c>
      <c r="K106" s="353">
        <f t="shared" si="41"/>
        <v>110</v>
      </c>
      <c r="L106" s="354">
        <f t="shared" si="41"/>
        <v>0</v>
      </c>
      <c r="M106" s="352">
        <f t="shared" si="41"/>
        <v>0</v>
      </c>
      <c r="N106" s="352">
        <f t="shared" si="41"/>
        <v>0</v>
      </c>
      <c r="O106" s="351">
        <f t="shared" si="41"/>
        <v>51</v>
      </c>
      <c r="P106" s="349">
        <f t="shared" si="41"/>
        <v>51</v>
      </c>
      <c r="Q106" s="354">
        <f t="shared" si="41"/>
        <v>0</v>
      </c>
      <c r="R106" s="352">
        <f t="shared" si="41"/>
        <v>0</v>
      </c>
      <c r="S106" s="352">
        <f t="shared" si="41"/>
        <v>0</v>
      </c>
      <c r="T106" s="351">
        <f t="shared" si="41"/>
        <v>161</v>
      </c>
      <c r="U106" s="355">
        <f t="shared" si="41"/>
        <v>161</v>
      </c>
      <c r="V106" s="6"/>
      <c r="W106" s="6"/>
      <c r="X106" s="6"/>
      <c r="Y106" s="6"/>
      <c r="Z106" s="6"/>
    </row>
    <row r="107" spans="2:26" ht="17.25" customHeight="1" thickBot="1">
      <c r="B107" s="166" t="s">
        <v>119</v>
      </c>
    </row>
    <row r="108" spans="2:26" ht="12" customHeight="1">
      <c r="B108" s="755" t="s">
        <v>53</v>
      </c>
      <c r="C108" s="758" t="s">
        <v>54</v>
      </c>
      <c r="D108" s="761" t="s">
        <v>55</v>
      </c>
      <c r="E108" s="764" t="s">
        <v>56</v>
      </c>
      <c r="F108" s="764"/>
      <c r="G108" s="764"/>
      <c r="H108" s="764"/>
      <c r="I108" s="374"/>
      <c r="J108" s="370"/>
      <c r="K108" s="29"/>
      <c r="L108" s="29"/>
      <c r="M108" s="29"/>
      <c r="N108" s="29"/>
    </row>
    <row r="109" spans="2:26" ht="12" customHeight="1">
      <c r="B109" s="756"/>
      <c r="C109" s="759"/>
      <c r="D109" s="762"/>
      <c r="E109" s="765" t="s">
        <v>74</v>
      </c>
      <c r="F109" s="766"/>
      <c r="G109" s="769" t="s">
        <v>75</v>
      </c>
      <c r="H109" s="769"/>
      <c r="I109" s="769"/>
      <c r="J109" s="373"/>
      <c r="K109" s="29"/>
      <c r="L109" s="29"/>
      <c r="M109" s="29"/>
      <c r="N109" s="29"/>
    </row>
    <row r="110" spans="2:26" ht="12" customHeight="1" thickBot="1">
      <c r="B110" s="757"/>
      <c r="C110" s="760"/>
      <c r="D110" s="763"/>
      <c r="E110" s="767"/>
      <c r="F110" s="768"/>
      <c r="G110" s="371" t="s">
        <v>1</v>
      </c>
      <c r="H110" s="368" t="s">
        <v>2</v>
      </c>
      <c r="I110" s="375" t="s">
        <v>84</v>
      </c>
      <c r="J110" s="372" t="s">
        <v>3</v>
      </c>
      <c r="K110" s="29"/>
      <c r="L110" s="29"/>
      <c r="M110" s="29"/>
      <c r="N110" s="29"/>
    </row>
    <row r="111" spans="2:26" ht="12" customHeight="1">
      <c r="B111" s="167">
        <v>4</v>
      </c>
      <c r="C111" s="207">
        <f>'(郷土芸能練習室)'!E37</f>
        <v>1</v>
      </c>
      <c r="D111" s="207">
        <f>'(郷土芸能練習室)'!G37</f>
        <v>1</v>
      </c>
      <c r="E111" s="753">
        <f>'(郷土芸能練習室)'!D36</f>
        <v>0</v>
      </c>
      <c r="F111" s="754"/>
      <c r="G111" s="205">
        <f>'(郷土芸能練習室)'!E36</f>
        <v>3</v>
      </c>
      <c r="H111" s="206">
        <f>'(郷土芸能練習室)'!F36</f>
        <v>4</v>
      </c>
      <c r="I111" s="341">
        <f>SUM(G111:H111)</f>
        <v>7</v>
      </c>
      <c r="J111" s="340">
        <f>E111+I111</f>
        <v>7</v>
      </c>
      <c r="K111" s="6"/>
      <c r="L111" s="6"/>
      <c r="M111" s="6"/>
      <c r="N111" s="6"/>
    </row>
    <row r="112" spans="2:26" ht="12" customHeight="1">
      <c r="B112" s="174">
        <v>5</v>
      </c>
      <c r="C112" s="207">
        <f>'(郷土芸能練習室)'!L37</f>
        <v>0</v>
      </c>
      <c r="D112" s="207">
        <f>'(郷土芸能練習室)'!N37</f>
        <v>0</v>
      </c>
      <c r="E112" s="2">
        <f>'(郷土芸能練習室)'!K36</f>
        <v>0</v>
      </c>
      <c r="F112" s="1"/>
      <c r="G112" s="205">
        <f>'(郷土芸能練習室)'!L36</f>
        <v>0</v>
      </c>
      <c r="H112" s="206">
        <f>'(郷土芸能練習室)'!M36</f>
        <v>0</v>
      </c>
      <c r="I112" s="341">
        <f t="shared" ref="I112:I122" si="42">SUM(G112:H112)</f>
        <v>0</v>
      </c>
      <c r="J112" s="341">
        <f>E112+I112</f>
        <v>0</v>
      </c>
      <c r="K112" s="6"/>
      <c r="L112" s="6"/>
      <c r="M112" s="6"/>
      <c r="N112" s="6"/>
    </row>
    <row r="113" spans="2:26" ht="12" customHeight="1">
      <c r="B113" s="174">
        <v>6</v>
      </c>
      <c r="C113" s="207">
        <f>'(郷土芸能練習室)'!S37</f>
        <v>3</v>
      </c>
      <c r="D113" s="207">
        <f>'(郷土芸能練習室)'!U37</f>
        <v>3</v>
      </c>
      <c r="E113" s="2">
        <f>'(郷土芸能練習室)'!R36</f>
        <v>26</v>
      </c>
      <c r="F113" s="1"/>
      <c r="G113" s="205">
        <f>'(郷土芸能練習室)'!S36</f>
        <v>0</v>
      </c>
      <c r="H113" s="206">
        <f>'(郷土芸能練習室)'!T36</f>
        <v>9</v>
      </c>
      <c r="I113" s="341">
        <f t="shared" si="42"/>
        <v>9</v>
      </c>
      <c r="J113" s="341">
        <f t="shared" ref="J113:J122" si="43">E113+I113</f>
        <v>35</v>
      </c>
      <c r="K113" s="6"/>
      <c r="L113" s="6"/>
      <c r="M113" s="6"/>
      <c r="N113" s="6"/>
    </row>
    <row r="114" spans="2:26" ht="12" customHeight="1">
      <c r="B114" s="174">
        <v>7</v>
      </c>
      <c r="C114" s="207">
        <f>'(郷土芸能練習室)'!Z37</f>
        <v>8</v>
      </c>
      <c r="D114" s="207">
        <f>'(郷土芸能練習室)'!AB37</f>
        <v>8</v>
      </c>
      <c r="E114" s="2">
        <f>'(郷土芸能練習室)'!Y36</f>
        <v>99</v>
      </c>
      <c r="F114" s="1"/>
      <c r="G114" s="205">
        <f>'(郷土芸能練習室)'!Z36</f>
        <v>6</v>
      </c>
      <c r="H114" s="206">
        <f>'(郷土芸能練習室)'!AA36</f>
        <v>24</v>
      </c>
      <c r="I114" s="341">
        <f t="shared" si="42"/>
        <v>30</v>
      </c>
      <c r="J114" s="341">
        <f t="shared" si="43"/>
        <v>129</v>
      </c>
      <c r="K114" s="6"/>
      <c r="L114" s="6"/>
      <c r="M114" s="6"/>
      <c r="N114" s="6"/>
    </row>
    <row r="115" spans="2:26" ht="12" customHeight="1">
      <c r="B115" s="174">
        <v>8</v>
      </c>
      <c r="C115" s="207">
        <f>'(郷土芸能練習室)'!AG37</f>
        <v>4</v>
      </c>
      <c r="D115" s="207">
        <f>'(郷土芸能練習室)'!AI37</f>
        <v>4</v>
      </c>
      <c r="E115" s="2">
        <f>'(郷土芸能練習室)'!AF36</f>
        <v>18</v>
      </c>
      <c r="F115" s="1"/>
      <c r="G115" s="205">
        <f>'(郷土芸能練習室)'!AG36</f>
        <v>1</v>
      </c>
      <c r="H115" s="206">
        <f>'(郷土芸能練習室)'!AH36</f>
        <v>11</v>
      </c>
      <c r="I115" s="341">
        <f t="shared" si="42"/>
        <v>12</v>
      </c>
      <c r="J115" s="341">
        <f t="shared" si="43"/>
        <v>30</v>
      </c>
      <c r="K115" s="6"/>
      <c r="L115" s="6"/>
      <c r="M115" s="6"/>
      <c r="N115" s="6"/>
    </row>
    <row r="116" spans="2:26" ht="12" customHeight="1">
      <c r="B116" s="174">
        <v>9</v>
      </c>
      <c r="C116" s="207">
        <f>'(郷土芸能練習室)'!AN37</f>
        <v>0</v>
      </c>
      <c r="D116" s="207">
        <f>'(郷土芸能練習室)'!AP37</f>
        <v>0</v>
      </c>
      <c r="E116" s="2">
        <f>'(郷土芸能練習室)'!AM36</f>
        <v>0</v>
      </c>
      <c r="F116" s="1"/>
      <c r="G116" s="205">
        <f>'(郷土芸能練習室)'!AN36</f>
        <v>0</v>
      </c>
      <c r="H116" s="206">
        <f>'(郷土芸能練習室)'!AO36</f>
        <v>0</v>
      </c>
      <c r="I116" s="341">
        <f t="shared" si="42"/>
        <v>0</v>
      </c>
      <c r="J116" s="341">
        <f t="shared" si="43"/>
        <v>0</v>
      </c>
      <c r="K116" s="6"/>
      <c r="L116" s="6"/>
      <c r="M116" s="6"/>
      <c r="N116" s="6"/>
    </row>
    <row r="117" spans="2:26" ht="12" customHeight="1">
      <c r="B117" s="174">
        <v>10</v>
      </c>
      <c r="C117" s="207">
        <f>'(郷土芸能練習室)'!AU37</f>
        <v>5</v>
      </c>
      <c r="D117" s="207">
        <f>'(郷土芸能練習室)'!AW37</f>
        <v>5</v>
      </c>
      <c r="E117" s="2">
        <f>'(郷土芸能練習室)'!AT36</f>
        <v>52</v>
      </c>
      <c r="F117" s="1"/>
      <c r="G117" s="205">
        <f>'(郷土芸能練習室)'!AU36</f>
        <v>1</v>
      </c>
      <c r="H117" s="206">
        <f>'(郷土芸能練習室)'!AV36</f>
        <v>13</v>
      </c>
      <c r="I117" s="341">
        <f t="shared" si="42"/>
        <v>14</v>
      </c>
      <c r="J117" s="341">
        <f t="shared" si="43"/>
        <v>66</v>
      </c>
      <c r="K117" s="6"/>
      <c r="L117" s="6"/>
      <c r="M117" s="6"/>
      <c r="N117" s="6"/>
    </row>
    <row r="118" spans="2:26" ht="12" customHeight="1">
      <c r="B118" s="174">
        <v>11</v>
      </c>
      <c r="C118" s="207">
        <f>'(郷土芸能練習室)'!BB37</f>
        <v>0</v>
      </c>
      <c r="D118" s="207">
        <f>'(郷土芸能練習室)'!BD37</f>
        <v>0</v>
      </c>
      <c r="E118" s="2">
        <f>'(郷土芸能練習室)'!BA36</f>
        <v>0</v>
      </c>
      <c r="F118" s="1"/>
      <c r="G118" s="205">
        <f>'(郷土芸能練習室)'!BB36</f>
        <v>0</v>
      </c>
      <c r="H118" s="206">
        <f>'(郷土芸能練習室)'!BC36</f>
        <v>0</v>
      </c>
      <c r="I118" s="341">
        <f t="shared" si="42"/>
        <v>0</v>
      </c>
      <c r="J118" s="341">
        <f t="shared" si="43"/>
        <v>0</v>
      </c>
      <c r="K118" s="6"/>
      <c r="L118" s="6"/>
      <c r="M118" s="6"/>
      <c r="N118" s="6"/>
    </row>
    <row r="119" spans="2:26" ht="12" customHeight="1">
      <c r="B119" s="174">
        <v>12</v>
      </c>
      <c r="C119" s="207">
        <f>'(郷土芸能練習室)'!BI37</f>
        <v>0</v>
      </c>
      <c r="D119" s="207">
        <f>'(郷土芸能練習室)'!BK37</f>
        <v>0</v>
      </c>
      <c r="E119" s="2">
        <f>'(郷土芸能練習室)'!BH36</f>
        <v>0</v>
      </c>
      <c r="F119" s="1"/>
      <c r="G119" s="205">
        <f>'(郷土芸能練習室)'!BI36</f>
        <v>0</v>
      </c>
      <c r="H119" s="206">
        <f>'(郷土芸能練習室)'!BJ36</f>
        <v>0</v>
      </c>
      <c r="I119" s="341">
        <f t="shared" si="42"/>
        <v>0</v>
      </c>
      <c r="J119" s="341">
        <f t="shared" si="43"/>
        <v>0</v>
      </c>
      <c r="K119" s="6"/>
      <c r="L119" s="6"/>
      <c r="M119" s="6"/>
      <c r="N119" s="6"/>
    </row>
    <row r="120" spans="2:26" ht="12" customHeight="1">
      <c r="B120" s="174">
        <v>1</v>
      </c>
      <c r="C120" s="207">
        <f>'(郷土芸能練習室)'!BP37</f>
        <v>0</v>
      </c>
      <c r="D120" s="207">
        <f>'(郷土芸能練習室)'!BR37</f>
        <v>0</v>
      </c>
      <c r="E120" s="2">
        <f>'(郷土芸能練習室)'!BO36</f>
        <v>0</v>
      </c>
      <c r="F120" s="1"/>
      <c r="G120" s="205">
        <f>'(郷土芸能練習室)'!BP36</f>
        <v>0</v>
      </c>
      <c r="H120" s="206">
        <f>'(郷土芸能練習室)'!BQ36</f>
        <v>0</v>
      </c>
      <c r="I120" s="341">
        <f t="shared" si="42"/>
        <v>0</v>
      </c>
      <c r="J120" s="341">
        <f t="shared" si="43"/>
        <v>0</v>
      </c>
      <c r="K120" s="6"/>
      <c r="L120" s="6"/>
      <c r="M120" s="6"/>
      <c r="N120" s="6"/>
    </row>
    <row r="121" spans="2:26" ht="12" customHeight="1">
      <c r="B121" s="174">
        <v>2</v>
      </c>
      <c r="C121" s="207">
        <f>'(郷土芸能練習室)'!BW37</f>
        <v>0</v>
      </c>
      <c r="D121" s="207">
        <f>'(郷土芸能練習室)'!BY37</f>
        <v>0</v>
      </c>
      <c r="E121" s="2">
        <f>'(郷土芸能練習室)'!BV36</f>
        <v>0</v>
      </c>
      <c r="F121" s="1"/>
      <c r="G121" s="205">
        <f>'(郷土芸能練習室)'!BW36</f>
        <v>0</v>
      </c>
      <c r="H121" s="206">
        <f>'(郷土芸能練習室)'!BX36</f>
        <v>0</v>
      </c>
      <c r="I121" s="341">
        <f t="shared" si="42"/>
        <v>0</v>
      </c>
      <c r="J121" s="341">
        <f t="shared" si="43"/>
        <v>0</v>
      </c>
      <c r="K121" s="6"/>
      <c r="L121" s="6"/>
      <c r="M121" s="6"/>
      <c r="N121" s="6"/>
    </row>
    <row r="122" spans="2:26" ht="12" customHeight="1" thickBot="1">
      <c r="B122" s="174">
        <v>3</v>
      </c>
      <c r="C122" s="207">
        <f>'(郷土芸能練習室)'!CD37</f>
        <v>0</v>
      </c>
      <c r="D122" s="207">
        <f>'(郷土芸能練習室)'!CF37</f>
        <v>0</v>
      </c>
      <c r="E122" s="2">
        <f>'(郷土芸能練習室)'!CC36</f>
        <v>0</v>
      </c>
      <c r="F122" s="1"/>
      <c r="G122" s="205">
        <f>'(郷土芸能練習室)'!CD36</f>
        <v>0</v>
      </c>
      <c r="H122" s="206">
        <f>'(郷土芸能練習室)'!CE36</f>
        <v>0</v>
      </c>
      <c r="I122" s="341">
        <f t="shared" si="42"/>
        <v>0</v>
      </c>
      <c r="J122" s="341">
        <f t="shared" si="43"/>
        <v>0</v>
      </c>
      <c r="K122" s="6"/>
      <c r="L122" s="6"/>
      <c r="M122" s="6"/>
      <c r="N122" s="6"/>
    </row>
    <row r="123" spans="2:26" ht="12" customHeight="1" thickBot="1">
      <c r="B123" s="376" t="s">
        <v>3</v>
      </c>
      <c r="C123" s="349">
        <f>SUM(C111:C122)</f>
        <v>21</v>
      </c>
      <c r="D123" s="349">
        <f>SUM(D111:D122)</f>
        <v>21</v>
      </c>
      <c r="E123" s="751">
        <f>SUM(E111:E122)</f>
        <v>195</v>
      </c>
      <c r="F123" s="752"/>
      <c r="G123" s="352">
        <f>SUM(G111:G122)</f>
        <v>11</v>
      </c>
      <c r="H123" s="351">
        <f>SUM(H111:H122)</f>
        <v>61</v>
      </c>
      <c r="I123" s="355">
        <f>SUM(I111:I122)</f>
        <v>72</v>
      </c>
      <c r="J123" s="355">
        <f>SUM(J111:J122)</f>
        <v>267</v>
      </c>
      <c r="K123" s="6"/>
      <c r="L123" s="6"/>
      <c r="M123" s="6"/>
      <c r="N123" s="6"/>
    </row>
    <row r="124" spans="2:26" ht="12" customHeight="1"/>
    <row r="125" spans="2:26" ht="17.25" customHeight="1" thickBot="1">
      <c r="B125" s="166" t="s">
        <v>112</v>
      </c>
    </row>
    <row r="126" spans="2:26" ht="12" customHeight="1">
      <c r="B126" s="755" t="s">
        <v>53</v>
      </c>
      <c r="C126" s="758" t="s">
        <v>54</v>
      </c>
      <c r="D126" s="758" t="s">
        <v>55</v>
      </c>
      <c r="E126" s="786" t="s">
        <v>22</v>
      </c>
      <c r="F126" s="787"/>
      <c r="G126" s="787"/>
      <c r="H126" s="787"/>
      <c r="I126" s="787"/>
      <c r="J126" s="787"/>
      <c r="K126" s="787"/>
      <c r="L126" s="770" t="s">
        <v>23</v>
      </c>
      <c r="M126" s="771"/>
      <c r="N126" s="771"/>
      <c r="O126" s="771"/>
      <c r="P126" s="772"/>
      <c r="Q126" s="773" t="s">
        <v>56</v>
      </c>
      <c r="R126" s="774"/>
      <c r="S126" s="774"/>
      <c r="T126" s="774"/>
      <c r="U126" s="775"/>
      <c r="V126" s="29"/>
      <c r="W126" s="29"/>
      <c r="X126" s="29"/>
      <c r="Y126" s="29"/>
      <c r="Z126" s="29"/>
    </row>
    <row r="127" spans="2:26" ht="12" customHeight="1">
      <c r="B127" s="756"/>
      <c r="C127" s="759"/>
      <c r="D127" s="759"/>
      <c r="E127" s="779" t="s">
        <v>24</v>
      </c>
      <c r="F127" s="780"/>
      <c r="G127" s="781" t="s">
        <v>4</v>
      </c>
      <c r="H127" s="782"/>
      <c r="I127" s="782"/>
      <c r="J127" s="782"/>
      <c r="K127" s="782"/>
      <c r="L127" s="783" t="s">
        <v>4</v>
      </c>
      <c r="M127" s="784"/>
      <c r="N127" s="784"/>
      <c r="O127" s="784"/>
      <c r="P127" s="785"/>
      <c r="Q127" s="776"/>
      <c r="R127" s="777"/>
      <c r="S127" s="777"/>
      <c r="T127" s="777"/>
      <c r="U127" s="778"/>
      <c r="V127" s="29"/>
      <c r="W127" s="29"/>
      <c r="X127" s="29"/>
      <c r="Y127" s="29"/>
      <c r="Z127" s="29"/>
    </row>
    <row r="128" spans="2:26" ht="12" customHeight="1" thickBot="1">
      <c r="B128" s="757"/>
      <c r="C128" s="760"/>
      <c r="D128" s="760"/>
      <c r="E128" s="356" t="s">
        <v>57</v>
      </c>
      <c r="F128" s="357" t="s">
        <v>30</v>
      </c>
      <c r="G128" s="358" t="s">
        <v>31</v>
      </c>
      <c r="H128" s="359" t="s">
        <v>32</v>
      </c>
      <c r="I128" s="359" t="s">
        <v>33</v>
      </c>
      <c r="J128" s="360" t="s">
        <v>34</v>
      </c>
      <c r="K128" s="361" t="s">
        <v>3</v>
      </c>
      <c r="L128" s="362" t="s">
        <v>31</v>
      </c>
      <c r="M128" s="363" t="s">
        <v>32</v>
      </c>
      <c r="N128" s="363" t="s">
        <v>33</v>
      </c>
      <c r="O128" s="364" t="s">
        <v>34</v>
      </c>
      <c r="P128" s="365" t="s">
        <v>3</v>
      </c>
      <c r="Q128" s="366" t="s">
        <v>31</v>
      </c>
      <c r="R128" s="367" t="s">
        <v>32</v>
      </c>
      <c r="S128" s="367" t="s">
        <v>33</v>
      </c>
      <c r="T128" s="368" t="s">
        <v>34</v>
      </c>
      <c r="U128" s="369" t="s">
        <v>3</v>
      </c>
      <c r="V128" s="29"/>
      <c r="W128" s="29"/>
      <c r="X128" s="29"/>
      <c r="Y128" s="29"/>
      <c r="Z128" s="29"/>
    </row>
    <row r="129" spans="2:26" ht="12" customHeight="1">
      <c r="B129" s="167">
        <v>4</v>
      </c>
      <c r="C129" s="168">
        <f>D129</f>
        <v>0</v>
      </c>
      <c r="D129" s="207">
        <f>'（ふるさとプラザ）'!C7</f>
        <v>0</v>
      </c>
      <c r="E129" s="208">
        <f>'（ふるさとプラザ）'!T7</f>
        <v>0</v>
      </c>
      <c r="F129" s="206">
        <f>'（ふるさとプラザ）'!N7</f>
        <v>0</v>
      </c>
      <c r="G129" s="209">
        <f>'（ふるさとプラザ）'!P7</f>
        <v>0</v>
      </c>
      <c r="H129" s="205">
        <f>'（ふるさとプラザ）'!Q7</f>
        <v>0</v>
      </c>
      <c r="I129" s="205">
        <f>'（ふるさとプラザ）'!R7</f>
        <v>0</v>
      </c>
      <c r="J129" s="206">
        <f>'（ふるさとプラザ）'!S7</f>
        <v>0</v>
      </c>
      <c r="K129" s="208">
        <f>'（ふるさとプラザ）'!T7</f>
        <v>0</v>
      </c>
      <c r="L129" s="204">
        <f>'（ふるさとプラザ）'!U7</f>
        <v>0</v>
      </c>
      <c r="M129" s="205">
        <f>'（ふるさとプラザ）'!V7</f>
        <v>0</v>
      </c>
      <c r="N129" s="205">
        <f>'（ふるさとプラザ）'!W7</f>
        <v>0</v>
      </c>
      <c r="O129" s="206">
        <f>'（ふるさとプラザ）'!X7</f>
        <v>0</v>
      </c>
      <c r="P129" s="207">
        <f>'（ふるさとプラザ）'!Y7</f>
        <v>0</v>
      </c>
      <c r="Q129" s="204">
        <f>G129+L129</f>
        <v>0</v>
      </c>
      <c r="R129" s="205">
        <f>H129+M129</f>
        <v>0</v>
      </c>
      <c r="S129" s="205">
        <f>I129+N129</f>
        <v>0</v>
      </c>
      <c r="T129" s="206">
        <f>J129+O129</f>
        <v>0</v>
      </c>
      <c r="U129" s="340">
        <f>K129+P129</f>
        <v>0</v>
      </c>
      <c r="V129" s="6"/>
      <c r="W129" s="6"/>
      <c r="X129" s="6"/>
      <c r="Y129" s="6"/>
      <c r="Z129" s="6"/>
    </row>
    <row r="130" spans="2:26" ht="12" customHeight="1">
      <c r="B130" s="174">
        <v>5</v>
      </c>
      <c r="C130" s="168">
        <f t="shared" ref="C130:C140" si="44">D130</f>
        <v>0</v>
      </c>
      <c r="D130" s="207">
        <f>'（ふるさとプラザ）'!C10</f>
        <v>0</v>
      </c>
      <c r="E130" s="208">
        <f>'（ふるさとプラザ）'!T10</f>
        <v>0</v>
      </c>
      <c r="F130" s="206">
        <f>'（ふるさとプラザ）'!N10</f>
        <v>0</v>
      </c>
      <c r="G130" s="209">
        <f>'（ふるさとプラザ）'!P10</f>
        <v>0</v>
      </c>
      <c r="H130" s="205">
        <f>'（ふるさとプラザ）'!Q10</f>
        <v>0</v>
      </c>
      <c r="I130" s="205">
        <f>'（ふるさとプラザ）'!R10</f>
        <v>0</v>
      </c>
      <c r="J130" s="206">
        <f>'（ふるさとプラザ）'!S10</f>
        <v>0</v>
      </c>
      <c r="K130" s="208">
        <f>'（ふるさとプラザ）'!T10</f>
        <v>0</v>
      </c>
      <c r="L130" s="204">
        <f>'（ふるさとプラザ）'!U10</f>
        <v>0</v>
      </c>
      <c r="M130" s="205">
        <f>'（ふるさとプラザ）'!V10</f>
        <v>0</v>
      </c>
      <c r="N130" s="205">
        <f>'（ふるさとプラザ）'!W10</f>
        <v>0</v>
      </c>
      <c r="O130" s="206">
        <f>'（ふるさとプラザ）'!X10</f>
        <v>0</v>
      </c>
      <c r="P130" s="207">
        <f>'（ふるさとプラザ）'!Y10</f>
        <v>0</v>
      </c>
      <c r="Q130" s="204">
        <f t="shared" ref="Q130:Q140" si="45">G130+L130</f>
        <v>0</v>
      </c>
      <c r="R130" s="205">
        <f t="shared" ref="R130:R140" si="46">H130+M130</f>
        <v>0</v>
      </c>
      <c r="S130" s="205">
        <f t="shared" ref="S130:S140" si="47">I130+N130</f>
        <v>0</v>
      </c>
      <c r="T130" s="206">
        <f t="shared" ref="T130:T140" si="48">J130+O130</f>
        <v>0</v>
      </c>
      <c r="U130" s="341">
        <f t="shared" ref="U130:U140" si="49">K130+P130</f>
        <v>0</v>
      </c>
      <c r="V130" s="6"/>
      <c r="W130" s="6"/>
      <c r="X130" s="6"/>
      <c r="Y130" s="6"/>
      <c r="Z130" s="6"/>
    </row>
    <row r="131" spans="2:26" ht="12" customHeight="1">
      <c r="B131" s="174">
        <v>6</v>
      </c>
      <c r="C131" s="168">
        <f t="shared" si="44"/>
        <v>0</v>
      </c>
      <c r="D131" s="207">
        <f>'（ふるさとプラザ）'!C13</f>
        <v>0</v>
      </c>
      <c r="E131" s="208">
        <f>'（ふるさとプラザ）'!T13</f>
        <v>0</v>
      </c>
      <c r="F131" s="206">
        <f>'（ふるさとプラザ）'!N13</f>
        <v>0</v>
      </c>
      <c r="G131" s="209">
        <f>'（ふるさとプラザ）'!P13</f>
        <v>0</v>
      </c>
      <c r="H131" s="205">
        <f>'（ふるさとプラザ）'!Q13</f>
        <v>0</v>
      </c>
      <c r="I131" s="205">
        <f>'（ふるさとプラザ）'!R13</f>
        <v>0</v>
      </c>
      <c r="J131" s="206">
        <f>'（ふるさとプラザ）'!S13</f>
        <v>0</v>
      </c>
      <c r="K131" s="208">
        <f>'（ふるさとプラザ）'!T13</f>
        <v>0</v>
      </c>
      <c r="L131" s="204">
        <f>'（ふるさとプラザ）'!U13</f>
        <v>0</v>
      </c>
      <c r="M131" s="205">
        <f>'（ふるさとプラザ）'!V13</f>
        <v>0</v>
      </c>
      <c r="N131" s="205">
        <f>'（ふるさとプラザ）'!W13</f>
        <v>0</v>
      </c>
      <c r="O131" s="206">
        <f>'（ふるさとプラザ）'!X13</f>
        <v>0</v>
      </c>
      <c r="P131" s="207">
        <f>'（ふるさとプラザ）'!Y13</f>
        <v>0</v>
      </c>
      <c r="Q131" s="204">
        <f t="shared" si="45"/>
        <v>0</v>
      </c>
      <c r="R131" s="205">
        <f t="shared" si="46"/>
        <v>0</v>
      </c>
      <c r="S131" s="205">
        <f t="shared" si="47"/>
        <v>0</v>
      </c>
      <c r="T131" s="206">
        <f t="shared" si="48"/>
        <v>0</v>
      </c>
      <c r="U131" s="341">
        <f t="shared" si="49"/>
        <v>0</v>
      </c>
      <c r="V131" s="6"/>
      <c r="W131" s="6"/>
      <c r="X131" s="6"/>
      <c r="Y131" s="6"/>
      <c r="Z131" s="6"/>
    </row>
    <row r="132" spans="2:26" ht="12" customHeight="1">
      <c r="B132" s="174">
        <v>7</v>
      </c>
      <c r="C132" s="168">
        <f t="shared" si="44"/>
        <v>0</v>
      </c>
      <c r="D132" s="207">
        <f>'（ふるさとプラザ）'!C19</f>
        <v>0</v>
      </c>
      <c r="E132" s="523">
        <f>'（ふるさとプラザ）'!T19</f>
        <v>0</v>
      </c>
      <c r="F132" s="206">
        <f>'（ふるさとプラザ）'!N19</f>
        <v>0</v>
      </c>
      <c r="G132" s="209">
        <f>'（ふるさとプラザ）'!P19</f>
        <v>0</v>
      </c>
      <c r="H132" s="205">
        <f>'（ふるさとプラザ）'!Q19</f>
        <v>0</v>
      </c>
      <c r="I132" s="205">
        <f>'（ふるさとプラザ）'!R19</f>
        <v>0</v>
      </c>
      <c r="J132" s="524">
        <f>'（ふるさとプラザ）'!S19</f>
        <v>0</v>
      </c>
      <c r="K132" s="208">
        <f>'（ふるさとプラザ）'!T19</f>
        <v>0</v>
      </c>
      <c r="L132" s="204">
        <f>'（ふるさとプラザ）'!U19</f>
        <v>0</v>
      </c>
      <c r="M132" s="205">
        <f>'（ふるさとプラザ）'!V19</f>
        <v>0</v>
      </c>
      <c r="N132" s="205">
        <f>'（ふるさとプラザ）'!W19</f>
        <v>0</v>
      </c>
      <c r="O132" s="206">
        <f>'（ふるさとプラザ）'!X19</f>
        <v>0</v>
      </c>
      <c r="P132" s="207">
        <f>'（ふるさとプラザ）'!Y19</f>
        <v>0</v>
      </c>
      <c r="Q132" s="204">
        <f t="shared" si="45"/>
        <v>0</v>
      </c>
      <c r="R132" s="205">
        <f t="shared" si="46"/>
        <v>0</v>
      </c>
      <c r="S132" s="205">
        <f t="shared" si="47"/>
        <v>0</v>
      </c>
      <c r="T132" s="524">
        <f t="shared" si="48"/>
        <v>0</v>
      </c>
      <c r="U132" s="341">
        <f t="shared" si="49"/>
        <v>0</v>
      </c>
      <c r="V132" s="6"/>
      <c r="W132" s="6"/>
      <c r="X132" s="6"/>
      <c r="Y132" s="6"/>
      <c r="Z132" s="6"/>
    </row>
    <row r="133" spans="2:26" ht="12" customHeight="1">
      <c r="B133" s="174">
        <v>8</v>
      </c>
      <c r="C133" s="168">
        <f t="shared" si="44"/>
        <v>0</v>
      </c>
      <c r="D133" s="168">
        <f>'（ふるさとプラザ）'!C22</f>
        <v>0</v>
      </c>
      <c r="E133" s="533">
        <f>'（ふるさとプラザ）'!AD22</f>
        <v>0</v>
      </c>
      <c r="F133" s="532">
        <f>'（ふるさとプラザ）'!N22</f>
        <v>0</v>
      </c>
      <c r="G133" s="209">
        <f>'（ふるさとプラザ）'!P22</f>
        <v>0</v>
      </c>
      <c r="H133" s="205">
        <f>'（ふるさとプラザ）'!Q22</f>
        <v>0</v>
      </c>
      <c r="I133" s="205">
        <f>'（ふるさとプラザ）'!R22</f>
        <v>0</v>
      </c>
      <c r="J133" s="206">
        <f>'（ふるさとプラザ）'!S22</f>
        <v>0</v>
      </c>
      <c r="K133" s="208">
        <f>'（ふるさとプラザ）'!T22</f>
        <v>0</v>
      </c>
      <c r="L133" s="204">
        <f>'（ふるさとプラザ）'!U22</f>
        <v>0</v>
      </c>
      <c r="M133" s="205">
        <f>'（ふるさとプラザ）'!V22</f>
        <v>0</v>
      </c>
      <c r="N133" s="205">
        <f>'（ふるさとプラザ）'!W22</f>
        <v>0</v>
      </c>
      <c r="O133" s="206">
        <f>'（ふるさとプラザ）'!X22</f>
        <v>0</v>
      </c>
      <c r="P133" s="207">
        <f>'（ふるさとプラザ）'!Y22</f>
        <v>0</v>
      </c>
      <c r="Q133" s="204">
        <f t="shared" si="45"/>
        <v>0</v>
      </c>
      <c r="R133" s="205">
        <f t="shared" si="46"/>
        <v>0</v>
      </c>
      <c r="S133" s="205">
        <f t="shared" si="47"/>
        <v>0</v>
      </c>
      <c r="T133" s="206">
        <f t="shared" si="48"/>
        <v>0</v>
      </c>
      <c r="U133" s="341">
        <f t="shared" si="49"/>
        <v>0</v>
      </c>
      <c r="V133" s="6"/>
      <c r="W133" s="6"/>
      <c r="X133" s="6"/>
      <c r="Y133" s="6"/>
      <c r="Z133" s="6"/>
    </row>
    <row r="134" spans="2:26" ht="12" customHeight="1">
      <c r="B134" s="174">
        <v>9</v>
      </c>
      <c r="C134" s="168">
        <f t="shared" si="44"/>
        <v>0</v>
      </c>
      <c r="D134" s="207">
        <f>'（ふるさとプラザ）'!C25</f>
        <v>0</v>
      </c>
      <c r="E134" s="208">
        <f>'（ふるさとプラザ）'!T25</f>
        <v>0</v>
      </c>
      <c r="F134" s="206">
        <f>'（ふるさとプラザ）'!N25</f>
        <v>0</v>
      </c>
      <c r="G134" s="209">
        <f>'（ふるさとプラザ）'!P25</f>
        <v>0</v>
      </c>
      <c r="H134" s="205">
        <f>'（ふるさとプラザ）'!Q25</f>
        <v>0</v>
      </c>
      <c r="I134" s="205">
        <f>'（ふるさとプラザ）'!R25</f>
        <v>0</v>
      </c>
      <c r="J134" s="206">
        <f>'（ふるさとプラザ）'!S25</f>
        <v>0</v>
      </c>
      <c r="K134" s="208">
        <f>'（ふるさとプラザ）'!T25</f>
        <v>0</v>
      </c>
      <c r="L134" s="204">
        <f>'（ふるさとプラザ）'!U25</f>
        <v>0</v>
      </c>
      <c r="M134" s="205">
        <f>'（ふるさとプラザ）'!V25</f>
        <v>0</v>
      </c>
      <c r="N134" s="205">
        <f>'（ふるさとプラザ）'!W25</f>
        <v>0</v>
      </c>
      <c r="O134" s="206">
        <f>'（ふるさとプラザ）'!X25</f>
        <v>0</v>
      </c>
      <c r="P134" s="207">
        <f>'（ふるさとプラザ）'!Y25</f>
        <v>0</v>
      </c>
      <c r="Q134" s="204">
        <f t="shared" si="45"/>
        <v>0</v>
      </c>
      <c r="R134" s="205">
        <f t="shared" si="46"/>
        <v>0</v>
      </c>
      <c r="S134" s="205">
        <f t="shared" si="47"/>
        <v>0</v>
      </c>
      <c r="T134" s="206">
        <f t="shared" si="48"/>
        <v>0</v>
      </c>
      <c r="U134" s="341">
        <f t="shared" si="49"/>
        <v>0</v>
      </c>
      <c r="V134" s="6"/>
      <c r="W134" s="6"/>
      <c r="X134" s="6"/>
      <c r="Y134" s="6"/>
      <c r="Z134" s="6"/>
    </row>
    <row r="135" spans="2:26" ht="12" customHeight="1">
      <c r="B135" s="174">
        <v>10</v>
      </c>
      <c r="C135" s="168">
        <f t="shared" si="44"/>
        <v>0</v>
      </c>
      <c r="D135" s="207">
        <f>'（ふるさとプラザ）'!C28</f>
        <v>0</v>
      </c>
      <c r="E135" s="208">
        <f>'（ふるさとプラザ）'!T28</f>
        <v>0</v>
      </c>
      <c r="F135" s="206">
        <f>'（ふるさとプラザ）'!N28</f>
        <v>0</v>
      </c>
      <c r="G135" s="209">
        <f>'（ふるさとプラザ）'!P28</f>
        <v>0</v>
      </c>
      <c r="H135" s="205">
        <f>'（ふるさとプラザ）'!Q28</f>
        <v>0</v>
      </c>
      <c r="I135" s="205">
        <f>'（ふるさとプラザ）'!R28</f>
        <v>0</v>
      </c>
      <c r="J135" s="206">
        <f>'（ふるさとプラザ）'!S28</f>
        <v>0</v>
      </c>
      <c r="K135" s="208">
        <f>'（ふるさとプラザ）'!T28</f>
        <v>0</v>
      </c>
      <c r="L135" s="204">
        <f>'（ふるさとプラザ）'!U28</f>
        <v>0</v>
      </c>
      <c r="M135" s="205">
        <f>'（ふるさとプラザ）'!V28</f>
        <v>0</v>
      </c>
      <c r="N135" s="205">
        <f>'（ふるさとプラザ）'!W28</f>
        <v>0</v>
      </c>
      <c r="O135" s="206">
        <f>'（ふるさとプラザ）'!X28</f>
        <v>0</v>
      </c>
      <c r="P135" s="207">
        <f>'（ふるさとプラザ）'!Y28</f>
        <v>0</v>
      </c>
      <c r="Q135" s="204">
        <f t="shared" si="45"/>
        <v>0</v>
      </c>
      <c r="R135" s="205">
        <f t="shared" si="46"/>
        <v>0</v>
      </c>
      <c r="S135" s="205">
        <f t="shared" si="47"/>
        <v>0</v>
      </c>
      <c r="T135" s="206">
        <f t="shared" si="48"/>
        <v>0</v>
      </c>
      <c r="U135" s="341">
        <f t="shared" si="49"/>
        <v>0</v>
      </c>
      <c r="V135" s="6"/>
      <c r="W135" s="6"/>
      <c r="X135" s="6"/>
      <c r="Y135" s="6"/>
      <c r="Z135" s="6"/>
    </row>
    <row r="136" spans="2:26" ht="12" customHeight="1">
      <c r="B136" s="174">
        <v>11</v>
      </c>
      <c r="C136" s="168">
        <f t="shared" si="44"/>
        <v>0</v>
      </c>
      <c r="D136" s="207">
        <f>'（ふるさとプラザ）'!C31</f>
        <v>0</v>
      </c>
      <c r="E136" s="208">
        <f>'（ふるさとプラザ）'!T31</f>
        <v>0</v>
      </c>
      <c r="F136" s="206">
        <f>'（ふるさとプラザ）'!N31</f>
        <v>0</v>
      </c>
      <c r="G136" s="209">
        <f>'（ふるさとプラザ）'!P31</f>
        <v>0</v>
      </c>
      <c r="H136" s="205">
        <f>'（ふるさとプラザ）'!Q31</f>
        <v>0</v>
      </c>
      <c r="I136" s="205">
        <f>'（ふるさとプラザ）'!R31</f>
        <v>0</v>
      </c>
      <c r="J136" s="206">
        <f>'（ふるさとプラザ）'!S31</f>
        <v>0</v>
      </c>
      <c r="K136" s="208">
        <f>'（ふるさとプラザ）'!T31</f>
        <v>0</v>
      </c>
      <c r="L136" s="204">
        <f>'（ふるさとプラザ）'!U31</f>
        <v>0</v>
      </c>
      <c r="M136" s="205">
        <f>'（ふるさとプラザ）'!V31</f>
        <v>0</v>
      </c>
      <c r="N136" s="205">
        <f>'（ふるさとプラザ）'!W31</f>
        <v>0</v>
      </c>
      <c r="O136" s="206">
        <f>'（ふるさとプラザ）'!X31</f>
        <v>0</v>
      </c>
      <c r="P136" s="207">
        <f>'（ふるさとプラザ）'!Y31</f>
        <v>0</v>
      </c>
      <c r="Q136" s="204">
        <f t="shared" si="45"/>
        <v>0</v>
      </c>
      <c r="R136" s="205">
        <f t="shared" si="46"/>
        <v>0</v>
      </c>
      <c r="S136" s="205">
        <f t="shared" si="47"/>
        <v>0</v>
      </c>
      <c r="T136" s="206">
        <f t="shared" si="48"/>
        <v>0</v>
      </c>
      <c r="U136" s="341">
        <f t="shared" si="49"/>
        <v>0</v>
      </c>
      <c r="V136" s="6"/>
      <c r="W136" s="6"/>
      <c r="X136" s="6"/>
      <c r="Y136" s="6"/>
      <c r="Z136" s="6"/>
    </row>
    <row r="137" spans="2:26" ht="12" customHeight="1">
      <c r="B137" s="174">
        <v>12</v>
      </c>
      <c r="C137" s="168">
        <f t="shared" si="44"/>
        <v>0</v>
      </c>
      <c r="D137" s="207">
        <f>'（ふるさとプラザ）'!C34</f>
        <v>0</v>
      </c>
      <c r="E137" s="208">
        <f>'（ふるさとプラザ）'!T34</f>
        <v>0</v>
      </c>
      <c r="F137" s="206">
        <f>'（ふるさとプラザ）'!N34</f>
        <v>0</v>
      </c>
      <c r="G137" s="209">
        <f>'（ふるさとプラザ）'!P34</f>
        <v>0</v>
      </c>
      <c r="H137" s="205">
        <f>'（ふるさとプラザ）'!Q34</f>
        <v>0</v>
      </c>
      <c r="I137" s="205">
        <f>'（ふるさとプラザ）'!R34</f>
        <v>0</v>
      </c>
      <c r="J137" s="206">
        <f>'（ふるさとプラザ）'!S34</f>
        <v>0</v>
      </c>
      <c r="K137" s="208">
        <f>'（ふるさとプラザ）'!T34</f>
        <v>0</v>
      </c>
      <c r="L137" s="204">
        <f>'（ふるさとプラザ）'!U34</f>
        <v>0</v>
      </c>
      <c r="M137" s="205">
        <f>'（ふるさとプラザ）'!V34</f>
        <v>0</v>
      </c>
      <c r="N137" s="205">
        <f>'（ふるさとプラザ）'!W34</f>
        <v>0</v>
      </c>
      <c r="O137" s="206">
        <f>'（ふるさとプラザ）'!X34</f>
        <v>0</v>
      </c>
      <c r="P137" s="207">
        <f>'（ふるさとプラザ）'!Y34</f>
        <v>0</v>
      </c>
      <c r="Q137" s="204">
        <f t="shared" si="45"/>
        <v>0</v>
      </c>
      <c r="R137" s="205">
        <f t="shared" si="46"/>
        <v>0</v>
      </c>
      <c r="S137" s="205">
        <f t="shared" si="47"/>
        <v>0</v>
      </c>
      <c r="T137" s="206">
        <f t="shared" si="48"/>
        <v>0</v>
      </c>
      <c r="U137" s="341">
        <f t="shared" si="49"/>
        <v>0</v>
      </c>
      <c r="V137" s="6"/>
      <c r="W137" s="6"/>
      <c r="X137" s="6"/>
      <c r="Y137" s="6"/>
      <c r="Z137" s="6"/>
    </row>
    <row r="138" spans="2:26" ht="12" customHeight="1">
      <c r="B138" s="174">
        <v>1</v>
      </c>
      <c r="C138" s="168">
        <f t="shared" si="44"/>
        <v>0</v>
      </c>
      <c r="D138" s="207">
        <f>'（ふるさとプラザ）'!C37</f>
        <v>0</v>
      </c>
      <c r="E138" s="208">
        <f>'（ふるさとプラザ）'!T37</f>
        <v>0</v>
      </c>
      <c r="F138" s="206">
        <f>'（ふるさとプラザ）'!N37</f>
        <v>0</v>
      </c>
      <c r="G138" s="209">
        <f>'（ふるさとプラザ）'!P37</f>
        <v>0</v>
      </c>
      <c r="H138" s="205">
        <f>'（ふるさとプラザ）'!Q37</f>
        <v>0</v>
      </c>
      <c r="I138" s="205">
        <f>'（ふるさとプラザ）'!R37</f>
        <v>0</v>
      </c>
      <c r="J138" s="206">
        <f>'（ふるさとプラザ）'!S37</f>
        <v>0</v>
      </c>
      <c r="K138" s="208">
        <f>'（ふるさとプラザ）'!T37</f>
        <v>0</v>
      </c>
      <c r="L138" s="204">
        <f>'（ふるさとプラザ）'!U37</f>
        <v>0</v>
      </c>
      <c r="M138" s="205">
        <f>'（ふるさとプラザ）'!V37</f>
        <v>0</v>
      </c>
      <c r="N138" s="205">
        <f>'（ふるさとプラザ）'!W37</f>
        <v>0</v>
      </c>
      <c r="O138" s="206">
        <f>'（ふるさとプラザ）'!X37</f>
        <v>0</v>
      </c>
      <c r="P138" s="207">
        <f>'（ふるさとプラザ）'!Y37</f>
        <v>0</v>
      </c>
      <c r="Q138" s="204">
        <f t="shared" si="45"/>
        <v>0</v>
      </c>
      <c r="R138" s="205">
        <f t="shared" si="46"/>
        <v>0</v>
      </c>
      <c r="S138" s="205">
        <f t="shared" si="47"/>
        <v>0</v>
      </c>
      <c r="T138" s="206">
        <f t="shared" si="48"/>
        <v>0</v>
      </c>
      <c r="U138" s="341">
        <f t="shared" si="49"/>
        <v>0</v>
      </c>
      <c r="V138" s="6"/>
      <c r="W138" s="6"/>
      <c r="X138" s="6"/>
      <c r="Y138" s="6"/>
      <c r="Z138" s="6"/>
    </row>
    <row r="139" spans="2:26" ht="12" customHeight="1">
      <c r="B139" s="174">
        <v>2</v>
      </c>
      <c r="C139" s="168">
        <f t="shared" si="44"/>
        <v>0</v>
      </c>
      <c r="D139" s="207">
        <f>'（ふるさとプラザ）'!C40</f>
        <v>0</v>
      </c>
      <c r="E139" s="208">
        <f>'（ふるさとプラザ）'!T40</f>
        <v>0</v>
      </c>
      <c r="F139" s="206">
        <f>'（ふるさとプラザ）'!N40</f>
        <v>0</v>
      </c>
      <c r="G139" s="209">
        <f>'（ふるさとプラザ）'!P40</f>
        <v>0</v>
      </c>
      <c r="H139" s="205">
        <f>'（ふるさとプラザ）'!Q40</f>
        <v>0</v>
      </c>
      <c r="I139" s="205">
        <f>'（ふるさとプラザ）'!R40</f>
        <v>0</v>
      </c>
      <c r="J139" s="206">
        <f>'（ふるさとプラザ）'!S40</f>
        <v>0</v>
      </c>
      <c r="K139" s="208">
        <f>'（ふるさとプラザ）'!T40</f>
        <v>0</v>
      </c>
      <c r="L139" s="204">
        <f>'（ふるさとプラザ）'!U40</f>
        <v>0</v>
      </c>
      <c r="M139" s="205">
        <f>'（ふるさとプラザ）'!V40</f>
        <v>0</v>
      </c>
      <c r="N139" s="205">
        <f>'（ふるさとプラザ）'!W40</f>
        <v>0</v>
      </c>
      <c r="O139" s="206">
        <f>'（ふるさとプラザ）'!X40</f>
        <v>0</v>
      </c>
      <c r="P139" s="207">
        <f>'（ふるさとプラザ）'!Y40</f>
        <v>0</v>
      </c>
      <c r="Q139" s="204">
        <f t="shared" si="45"/>
        <v>0</v>
      </c>
      <c r="R139" s="205">
        <f t="shared" si="46"/>
        <v>0</v>
      </c>
      <c r="S139" s="205">
        <f t="shared" si="47"/>
        <v>0</v>
      </c>
      <c r="T139" s="206">
        <f t="shared" si="48"/>
        <v>0</v>
      </c>
      <c r="U139" s="341">
        <f t="shared" si="49"/>
        <v>0</v>
      </c>
      <c r="V139" s="6"/>
      <c r="W139" s="6"/>
      <c r="X139" s="6"/>
      <c r="Y139" s="6"/>
      <c r="Z139" s="6"/>
    </row>
    <row r="140" spans="2:26" ht="12" customHeight="1" thickBot="1">
      <c r="B140" s="174">
        <v>3</v>
      </c>
      <c r="C140" s="168">
        <f t="shared" si="44"/>
        <v>0</v>
      </c>
      <c r="D140" s="207">
        <f>'（ふるさとプラザ）'!C43</f>
        <v>0</v>
      </c>
      <c r="E140" s="208">
        <f>'（ふるさとプラザ）'!T43</f>
        <v>0</v>
      </c>
      <c r="F140" s="206">
        <f>'（ふるさとプラザ）'!N43</f>
        <v>0</v>
      </c>
      <c r="G140" s="209">
        <f>'（ふるさとプラザ）'!P43</f>
        <v>0</v>
      </c>
      <c r="H140" s="205">
        <f>'（ふるさとプラザ）'!Q43</f>
        <v>0</v>
      </c>
      <c r="I140" s="205">
        <f>'（ふるさとプラザ）'!R43</f>
        <v>0</v>
      </c>
      <c r="J140" s="206">
        <f>'（ふるさとプラザ）'!S43</f>
        <v>0</v>
      </c>
      <c r="K140" s="208">
        <f>'（ふるさとプラザ）'!T43</f>
        <v>0</v>
      </c>
      <c r="L140" s="204">
        <f>'（ふるさとプラザ）'!U43</f>
        <v>0</v>
      </c>
      <c r="M140" s="205">
        <f>'（ふるさとプラザ）'!V43</f>
        <v>0</v>
      </c>
      <c r="N140" s="205">
        <f>'（ふるさとプラザ）'!W43</f>
        <v>0</v>
      </c>
      <c r="O140" s="206">
        <f>'（ふるさとプラザ）'!X43</f>
        <v>0</v>
      </c>
      <c r="P140" s="207">
        <f>'（ふるさとプラザ）'!Y43</f>
        <v>0</v>
      </c>
      <c r="Q140" s="204">
        <f t="shared" si="45"/>
        <v>0</v>
      </c>
      <c r="R140" s="205">
        <f t="shared" si="46"/>
        <v>0</v>
      </c>
      <c r="S140" s="205">
        <f t="shared" si="47"/>
        <v>0</v>
      </c>
      <c r="T140" s="206">
        <f t="shared" si="48"/>
        <v>0</v>
      </c>
      <c r="U140" s="341">
        <f t="shared" si="49"/>
        <v>0</v>
      </c>
      <c r="V140" s="6"/>
      <c r="W140" s="6"/>
      <c r="X140" s="6"/>
      <c r="Y140" s="6"/>
      <c r="Z140" s="6"/>
    </row>
    <row r="141" spans="2:26" ht="12" customHeight="1" thickBot="1">
      <c r="B141" s="376" t="s">
        <v>3</v>
      </c>
      <c r="C141" s="349">
        <f t="shared" ref="C141:U141" si="50">SUM(C129:C140)</f>
        <v>0</v>
      </c>
      <c r="D141" s="349">
        <f t="shared" si="50"/>
        <v>0</v>
      </c>
      <c r="E141" s="525">
        <f t="shared" si="50"/>
        <v>0</v>
      </c>
      <c r="F141" s="351">
        <f t="shared" si="50"/>
        <v>0</v>
      </c>
      <c r="G141" s="350">
        <f t="shared" si="50"/>
        <v>0</v>
      </c>
      <c r="H141" s="352">
        <f t="shared" si="50"/>
        <v>0</v>
      </c>
      <c r="I141" s="352">
        <f t="shared" si="50"/>
        <v>0</v>
      </c>
      <c r="J141" s="526">
        <f t="shared" si="50"/>
        <v>0</v>
      </c>
      <c r="K141" s="353">
        <f t="shared" si="50"/>
        <v>0</v>
      </c>
      <c r="L141" s="354">
        <f t="shared" si="50"/>
        <v>0</v>
      </c>
      <c r="M141" s="352">
        <f t="shared" si="50"/>
        <v>0</v>
      </c>
      <c r="N141" s="352">
        <f t="shared" si="50"/>
        <v>0</v>
      </c>
      <c r="O141" s="351">
        <f t="shared" si="50"/>
        <v>0</v>
      </c>
      <c r="P141" s="349">
        <f t="shared" si="50"/>
        <v>0</v>
      </c>
      <c r="Q141" s="354">
        <f t="shared" si="50"/>
        <v>0</v>
      </c>
      <c r="R141" s="352">
        <f t="shared" si="50"/>
        <v>0</v>
      </c>
      <c r="S141" s="352">
        <f t="shared" si="50"/>
        <v>0</v>
      </c>
      <c r="T141" s="526">
        <f t="shared" si="50"/>
        <v>0</v>
      </c>
      <c r="U141" s="355">
        <f t="shared" si="50"/>
        <v>0</v>
      </c>
      <c r="V141" s="6"/>
      <c r="W141" s="6"/>
      <c r="X141" s="6"/>
      <c r="Y141" s="6"/>
      <c r="Z141" s="6"/>
    </row>
    <row r="142" spans="2:26" ht="12" customHeight="1"/>
    <row r="143" spans="2:26" ht="17.25" customHeight="1" thickBot="1">
      <c r="B143" s="166" t="s">
        <v>118</v>
      </c>
    </row>
    <row r="144" spans="2:26" ht="12" customHeight="1">
      <c r="B144" s="755" t="s">
        <v>53</v>
      </c>
      <c r="C144" s="758" t="s">
        <v>54</v>
      </c>
      <c r="D144" s="758" t="s">
        <v>55</v>
      </c>
      <c r="E144" s="786" t="s">
        <v>22</v>
      </c>
      <c r="F144" s="787"/>
      <c r="G144" s="787"/>
      <c r="H144" s="787"/>
      <c r="I144" s="787"/>
      <c r="J144" s="787"/>
      <c r="K144" s="787"/>
      <c r="L144" s="770" t="s">
        <v>23</v>
      </c>
      <c r="M144" s="771"/>
      <c r="N144" s="771"/>
      <c r="O144" s="771"/>
      <c r="P144" s="772"/>
      <c r="Q144" s="773" t="s">
        <v>56</v>
      </c>
      <c r="R144" s="774"/>
      <c r="S144" s="774"/>
      <c r="T144" s="774"/>
      <c r="U144" s="775"/>
      <c r="V144" s="29"/>
      <c r="W144" s="29"/>
      <c r="X144" s="29"/>
      <c r="Y144" s="29"/>
      <c r="Z144" s="29"/>
    </row>
    <row r="145" spans="2:26" ht="12" customHeight="1">
      <c r="B145" s="756"/>
      <c r="C145" s="759"/>
      <c r="D145" s="759"/>
      <c r="E145" s="779" t="s">
        <v>24</v>
      </c>
      <c r="F145" s="780"/>
      <c r="G145" s="781" t="s">
        <v>4</v>
      </c>
      <c r="H145" s="782"/>
      <c r="I145" s="782"/>
      <c r="J145" s="782"/>
      <c r="K145" s="782"/>
      <c r="L145" s="783" t="s">
        <v>4</v>
      </c>
      <c r="M145" s="784"/>
      <c r="N145" s="784"/>
      <c r="O145" s="784"/>
      <c r="P145" s="785"/>
      <c r="Q145" s="776"/>
      <c r="R145" s="777"/>
      <c r="S145" s="777"/>
      <c r="T145" s="777"/>
      <c r="U145" s="778"/>
      <c r="V145" s="29"/>
      <c r="W145" s="29"/>
      <c r="X145" s="29"/>
      <c r="Y145" s="29"/>
      <c r="Z145" s="29"/>
    </row>
    <row r="146" spans="2:26" ht="12" customHeight="1" thickBot="1">
      <c r="B146" s="757"/>
      <c r="C146" s="760"/>
      <c r="D146" s="760"/>
      <c r="E146" s="356" t="s">
        <v>57</v>
      </c>
      <c r="F146" s="357" t="s">
        <v>30</v>
      </c>
      <c r="G146" s="358" t="s">
        <v>31</v>
      </c>
      <c r="H146" s="359" t="s">
        <v>32</v>
      </c>
      <c r="I146" s="359" t="s">
        <v>33</v>
      </c>
      <c r="J146" s="360" t="s">
        <v>34</v>
      </c>
      <c r="K146" s="361" t="s">
        <v>3</v>
      </c>
      <c r="L146" s="362" t="s">
        <v>31</v>
      </c>
      <c r="M146" s="363" t="s">
        <v>32</v>
      </c>
      <c r="N146" s="363" t="s">
        <v>33</v>
      </c>
      <c r="O146" s="364" t="s">
        <v>34</v>
      </c>
      <c r="P146" s="365" t="s">
        <v>3</v>
      </c>
      <c r="Q146" s="366" t="s">
        <v>31</v>
      </c>
      <c r="R146" s="367" t="s">
        <v>32</v>
      </c>
      <c r="S146" s="367" t="s">
        <v>33</v>
      </c>
      <c r="T146" s="368" t="s">
        <v>34</v>
      </c>
      <c r="U146" s="369" t="s">
        <v>3</v>
      </c>
      <c r="V146" s="29"/>
      <c r="W146" s="29"/>
      <c r="X146" s="29"/>
      <c r="Y146" s="29"/>
      <c r="Z146" s="29"/>
    </row>
    <row r="147" spans="2:26" ht="12" customHeight="1">
      <c r="B147" s="167">
        <v>4</v>
      </c>
      <c r="C147" s="207">
        <f>D147</f>
        <v>0</v>
      </c>
      <c r="D147" s="207">
        <f>'（ふるさとプラザ）'!C55</f>
        <v>0</v>
      </c>
      <c r="E147" s="208">
        <f>'（ふるさとプラザ）'!T55</f>
        <v>0</v>
      </c>
      <c r="F147" s="206">
        <f>'（ふるさとプラザ）'!N55</f>
        <v>0</v>
      </c>
      <c r="G147" s="209">
        <f>'（ふるさとプラザ）'!P55</f>
        <v>0</v>
      </c>
      <c r="H147" s="205">
        <f>'（ふるさとプラザ）'!Q55</f>
        <v>0</v>
      </c>
      <c r="I147" s="205">
        <f>'（ふるさとプラザ）'!R55</f>
        <v>0</v>
      </c>
      <c r="J147" s="206">
        <f>'（ふるさとプラザ）'!S55</f>
        <v>0</v>
      </c>
      <c r="K147" s="208">
        <f>'（ふるさとプラザ）'!T55</f>
        <v>0</v>
      </c>
      <c r="L147" s="204">
        <f>'（ふるさとプラザ）'!U55</f>
        <v>0</v>
      </c>
      <c r="M147" s="205">
        <f>'（ふるさとプラザ）'!V55</f>
        <v>0</v>
      </c>
      <c r="N147" s="205">
        <f>'（ふるさとプラザ）'!W55</f>
        <v>0</v>
      </c>
      <c r="O147" s="206">
        <f>'（ふるさとプラザ）'!X55</f>
        <v>0</v>
      </c>
      <c r="P147" s="207">
        <f>'（ふるさとプラザ）'!Y55</f>
        <v>0</v>
      </c>
      <c r="Q147" s="204">
        <f>G147+L147</f>
        <v>0</v>
      </c>
      <c r="R147" s="205">
        <f>H147+M147</f>
        <v>0</v>
      </c>
      <c r="S147" s="205">
        <f>I147+N147</f>
        <v>0</v>
      </c>
      <c r="T147" s="206">
        <f>J147+O147</f>
        <v>0</v>
      </c>
      <c r="U147" s="340">
        <f>K147+P147</f>
        <v>0</v>
      </c>
      <c r="V147" s="6"/>
      <c r="W147" s="6"/>
      <c r="X147" s="6"/>
      <c r="Y147" s="6"/>
      <c r="Z147" s="6"/>
    </row>
    <row r="148" spans="2:26" ht="12" customHeight="1">
      <c r="B148" s="174">
        <v>5</v>
      </c>
      <c r="C148" s="207">
        <f t="shared" ref="C148:C158" si="51">D148</f>
        <v>5</v>
      </c>
      <c r="D148" s="207">
        <f>'（ふるさとプラザ）'!C73</f>
        <v>5</v>
      </c>
      <c r="E148" s="208">
        <f>'（ふるさとプラザ）'!T73</f>
        <v>0</v>
      </c>
      <c r="F148" s="206">
        <f>'（ふるさとプラザ）'!N73</f>
        <v>0</v>
      </c>
      <c r="G148" s="209">
        <f>'（ふるさとプラザ）'!P73</f>
        <v>0</v>
      </c>
      <c r="H148" s="205">
        <f>'（ふるさとプラザ）'!Q73</f>
        <v>0</v>
      </c>
      <c r="I148" s="205">
        <f>'（ふるさとプラザ）'!R73</f>
        <v>0</v>
      </c>
      <c r="J148" s="206">
        <f>'（ふるさとプラザ）'!S73</f>
        <v>0</v>
      </c>
      <c r="K148" s="208">
        <f>'（ふるさとプラザ）'!T73</f>
        <v>0</v>
      </c>
      <c r="L148" s="204">
        <f>'（ふるさとプラザ）'!U73</f>
        <v>0</v>
      </c>
      <c r="M148" s="205">
        <f>'（ふるさとプラザ）'!V73</f>
        <v>84</v>
      </c>
      <c r="N148" s="205">
        <f>'（ふるさとプラザ）'!W73</f>
        <v>0</v>
      </c>
      <c r="O148" s="206">
        <f>'（ふるさとプラザ）'!X73</f>
        <v>10</v>
      </c>
      <c r="P148" s="207">
        <f>'（ふるさとプラザ）'!Y73</f>
        <v>94</v>
      </c>
      <c r="Q148" s="204">
        <f t="shared" ref="Q148:Q158" si="52">G148+L148</f>
        <v>0</v>
      </c>
      <c r="R148" s="205">
        <f t="shared" ref="R148:R158" si="53">H148+M148</f>
        <v>84</v>
      </c>
      <c r="S148" s="205">
        <f t="shared" ref="S148:S158" si="54">I148+N148</f>
        <v>0</v>
      </c>
      <c r="T148" s="206">
        <f t="shared" ref="T148:T158" si="55">J148+O148</f>
        <v>10</v>
      </c>
      <c r="U148" s="341">
        <f t="shared" ref="U148:U158" si="56">K148+P148</f>
        <v>94</v>
      </c>
      <c r="V148" s="6"/>
      <c r="W148" s="6"/>
      <c r="X148" s="6"/>
      <c r="Y148" s="6"/>
      <c r="Z148" s="6"/>
    </row>
    <row r="149" spans="2:26" ht="12" customHeight="1">
      <c r="B149" s="174">
        <v>6</v>
      </c>
      <c r="C149" s="207">
        <f t="shared" si="51"/>
        <v>10</v>
      </c>
      <c r="D149" s="207">
        <f>'（ふるさとプラザ）'!C97</f>
        <v>10</v>
      </c>
      <c r="E149" s="208">
        <f>'（ふるさとプラザ）'!T97</f>
        <v>0</v>
      </c>
      <c r="F149" s="206">
        <f>'（ふるさとプラザ）'!N97</f>
        <v>0</v>
      </c>
      <c r="G149" s="209">
        <f>'（ふるさとプラザ）'!P97</f>
        <v>0</v>
      </c>
      <c r="H149" s="205">
        <f>'（ふるさとプラザ）'!Q97</f>
        <v>0</v>
      </c>
      <c r="I149" s="205">
        <f>'（ふるさとプラザ）'!R97</f>
        <v>0</v>
      </c>
      <c r="J149" s="206">
        <f>'（ふるさとプラザ）'!S97</f>
        <v>0</v>
      </c>
      <c r="K149" s="208">
        <f>'（ふるさとプラザ）'!T97</f>
        <v>0</v>
      </c>
      <c r="L149" s="204">
        <f>'（ふるさとプラザ）'!U97</f>
        <v>0</v>
      </c>
      <c r="M149" s="205">
        <f>'（ふるさとプラザ）'!V97</f>
        <v>161</v>
      </c>
      <c r="N149" s="205">
        <f>'（ふるさとプラザ）'!W97</f>
        <v>0</v>
      </c>
      <c r="O149" s="206">
        <f>'（ふるさとプラザ）'!X97</f>
        <v>18</v>
      </c>
      <c r="P149" s="207">
        <f>'（ふるさとプラザ）'!Y97</f>
        <v>179</v>
      </c>
      <c r="Q149" s="204">
        <f t="shared" si="52"/>
        <v>0</v>
      </c>
      <c r="R149" s="205">
        <f t="shared" si="53"/>
        <v>161</v>
      </c>
      <c r="S149" s="205">
        <f t="shared" si="54"/>
        <v>0</v>
      </c>
      <c r="T149" s="206">
        <f t="shared" si="55"/>
        <v>18</v>
      </c>
      <c r="U149" s="341">
        <f t="shared" si="56"/>
        <v>179</v>
      </c>
      <c r="V149" s="6"/>
      <c r="W149" s="6"/>
      <c r="X149" s="6"/>
      <c r="Y149" s="6"/>
      <c r="Z149" s="6"/>
    </row>
    <row r="150" spans="2:26" ht="12" customHeight="1">
      <c r="B150" s="174">
        <v>7</v>
      </c>
      <c r="C150" s="207">
        <f t="shared" si="51"/>
        <v>18</v>
      </c>
      <c r="D150" s="207">
        <f>'（ふるさとプラザ）'!C119</f>
        <v>18</v>
      </c>
      <c r="E150" s="208">
        <f>'（ふるさとプラザ）'!T119</f>
        <v>0</v>
      </c>
      <c r="F150" s="206">
        <f>'（ふるさとプラザ）'!N119</f>
        <v>0</v>
      </c>
      <c r="G150" s="209">
        <f>'（ふるさとプラザ）'!P119</f>
        <v>0</v>
      </c>
      <c r="H150" s="205">
        <f>'（ふるさとプラザ）'!Q119</f>
        <v>0</v>
      </c>
      <c r="I150" s="205">
        <f>'（ふるさとプラザ）'!R119</f>
        <v>0</v>
      </c>
      <c r="J150" s="206">
        <f>'（ふるさとプラザ）'!S119</f>
        <v>0</v>
      </c>
      <c r="K150" s="208">
        <f>'（ふるさとプラザ）'!T119</f>
        <v>0</v>
      </c>
      <c r="L150" s="204">
        <f>'（ふるさとプラザ）'!U119</f>
        <v>0</v>
      </c>
      <c r="M150" s="205">
        <f>'（ふるさとプラザ）'!V119</f>
        <v>286</v>
      </c>
      <c r="N150" s="205">
        <f>'（ふるさとプラザ）'!W119</f>
        <v>0</v>
      </c>
      <c r="O150" s="206">
        <f>'（ふるさとプラザ）'!X119</f>
        <v>45</v>
      </c>
      <c r="P150" s="207">
        <f>'（ふるさとプラザ）'!Y119</f>
        <v>331</v>
      </c>
      <c r="Q150" s="204">
        <f t="shared" si="52"/>
        <v>0</v>
      </c>
      <c r="R150" s="205">
        <f t="shared" si="53"/>
        <v>286</v>
      </c>
      <c r="S150" s="205">
        <f t="shared" si="54"/>
        <v>0</v>
      </c>
      <c r="T150" s="206">
        <f t="shared" si="55"/>
        <v>45</v>
      </c>
      <c r="U150" s="341">
        <f t="shared" si="56"/>
        <v>331</v>
      </c>
      <c r="V150" s="6"/>
      <c r="W150" s="6"/>
      <c r="X150" s="6"/>
      <c r="Y150" s="6"/>
      <c r="Z150" s="6"/>
    </row>
    <row r="151" spans="2:26" ht="12" customHeight="1">
      <c r="B151" s="174">
        <v>8</v>
      </c>
      <c r="C151" s="207">
        <f t="shared" si="51"/>
        <v>8</v>
      </c>
      <c r="D151" s="207">
        <f>'（ふるさとプラザ）'!C134</f>
        <v>8</v>
      </c>
      <c r="E151" s="208">
        <f>'（ふるさとプラザ）'!T134</f>
        <v>50</v>
      </c>
      <c r="F151" s="206">
        <f>'（ふるさとプラザ）'!N134</f>
        <v>5360</v>
      </c>
      <c r="G151" s="209">
        <f>'（ふるさとプラザ）'!P134</f>
        <v>27</v>
      </c>
      <c r="H151" s="205">
        <f>'（ふるさとプラザ）'!Q134</f>
        <v>0</v>
      </c>
      <c r="I151" s="205">
        <f>'（ふるさとプラザ）'!R134</f>
        <v>0</v>
      </c>
      <c r="J151" s="206">
        <f>'（ふるさとプラザ）'!S134</f>
        <v>23</v>
      </c>
      <c r="K151" s="208">
        <f>'（ふるさとプラザ）'!T134</f>
        <v>50</v>
      </c>
      <c r="L151" s="204">
        <f>'（ふるさとプラザ）'!U134</f>
        <v>0</v>
      </c>
      <c r="M151" s="205">
        <f>'（ふるさとプラザ）'!V134</f>
        <v>159</v>
      </c>
      <c r="N151" s="205">
        <f>'（ふるさとプラザ）'!W134</f>
        <v>0</v>
      </c>
      <c r="O151" s="206">
        <f>'（ふるさとプラザ）'!X134</f>
        <v>17</v>
      </c>
      <c r="P151" s="207">
        <f>'（ふるさとプラザ）'!Y134</f>
        <v>118</v>
      </c>
      <c r="Q151" s="204">
        <f t="shared" si="52"/>
        <v>27</v>
      </c>
      <c r="R151" s="205">
        <f t="shared" si="53"/>
        <v>159</v>
      </c>
      <c r="S151" s="205">
        <f t="shared" si="54"/>
        <v>0</v>
      </c>
      <c r="T151" s="206">
        <f t="shared" si="55"/>
        <v>40</v>
      </c>
      <c r="U151" s="341">
        <f t="shared" si="56"/>
        <v>168</v>
      </c>
      <c r="V151" s="6"/>
      <c r="W151" s="6"/>
      <c r="X151" s="6"/>
      <c r="Y151" s="6"/>
      <c r="Z151" s="6"/>
    </row>
    <row r="152" spans="2:26" ht="12" customHeight="1">
      <c r="B152" s="174">
        <v>9</v>
      </c>
      <c r="C152" s="207">
        <f t="shared" si="51"/>
        <v>9</v>
      </c>
      <c r="D152" s="207">
        <f>'（ふるさとプラザ）'!C152</f>
        <v>9</v>
      </c>
      <c r="E152" s="208">
        <f>'（ふるさとプラザ）'!T152</f>
        <v>0</v>
      </c>
      <c r="F152" s="206">
        <f>'（ふるさとプラザ）'!N152</f>
        <v>0</v>
      </c>
      <c r="G152" s="209">
        <f>'（ふるさとプラザ）'!P152</f>
        <v>0</v>
      </c>
      <c r="H152" s="205">
        <f>'（ふるさとプラザ）'!Q152</f>
        <v>0</v>
      </c>
      <c r="I152" s="205">
        <f>'（ふるさとプラザ）'!R152</f>
        <v>0</v>
      </c>
      <c r="J152" s="206">
        <f>'（ふるさとプラザ）'!S152</f>
        <v>0</v>
      </c>
      <c r="K152" s="208">
        <f>'（ふるさとプラザ）'!T152</f>
        <v>0</v>
      </c>
      <c r="L152" s="204">
        <f>'（ふるさとプラザ）'!U152</f>
        <v>0</v>
      </c>
      <c r="M152" s="205">
        <f>'（ふるさとプラザ）'!V152</f>
        <v>100</v>
      </c>
      <c r="N152" s="205">
        <f>'（ふるさとプラザ）'!W152</f>
        <v>0</v>
      </c>
      <c r="O152" s="206">
        <f>'（ふるさとプラザ）'!X152</f>
        <v>5</v>
      </c>
      <c r="P152" s="207">
        <f>'（ふるさとプラザ）'!Y152</f>
        <v>105</v>
      </c>
      <c r="Q152" s="204">
        <f t="shared" si="52"/>
        <v>0</v>
      </c>
      <c r="R152" s="205">
        <f t="shared" si="53"/>
        <v>100</v>
      </c>
      <c r="S152" s="205">
        <f t="shared" si="54"/>
        <v>0</v>
      </c>
      <c r="T152" s="206">
        <f t="shared" si="55"/>
        <v>5</v>
      </c>
      <c r="U152" s="341">
        <f t="shared" si="56"/>
        <v>105</v>
      </c>
      <c r="V152" s="6"/>
      <c r="W152" s="6"/>
      <c r="X152" s="6"/>
      <c r="Y152" s="6"/>
      <c r="Z152" s="6"/>
    </row>
    <row r="153" spans="2:26" ht="12" customHeight="1">
      <c r="B153" s="174">
        <v>10</v>
      </c>
      <c r="C153" s="207">
        <f t="shared" si="51"/>
        <v>14</v>
      </c>
      <c r="D153" s="207">
        <f>'（ふるさとプラザ）'!C173</f>
        <v>14</v>
      </c>
      <c r="E153" s="208">
        <f>'（ふるさとプラザ）'!T173</f>
        <v>4</v>
      </c>
      <c r="F153" s="206">
        <f>'（ふるさとプラザ）'!N173</f>
        <v>6030</v>
      </c>
      <c r="G153" s="209">
        <f>'（ふるさとプラザ）'!P173</f>
        <v>0</v>
      </c>
      <c r="H153" s="205">
        <f>'（ふるさとプラザ）'!Q173</f>
        <v>0</v>
      </c>
      <c r="I153" s="205">
        <f>'（ふるさとプラザ）'!R173</f>
        <v>0</v>
      </c>
      <c r="J153" s="206">
        <f>'（ふるさとプラザ）'!S173</f>
        <v>4</v>
      </c>
      <c r="K153" s="208">
        <f>'（ふるさとプラザ）'!T173</f>
        <v>4</v>
      </c>
      <c r="L153" s="204">
        <f>'（ふるさとプラザ）'!U173</f>
        <v>0</v>
      </c>
      <c r="M153" s="205">
        <f>'（ふるさとプラザ）'!V173</f>
        <v>130</v>
      </c>
      <c r="N153" s="205">
        <f>'（ふるさとプラザ）'!W173</f>
        <v>0</v>
      </c>
      <c r="O153" s="206">
        <f>'（ふるさとプラザ）'!X173</f>
        <v>3</v>
      </c>
      <c r="P153" s="207">
        <f>'（ふるさとプラザ）'!Y173</f>
        <v>133</v>
      </c>
      <c r="Q153" s="204">
        <f t="shared" si="52"/>
        <v>0</v>
      </c>
      <c r="R153" s="205">
        <f t="shared" si="53"/>
        <v>130</v>
      </c>
      <c r="S153" s="205">
        <f t="shared" si="54"/>
        <v>0</v>
      </c>
      <c r="T153" s="206">
        <f t="shared" si="55"/>
        <v>7</v>
      </c>
      <c r="U153" s="341">
        <f t="shared" si="56"/>
        <v>137</v>
      </c>
      <c r="V153" s="6"/>
      <c r="W153" s="6"/>
      <c r="X153" s="6"/>
      <c r="Y153" s="6"/>
      <c r="Z153" s="6"/>
    </row>
    <row r="154" spans="2:26" ht="12" customHeight="1">
      <c r="B154" s="174">
        <v>11</v>
      </c>
      <c r="C154" s="207">
        <f t="shared" si="51"/>
        <v>0</v>
      </c>
      <c r="D154" s="207">
        <f>'（ふるさとプラザ）'!C177</f>
        <v>0</v>
      </c>
      <c r="E154" s="208">
        <f>'（ふるさとプラザ）'!T177</f>
        <v>0</v>
      </c>
      <c r="F154" s="206">
        <f>'（ふるさとプラザ）'!N177</f>
        <v>0</v>
      </c>
      <c r="G154" s="209">
        <f>'（ふるさとプラザ）'!P177</f>
        <v>0</v>
      </c>
      <c r="H154" s="205">
        <f>'（ふるさとプラザ）'!Q177</f>
        <v>0</v>
      </c>
      <c r="I154" s="205">
        <f>'（ふるさとプラザ）'!R177</f>
        <v>0</v>
      </c>
      <c r="J154" s="206">
        <f>'（ふるさとプラザ）'!S177</f>
        <v>0</v>
      </c>
      <c r="K154" s="208">
        <f>'（ふるさとプラザ）'!T177</f>
        <v>0</v>
      </c>
      <c r="L154" s="204">
        <f>'（ふるさとプラザ）'!U177</f>
        <v>0</v>
      </c>
      <c r="M154" s="205">
        <f>'（ふるさとプラザ）'!V177</f>
        <v>0</v>
      </c>
      <c r="N154" s="205">
        <f>'（ふるさとプラザ）'!W177</f>
        <v>0</v>
      </c>
      <c r="O154" s="206">
        <f>'（ふるさとプラザ）'!X177</f>
        <v>0</v>
      </c>
      <c r="P154" s="207">
        <f>'（ふるさとプラザ）'!Y177</f>
        <v>0</v>
      </c>
      <c r="Q154" s="204">
        <f t="shared" si="52"/>
        <v>0</v>
      </c>
      <c r="R154" s="205">
        <f t="shared" si="53"/>
        <v>0</v>
      </c>
      <c r="S154" s="205">
        <f t="shared" si="54"/>
        <v>0</v>
      </c>
      <c r="T154" s="206">
        <f t="shared" si="55"/>
        <v>0</v>
      </c>
      <c r="U154" s="341">
        <f t="shared" si="56"/>
        <v>0</v>
      </c>
      <c r="V154" s="6"/>
      <c r="W154" s="6"/>
      <c r="X154" s="6"/>
      <c r="Y154" s="6"/>
      <c r="Z154" s="6"/>
    </row>
    <row r="155" spans="2:26" ht="12" customHeight="1">
      <c r="B155" s="174">
        <v>12</v>
      </c>
      <c r="C155" s="207">
        <f t="shared" si="51"/>
        <v>0</v>
      </c>
      <c r="D155" s="207">
        <f>'（ふるさとプラザ）'!C180</f>
        <v>0</v>
      </c>
      <c r="E155" s="208">
        <f>'（ふるさとプラザ）'!T180</f>
        <v>0</v>
      </c>
      <c r="F155" s="206">
        <f>'（ふるさとプラザ）'!N180</f>
        <v>0</v>
      </c>
      <c r="G155" s="209">
        <f>'（ふるさとプラザ）'!P180</f>
        <v>0</v>
      </c>
      <c r="H155" s="205">
        <f>'（ふるさとプラザ）'!Q180</f>
        <v>0</v>
      </c>
      <c r="I155" s="205">
        <f>'（ふるさとプラザ）'!R180</f>
        <v>0</v>
      </c>
      <c r="J155" s="206">
        <f>'（ふるさとプラザ）'!S180</f>
        <v>0</v>
      </c>
      <c r="K155" s="208">
        <f>'（ふるさとプラザ）'!T180</f>
        <v>0</v>
      </c>
      <c r="L155" s="204">
        <f>'（ふるさとプラザ）'!U180</f>
        <v>0</v>
      </c>
      <c r="M155" s="205">
        <f>'（ふるさとプラザ）'!V180</f>
        <v>0</v>
      </c>
      <c r="N155" s="205">
        <f>'（ふるさとプラザ）'!W180</f>
        <v>0</v>
      </c>
      <c r="O155" s="206">
        <f>'（ふるさとプラザ）'!X180</f>
        <v>0</v>
      </c>
      <c r="P155" s="207">
        <f>'（ふるさとプラザ）'!Y180</f>
        <v>0</v>
      </c>
      <c r="Q155" s="204">
        <f t="shared" si="52"/>
        <v>0</v>
      </c>
      <c r="R155" s="205">
        <f t="shared" si="53"/>
        <v>0</v>
      </c>
      <c r="S155" s="205">
        <f t="shared" si="54"/>
        <v>0</v>
      </c>
      <c r="T155" s="206">
        <f t="shared" si="55"/>
        <v>0</v>
      </c>
      <c r="U155" s="341">
        <f t="shared" si="56"/>
        <v>0</v>
      </c>
      <c r="V155" s="6"/>
      <c r="W155" s="6"/>
      <c r="X155" s="6"/>
      <c r="Y155" s="6"/>
      <c r="Z155" s="6"/>
    </row>
    <row r="156" spans="2:26" ht="12" customHeight="1">
      <c r="B156" s="174">
        <v>1</v>
      </c>
      <c r="C156" s="207">
        <f t="shared" si="51"/>
        <v>0</v>
      </c>
      <c r="D156" s="207">
        <f>'（ふるさとプラザ）'!C183</f>
        <v>0</v>
      </c>
      <c r="E156" s="208">
        <f>'（ふるさとプラザ）'!T183</f>
        <v>0</v>
      </c>
      <c r="F156" s="206">
        <f>'（ふるさとプラザ）'!N183</f>
        <v>0</v>
      </c>
      <c r="G156" s="209">
        <f>'（ふるさとプラザ）'!P183</f>
        <v>0</v>
      </c>
      <c r="H156" s="205">
        <f>'（ふるさとプラザ）'!Q183</f>
        <v>0</v>
      </c>
      <c r="I156" s="205">
        <f>'（ふるさとプラザ）'!R183</f>
        <v>0</v>
      </c>
      <c r="J156" s="206">
        <f>'（ふるさとプラザ）'!S183</f>
        <v>0</v>
      </c>
      <c r="K156" s="208">
        <f>'（ふるさとプラザ）'!T183</f>
        <v>0</v>
      </c>
      <c r="L156" s="204">
        <f>'（ふるさとプラザ）'!U183</f>
        <v>0</v>
      </c>
      <c r="M156" s="205">
        <f>'（ふるさとプラザ）'!V183</f>
        <v>0</v>
      </c>
      <c r="N156" s="205">
        <f>'（ふるさとプラザ）'!W183</f>
        <v>0</v>
      </c>
      <c r="O156" s="206">
        <f>'（ふるさとプラザ）'!X183</f>
        <v>0</v>
      </c>
      <c r="P156" s="207">
        <f>'（ふるさとプラザ）'!Y183</f>
        <v>0</v>
      </c>
      <c r="Q156" s="204">
        <f t="shared" si="52"/>
        <v>0</v>
      </c>
      <c r="R156" s="205">
        <f t="shared" si="53"/>
        <v>0</v>
      </c>
      <c r="S156" s="205">
        <f t="shared" si="54"/>
        <v>0</v>
      </c>
      <c r="T156" s="206">
        <f t="shared" si="55"/>
        <v>0</v>
      </c>
      <c r="U156" s="341">
        <f t="shared" si="56"/>
        <v>0</v>
      </c>
      <c r="V156" s="6"/>
      <c r="W156" s="6"/>
      <c r="X156" s="6"/>
      <c r="Y156" s="6"/>
      <c r="Z156" s="6"/>
    </row>
    <row r="157" spans="2:26" ht="12" customHeight="1">
      <c r="B157" s="174">
        <v>2</v>
      </c>
      <c r="C157" s="207">
        <f t="shared" si="51"/>
        <v>0</v>
      </c>
      <c r="D157" s="207">
        <f>'（ふるさとプラザ）'!C186</f>
        <v>0</v>
      </c>
      <c r="E157" s="208">
        <f>'（ふるさとプラザ）'!T186</f>
        <v>0</v>
      </c>
      <c r="F157" s="206">
        <f>'（ふるさとプラザ）'!N186</f>
        <v>0</v>
      </c>
      <c r="G157" s="209">
        <f>'（ふるさとプラザ）'!P186</f>
        <v>0</v>
      </c>
      <c r="H157" s="205">
        <f>'（ふるさとプラザ）'!Q186</f>
        <v>0</v>
      </c>
      <c r="I157" s="205">
        <f>'（ふるさとプラザ）'!R186</f>
        <v>0</v>
      </c>
      <c r="J157" s="206">
        <f>'（ふるさとプラザ）'!S186</f>
        <v>0</v>
      </c>
      <c r="K157" s="208">
        <f>'（ふるさとプラザ）'!T186</f>
        <v>0</v>
      </c>
      <c r="L157" s="204">
        <f>'（ふるさとプラザ）'!U186</f>
        <v>0</v>
      </c>
      <c r="M157" s="205">
        <f>'（ふるさとプラザ）'!V186</f>
        <v>0</v>
      </c>
      <c r="N157" s="205">
        <f>'（ふるさとプラザ）'!W186</f>
        <v>0</v>
      </c>
      <c r="O157" s="206">
        <f>'（ふるさとプラザ）'!X186</f>
        <v>0</v>
      </c>
      <c r="P157" s="207">
        <f>'（ふるさとプラザ）'!Y186</f>
        <v>0</v>
      </c>
      <c r="Q157" s="204">
        <f t="shared" si="52"/>
        <v>0</v>
      </c>
      <c r="R157" s="205">
        <f t="shared" si="53"/>
        <v>0</v>
      </c>
      <c r="S157" s="205">
        <f t="shared" si="54"/>
        <v>0</v>
      </c>
      <c r="T157" s="206">
        <f t="shared" si="55"/>
        <v>0</v>
      </c>
      <c r="U157" s="341">
        <f t="shared" si="56"/>
        <v>0</v>
      </c>
      <c r="V157" s="6"/>
      <c r="W157" s="6"/>
      <c r="X157" s="6"/>
      <c r="Y157" s="6"/>
      <c r="Z157" s="6"/>
    </row>
    <row r="158" spans="2:26" ht="12" customHeight="1" thickBot="1">
      <c r="B158" s="174">
        <v>3</v>
      </c>
      <c r="C158" s="207">
        <f t="shared" si="51"/>
        <v>0</v>
      </c>
      <c r="D158" s="207">
        <f>'（ふるさとプラザ）'!C189</f>
        <v>0</v>
      </c>
      <c r="E158" s="208">
        <f>'（ふるさとプラザ）'!T189</f>
        <v>0</v>
      </c>
      <c r="F158" s="206">
        <f>'（ふるさとプラザ）'!N189</f>
        <v>0</v>
      </c>
      <c r="G158" s="209">
        <f>'（ふるさとプラザ）'!P189</f>
        <v>0</v>
      </c>
      <c r="H158" s="205">
        <f>'（ふるさとプラザ）'!Q189</f>
        <v>0</v>
      </c>
      <c r="I158" s="205">
        <f>'（ふるさとプラザ）'!R189</f>
        <v>0</v>
      </c>
      <c r="J158" s="206">
        <f>'（ふるさとプラザ）'!S189</f>
        <v>0</v>
      </c>
      <c r="K158" s="208">
        <f>'（ふるさとプラザ）'!T189</f>
        <v>0</v>
      </c>
      <c r="L158" s="204">
        <f>'（ふるさとプラザ）'!U189</f>
        <v>0</v>
      </c>
      <c r="M158" s="205">
        <f>'（ふるさとプラザ）'!V189</f>
        <v>0</v>
      </c>
      <c r="N158" s="205">
        <f>'（ふるさとプラザ）'!W189</f>
        <v>0</v>
      </c>
      <c r="O158" s="206">
        <f>'（ふるさとプラザ）'!X189</f>
        <v>0</v>
      </c>
      <c r="P158" s="207">
        <f>'（ふるさとプラザ）'!Y189</f>
        <v>0</v>
      </c>
      <c r="Q158" s="204">
        <f t="shared" si="52"/>
        <v>0</v>
      </c>
      <c r="R158" s="205">
        <f t="shared" si="53"/>
        <v>0</v>
      </c>
      <c r="S158" s="205">
        <f t="shared" si="54"/>
        <v>0</v>
      </c>
      <c r="T158" s="206">
        <f t="shared" si="55"/>
        <v>0</v>
      </c>
      <c r="U158" s="341">
        <f t="shared" si="56"/>
        <v>0</v>
      </c>
      <c r="V158" s="6"/>
      <c r="W158" s="6"/>
      <c r="X158" s="6"/>
      <c r="Y158" s="6"/>
      <c r="Z158" s="6"/>
    </row>
    <row r="159" spans="2:26" ht="12" customHeight="1" thickBot="1">
      <c r="B159" s="376" t="s">
        <v>3</v>
      </c>
      <c r="C159" s="349">
        <f t="shared" ref="C159:U159" si="57">SUM(C147:C158)</f>
        <v>64</v>
      </c>
      <c r="D159" s="349">
        <f t="shared" si="57"/>
        <v>64</v>
      </c>
      <c r="E159" s="350">
        <f t="shared" si="57"/>
        <v>54</v>
      </c>
      <c r="F159" s="351">
        <f t="shared" si="57"/>
        <v>11390</v>
      </c>
      <c r="G159" s="350">
        <f t="shared" si="57"/>
        <v>27</v>
      </c>
      <c r="H159" s="352">
        <f t="shared" si="57"/>
        <v>0</v>
      </c>
      <c r="I159" s="352">
        <f t="shared" si="57"/>
        <v>0</v>
      </c>
      <c r="J159" s="351">
        <f t="shared" si="57"/>
        <v>27</v>
      </c>
      <c r="K159" s="353">
        <f t="shared" si="57"/>
        <v>54</v>
      </c>
      <c r="L159" s="354">
        <f t="shared" si="57"/>
        <v>0</v>
      </c>
      <c r="M159" s="352">
        <f t="shared" si="57"/>
        <v>920</v>
      </c>
      <c r="N159" s="352">
        <f t="shared" si="57"/>
        <v>0</v>
      </c>
      <c r="O159" s="351">
        <f t="shared" si="57"/>
        <v>98</v>
      </c>
      <c r="P159" s="349">
        <f t="shared" si="57"/>
        <v>960</v>
      </c>
      <c r="Q159" s="354">
        <f t="shared" si="57"/>
        <v>27</v>
      </c>
      <c r="R159" s="352">
        <f t="shared" si="57"/>
        <v>920</v>
      </c>
      <c r="S159" s="352">
        <f t="shared" si="57"/>
        <v>0</v>
      </c>
      <c r="T159" s="351">
        <f t="shared" si="57"/>
        <v>125</v>
      </c>
      <c r="U159" s="355">
        <f t="shared" si="57"/>
        <v>1014</v>
      </c>
      <c r="V159" s="6"/>
      <c r="W159" s="6"/>
      <c r="X159" s="6"/>
      <c r="Y159" s="6"/>
      <c r="Z159" s="6"/>
    </row>
    <row r="160" spans="2:26" ht="18" thickBot="1">
      <c r="B160" s="166" t="s">
        <v>110</v>
      </c>
    </row>
    <row r="161" spans="2:26" ht="12" customHeight="1">
      <c r="B161" s="755" t="s">
        <v>53</v>
      </c>
      <c r="C161" s="758" t="s">
        <v>54</v>
      </c>
      <c r="D161" s="758" t="s">
        <v>55</v>
      </c>
      <c r="E161" s="786" t="s">
        <v>22</v>
      </c>
      <c r="F161" s="787"/>
      <c r="G161" s="787"/>
      <c r="H161" s="787"/>
      <c r="I161" s="787"/>
      <c r="J161" s="787"/>
      <c r="K161" s="787"/>
      <c r="L161" s="770" t="s">
        <v>23</v>
      </c>
      <c r="M161" s="771"/>
      <c r="N161" s="771"/>
      <c r="O161" s="771"/>
      <c r="P161" s="772"/>
      <c r="Q161" s="773" t="s">
        <v>56</v>
      </c>
      <c r="R161" s="774"/>
      <c r="S161" s="774"/>
      <c r="T161" s="774"/>
      <c r="U161" s="775"/>
      <c r="V161" s="29"/>
      <c r="W161" s="29"/>
      <c r="X161" s="29"/>
      <c r="Y161" s="29"/>
      <c r="Z161" s="29"/>
    </row>
    <row r="162" spans="2:26" ht="12" customHeight="1">
      <c r="B162" s="756"/>
      <c r="C162" s="759"/>
      <c r="D162" s="759"/>
      <c r="E162" s="779" t="s">
        <v>24</v>
      </c>
      <c r="F162" s="780"/>
      <c r="G162" s="781" t="s">
        <v>4</v>
      </c>
      <c r="H162" s="782"/>
      <c r="I162" s="782"/>
      <c r="J162" s="782"/>
      <c r="K162" s="782"/>
      <c r="L162" s="783" t="s">
        <v>4</v>
      </c>
      <c r="M162" s="784"/>
      <c r="N162" s="784"/>
      <c r="O162" s="784"/>
      <c r="P162" s="785"/>
      <c r="Q162" s="776"/>
      <c r="R162" s="777"/>
      <c r="S162" s="777"/>
      <c r="T162" s="777"/>
      <c r="U162" s="778"/>
      <c r="V162" s="29"/>
      <c r="W162" s="29"/>
      <c r="X162" s="29"/>
      <c r="Y162" s="29"/>
      <c r="Z162" s="29"/>
    </row>
    <row r="163" spans="2:26" ht="12" customHeight="1" thickBot="1">
      <c r="B163" s="757"/>
      <c r="C163" s="760"/>
      <c r="D163" s="760"/>
      <c r="E163" s="356" t="s">
        <v>57</v>
      </c>
      <c r="F163" s="357" t="s">
        <v>30</v>
      </c>
      <c r="G163" s="358" t="s">
        <v>31</v>
      </c>
      <c r="H163" s="359" t="s">
        <v>32</v>
      </c>
      <c r="I163" s="359" t="s">
        <v>33</v>
      </c>
      <c r="J163" s="360" t="s">
        <v>34</v>
      </c>
      <c r="K163" s="361" t="s">
        <v>3</v>
      </c>
      <c r="L163" s="362" t="s">
        <v>31</v>
      </c>
      <c r="M163" s="363" t="s">
        <v>32</v>
      </c>
      <c r="N163" s="363" t="s">
        <v>33</v>
      </c>
      <c r="O163" s="364" t="s">
        <v>34</v>
      </c>
      <c r="P163" s="365" t="s">
        <v>3</v>
      </c>
      <c r="Q163" s="366" t="s">
        <v>31</v>
      </c>
      <c r="R163" s="367" t="s">
        <v>32</v>
      </c>
      <c r="S163" s="367" t="s">
        <v>33</v>
      </c>
      <c r="T163" s="368" t="s">
        <v>34</v>
      </c>
      <c r="U163" s="369" t="s">
        <v>3</v>
      </c>
      <c r="V163" s="29"/>
      <c r="W163" s="29"/>
      <c r="X163" s="29"/>
      <c r="Y163" s="29"/>
      <c r="Z163" s="29"/>
    </row>
    <row r="164" spans="2:26" ht="12" customHeight="1">
      <c r="B164" s="167">
        <v>4</v>
      </c>
      <c r="C164" s="207">
        <f>D164</f>
        <v>0</v>
      </c>
      <c r="D164" s="207">
        <f>'（バーベキューハウス）'!C7</f>
        <v>0</v>
      </c>
      <c r="E164" s="208">
        <f>'（バーベキューハウス）'!T7</f>
        <v>0</v>
      </c>
      <c r="F164" s="206">
        <f>'（バーベキューハウス）'!N7</f>
        <v>0</v>
      </c>
      <c r="G164" s="209">
        <f>'（バーベキューハウス）'!P7</f>
        <v>0</v>
      </c>
      <c r="H164" s="205">
        <f>'（バーベキューハウス）'!Q7</f>
        <v>0</v>
      </c>
      <c r="I164" s="205">
        <f>'（バーベキューハウス）'!R7</f>
        <v>0</v>
      </c>
      <c r="J164" s="206">
        <f>'（バーベキューハウス）'!S7</f>
        <v>0</v>
      </c>
      <c r="K164" s="208">
        <f>'（バーベキューハウス）'!T7</f>
        <v>0</v>
      </c>
      <c r="L164" s="204">
        <f>'（バーベキューハウス）'!U7</f>
        <v>0</v>
      </c>
      <c r="M164" s="205">
        <f>'（バーベキューハウス）'!V7</f>
        <v>0</v>
      </c>
      <c r="N164" s="205">
        <f>'（バーベキューハウス）'!W7</f>
        <v>0</v>
      </c>
      <c r="O164" s="206">
        <f>'（バーベキューハウス）'!X7</f>
        <v>0</v>
      </c>
      <c r="P164" s="207">
        <f>'（バーベキューハウス）'!Y7</f>
        <v>0</v>
      </c>
      <c r="Q164" s="204">
        <f>G164+L164</f>
        <v>0</v>
      </c>
      <c r="R164" s="205">
        <f>H164+M164</f>
        <v>0</v>
      </c>
      <c r="S164" s="205">
        <f>I164+N164</f>
        <v>0</v>
      </c>
      <c r="T164" s="206">
        <f>J164+O164</f>
        <v>0</v>
      </c>
      <c r="U164" s="340">
        <f>K164+P164</f>
        <v>0</v>
      </c>
      <c r="V164" s="6"/>
      <c r="W164" s="6"/>
      <c r="X164" s="6"/>
      <c r="Y164" s="6"/>
      <c r="Z164" s="6"/>
    </row>
    <row r="165" spans="2:26" ht="12" customHeight="1">
      <c r="B165" s="174">
        <v>5</v>
      </c>
      <c r="C165" s="207">
        <f t="shared" ref="C165:C175" si="58">D165</f>
        <v>0</v>
      </c>
      <c r="D165" s="207">
        <f>'（バーベキューハウス）'!C11</f>
        <v>0</v>
      </c>
      <c r="E165" s="208">
        <f>'（バーベキューハウス）'!T11</f>
        <v>0</v>
      </c>
      <c r="F165" s="206">
        <f>'（バーベキューハウス）'!N11</f>
        <v>0</v>
      </c>
      <c r="G165" s="209">
        <f>'（バーベキューハウス）'!P11</f>
        <v>0</v>
      </c>
      <c r="H165" s="205">
        <f>'（バーベキューハウス）'!Q11</f>
        <v>0</v>
      </c>
      <c r="I165" s="205">
        <f>'（バーベキューハウス）'!R11</f>
        <v>0</v>
      </c>
      <c r="J165" s="206">
        <f>'（バーベキューハウス）'!S11</f>
        <v>0</v>
      </c>
      <c r="K165" s="208">
        <f>'（バーベキューハウス）'!T11</f>
        <v>0</v>
      </c>
      <c r="L165" s="204">
        <f>'（バーベキューハウス）'!U11</f>
        <v>0</v>
      </c>
      <c r="M165" s="205">
        <f>'（バーベキューハウス）'!V11</f>
        <v>0</v>
      </c>
      <c r="N165" s="205">
        <f>'（バーベキューハウス）'!W11</f>
        <v>0</v>
      </c>
      <c r="O165" s="206">
        <f>'（バーベキューハウス）'!X11</f>
        <v>0</v>
      </c>
      <c r="P165" s="207">
        <f>'（バーベキューハウス）'!Y11</f>
        <v>0</v>
      </c>
      <c r="Q165" s="204">
        <f t="shared" ref="Q165:Q175" si="59">G165+L165</f>
        <v>0</v>
      </c>
      <c r="R165" s="205">
        <f t="shared" ref="R165:R175" si="60">H165+M165</f>
        <v>0</v>
      </c>
      <c r="S165" s="205">
        <f t="shared" ref="S165:S175" si="61">I165+N165</f>
        <v>0</v>
      </c>
      <c r="T165" s="206">
        <f t="shared" ref="T165:T175" si="62">J165+O165</f>
        <v>0</v>
      </c>
      <c r="U165" s="341">
        <f t="shared" ref="U165:U175" si="63">K165+P165</f>
        <v>0</v>
      </c>
      <c r="V165" s="6"/>
      <c r="W165" s="6"/>
      <c r="X165" s="6"/>
      <c r="Y165" s="6"/>
      <c r="Z165" s="6"/>
    </row>
    <row r="166" spans="2:26" ht="12" customHeight="1">
      <c r="B166" s="174">
        <v>6</v>
      </c>
      <c r="C166" s="207">
        <f t="shared" si="58"/>
        <v>0</v>
      </c>
      <c r="D166" s="207">
        <f>'（バーベキューハウス）'!C15</f>
        <v>0</v>
      </c>
      <c r="E166" s="208">
        <f>'（バーベキューハウス）'!T15</f>
        <v>0</v>
      </c>
      <c r="F166" s="206">
        <f>'（バーベキューハウス）'!N15</f>
        <v>0</v>
      </c>
      <c r="G166" s="209">
        <f>'（バーベキューハウス）'!P15</f>
        <v>0</v>
      </c>
      <c r="H166" s="205">
        <f>'（バーベキューハウス）'!Q15</f>
        <v>0</v>
      </c>
      <c r="I166" s="205">
        <f>'（バーベキューハウス）'!R15</f>
        <v>0</v>
      </c>
      <c r="J166" s="206">
        <f>'（バーベキューハウス）'!S15</f>
        <v>0</v>
      </c>
      <c r="K166" s="208">
        <f>'（バーベキューハウス）'!T15</f>
        <v>0</v>
      </c>
      <c r="L166" s="204">
        <f>'（バーベキューハウス）'!U15</f>
        <v>0</v>
      </c>
      <c r="M166" s="205">
        <f>'（バーベキューハウス）'!V15</f>
        <v>0</v>
      </c>
      <c r="N166" s="205">
        <f>'（バーベキューハウス）'!W15</f>
        <v>0</v>
      </c>
      <c r="O166" s="206">
        <f>'（バーベキューハウス）'!X15</f>
        <v>0</v>
      </c>
      <c r="P166" s="207">
        <f>'（バーベキューハウス）'!Y15</f>
        <v>0</v>
      </c>
      <c r="Q166" s="204">
        <f t="shared" si="59"/>
        <v>0</v>
      </c>
      <c r="R166" s="205">
        <f t="shared" si="60"/>
        <v>0</v>
      </c>
      <c r="S166" s="205">
        <f t="shared" si="61"/>
        <v>0</v>
      </c>
      <c r="T166" s="206">
        <f t="shared" si="62"/>
        <v>0</v>
      </c>
      <c r="U166" s="341">
        <f t="shared" si="63"/>
        <v>0</v>
      </c>
      <c r="V166" s="6"/>
      <c r="W166" s="6"/>
      <c r="X166" s="6"/>
      <c r="Y166" s="6"/>
      <c r="Z166" s="6"/>
    </row>
    <row r="167" spans="2:26" ht="12" customHeight="1">
      <c r="B167" s="174">
        <v>7</v>
      </c>
      <c r="C167" s="207">
        <f t="shared" si="58"/>
        <v>1</v>
      </c>
      <c r="D167" s="207">
        <f>'（バーベキューハウス）'!C19</f>
        <v>1</v>
      </c>
      <c r="E167" s="208">
        <f>'（バーベキューハウス）'!T19</f>
        <v>6</v>
      </c>
      <c r="F167" s="206">
        <f>'（バーベキューハウス）'!N19</f>
        <v>520</v>
      </c>
      <c r="G167" s="209">
        <f>'（バーベキューハウス）'!P19</f>
        <v>0</v>
      </c>
      <c r="H167" s="205">
        <f>'（バーベキューハウス）'!Q19</f>
        <v>0</v>
      </c>
      <c r="I167" s="205">
        <f>'（バーベキューハウス）'!R19</f>
        <v>0</v>
      </c>
      <c r="J167" s="206">
        <f>'（バーベキューハウス）'!S19</f>
        <v>6</v>
      </c>
      <c r="K167" s="208">
        <f>'（バーベキューハウス）'!T19</f>
        <v>6</v>
      </c>
      <c r="L167" s="204">
        <f>'（バーベキューハウス）'!U19</f>
        <v>0</v>
      </c>
      <c r="M167" s="205">
        <f>'（バーベキューハウス）'!V19</f>
        <v>0</v>
      </c>
      <c r="N167" s="205">
        <f>'（バーベキューハウス）'!W19</f>
        <v>0</v>
      </c>
      <c r="O167" s="206">
        <f>'（バーベキューハウス）'!X19</f>
        <v>0</v>
      </c>
      <c r="P167" s="207">
        <f>'（バーベキューハウス）'!Y19</f>
        <v>0</v>
      </c>
      <c r="Q167" s="204">
        <f t="shared" si="59"/>
        <v>0</v>
      </c>
      <c r="R167" s="205">
        <f t="shared" si="60"/>
        <v>0</v>
      </c>
      <c r="S167" s="205">
        <f t="shared" si="61"/>
        <v>0</v>
      </c>
      <c r="T167" s="206">
        <f t="shared" si="62"/>
        <v>6</v>
      </c>
      <c r="U167" s="341">
        <f t="shared" si="63"/>
        <v>6</v>
      </c>
      <c r="V167" s="6"/>
      <c r="W167" s="6"/>
      <c r="X167" s="6"/>
      <c r="Y167" s="6"/>
      <c r="Z167" s="6"/>
    </row>
    <row r="168" spans="2:26" ht="12" customHeight="1">
      <c r="B168" s="174">
        <v>8</v>
      </c>
      <c r="C168" s="207">
        <f t="shared" si="58"/>
        <v>1</v>
      </c>
      <c r="D168" s="207">
        <f>'（バーベキューハウス）'!C23</f>
        <v>1</v>
      </c>
      <c r="E168" s="208">
        <f>'（バーベキューハウス）'!T23</f>
        <v>50</v>
      </c>
      <c r="F168" s="206">
        <f>'（バーベキューハウス）'!N23</f>
        <v>1040</v>
      </c>
      <c r="G168" s="209">
        <f>'（バーベキューハウス）'!P23</f>
        <v>27</v>
      </c>
      <c r="H168" s="205">
        <f>'（バーベキューハウス）'!Q23</f>
        <v>0</v>
      </c>
      <c r="I168" s="205">
        <f>'（バーベキューハウス）'!R23</f>
        <v>0</v>
      </c>
      <c r="J168" s="206">
        <f>'（バーベキューハウス）'!S23</f>
        <v>23</v>
      </c>
      <c r="K168" s="208">
        <f>'（バーベキューハウス）'!T23</f>
        <v>50</v>
      </c>
      <c r="L168" s="204">
        <f>'（バーベキューハウス）'!U23</f>
        <v>0</v>
      </c>
      <c r="M168" s="205">
        <f>'（バーベキューハウス）'!V23</f>
        <v>0</v>
      </c>
      <c r="N168" s="205">
        <f>'（バーベキューハウス）'!W23</f>
        <v>0</v>
      </c>
      <c r="O168" s="206">
        <f>'（バーベキューハウス）'!X23</f>
        <v>0</v>
      </c>
      <c r="P168" s="207">
        <f>'（バーベキューハウス）'!Y23</f>
        <v>0</v>
      </c>
      <c r="Q168" s="204">
        <f t="shared" si="59"/>
        <v>27</v>
      </c>
      <c r="R168" s="205">
        <f t="shared" si="60"/>
        <v>0</v>
      </c>
      <c r="S168" s="205">
        <f t="shared" si="61"/>
        <v>0</v>
      </c>
      <c r="T168" s="206">
        <f t="shared" si="62"/>
        <v>23</v>
      </c>
      <c r="U168" s="341">
        <f t="shared" si="63"/>
        <v>50</v>
      </c>
      <c r="V168" s="6"/>
      <c r="W168" s="6"/>
      <c r="X168" s="6"/>
      <c r="Y168" s="6"/>
      <c r="Z168" s="6"/>
    </row>
    <row r="169" spans="2:26" ht="12" customHeight="1">
      <c r="B169" s="174">
        <v>9</v>
      </c>
      <c r="C169" s="207">
        <f t="shared" si="58"/>
        <v>0</v>
      </c>
      <c r="D169" s="207">
        <f>'（バーベキューハウス）'!C26</f>
        <v>0</v>
      </c>
      <c r="E169" s="208">
        <f>'（バーベキューハウス）'!T26</f>
        <v>0</v>
      </c>
      <c r="F169" s="206">
        <f>'（バーベキューハウス）'!N26</f>
        <v>0</v>
      </c>
      <c r="G169" s="209">
        <f>'（バーベキューハウス）'!P26</f>
        <v>0</v>
      </c>
      <c r="H169" s="205">
        <f>'（バーベキューハウス）'!Q26</f>
        <v>0</v>
      </c>
      <c r="I169" s="205">
        <f>'（バーベキューハウス）'!R26</f>
        <v>0</v>
      </c>
      <c r="J169" s="206">
        <f>'（バーベキューハウス）'!S26</f>
        <v>0</v>
      </c>
      <c r="K169" s="208">
        <f>'（バーベキューハウス）'!T26</f>
        <v>0</v>
      </c>
      <c r="L169" s="204">
        <f>'（バーベキューハウス）'!U26</f>
        <v>0</v>
      </c>
      <c r="M169" s="205">
        <f>'（バーベキューハウス）'!V26</f>
        <v>0</v>
      </c>
      <c r="N169" s="205">
        <f>'（バーベキューハウス）'!W26</f>
        <v>0</v>
      </c>
      <c r="O169" s="206">
        <f>'（バーベキューハウス）'!X26</f>
        <v>0</v>
      </c>
      <c r="P169" s="207">
        <f>'（バーベキューハウス）'!Y26</f>
        <v>0</v>
      </c>
      <c r="Q169" s="204">
        <f t="shared" si="59"/>
        <v>0</v>
      </c>
      <c r="R169" s="205">
        <f t="shared" si="60"/>
        <v>0</v>
      </c>
      <c r="S169" s="205">
        <f t="shared" si="61"/>
        <v>0</v>
      </c>
      <c r="T169" s="206">
        <f t="shared" si="62"/>
        <v>0</v>
      </c>
      <c r="U169" s="341">
        <f t="shared" si="63"/>
        <v>0</v>
      </c>
      <c r="V169" s="6"/>
      <c r="W169" s="6"/>
      <c r="X169" s="6"/>
      <c r="Y169" s="6"/>
      <c r="Z169" s="6"/>
    </row>
    <row r="170" spans="2:26" ht="12" customHeight="1">
      <c r="B170" s="174">
        <v>10</v>
      </c>
      <c r="C170" s="207">
        <f t="shared" si="58"/>
        <v>0</v>
      </c>
      <c r="D170" s="207">
        <f>'（バーベキューハウス）'!C29</f>
        <v>0</v>
      </c>
      <c r="E170" s="208">
        <f>'（バーベキューハウス）'!T29</f>
        <v>0</v>
      </c>
      <c r="F170" s="206">
        <f>'（バーベキューハウス）'!N29</f>
        <v>0</v>
      </c>
      <c r="G170" s="209">
        <f>'（バーベキューハウス）'!P29</f>
        <v>0</v>
      </c>
      <c r="H170" s="205">
        <f>'（バーベキューハウス）'!Q29</f>
        <v>0</v>
      </c>
      <c r="I170" s="205">
        <f>'（バーベキューハウス）'!R29</f>
        <v>0</v>
      </c>
      <c r="J170" s="206">
        <f>'（バーベキューハウス）'!S29</f>
        <v>0</v>
      </c>
      <c r="K170" s="208">
        <f>'（バーベキューハウス）'!T29</f>
        <v>0</v>
      </c>
      <c r="L170" s="204">
        <f>'（バーベキューハウス）'!U29</f>
        <v>0</v>
      </c>
      <c r="M170" s="205">
        <f>'（バーベキューハウス）'!V29</f>
        <v>0</v>
      </c>
      <c r="N170" s="205">
        <f>'（バーベキューハウス）'!W29</f>
        <v>0</v>
      </c>
      <c r="O170" s="206">
        <f>'（バーベキューハウス）'!X29</f>
        <v>0</v>
      </c>
      <c r="P170" s="207">
        <f>'（バーベキューハウス）'!Y29</f>
        <v>0</v>
      </c>
      <c r="Q170" s="204">
        <f t="shared" si="59"/>
        <v>0</v>
      </c>
      <c r="R170" s="205">
        <f t="shared" si="60"/>
        <v>0</v>
      </c>
      <c r="S170" s="205">
        <f t="shared" si="61"/>
        <v>0</v>
      </c>
      <c r="T170" s="206">
        <f t="shared" si="62"/>
        <v>0</v>
      </c>
      <c r="U170" s="341">
        <f t="shared" si="63"/>
        <v>0</v>
      </c>
      <c r="V170" s="6"/>
      <c r="W170" s="6"/>
      <c r="X170" s="6"/>
      <c r="Y170" s="6"/>
      <c r="Z170" s="6"/>
    </row>
    <row r="171" spans="2:26" ht="12" customHeight="1">
      <c r="B171" s="174">
        <v>11</v>
      </c>
      <c r="C171" s="207">
        <f t="shared" si="58"/>
        <v>0</v>
      </c>
      <c r="D171" s="207">
        <f>'（バーベキューハウス）'!C32</f>
        <v>0</v>
      </c>
      <c r="E171" s="208">
        <f>'（バーベキューハウス）'!T32</f>
        <v>0</v>
      </c>
      <c r="F171" s="206">
        <f>'（バーベキューハウス）'!N32</f>
        <v>0</v>
      </c>
      <c r="G171" s="209">
        <f>'（バーベキューハウス）'!P32</f>
        <v>0</v>
      </c>
      <c r="H171" s="205">
        <f>'（バーベキューハウス）'!Q32</f>
        <v>0</v>
      </c>
      <c r="I171" s="205">
        <f>'（バーベキューハウス）'!R32</f>
        <v>0</v>
      </c>
      <c r="J171" s="206">
        <f>'（バーベキューハウス）'!S32</f>
        <v>0</v>
      </c>
      <c r="K171" s="208">
        <f>'（バーベキューハウス）'!T32</f>
        <v>0</v>
      </c>
      <c r="L171" s="204">
        <f>'（バーベキューハウス）'!U32</f>
        <v>0</v>
      </c>
      <c r="M171" s="205">
        <f>'（バーベキューハウス）'!V32</f>
        <v>0</v>
      </c>
      <c r="N171" s="205">
        <f>'（バーベキューハウス）'!W32</f>
        <v>0</v>
      </c>
      <c r="O171" s="206">
        <f>'（バーベキューハウス）'!X32</f>
        <v>0</v>
      </c>
      <c r="P171" s="207">
        <f>'（バーベキューハウス）'!Y32</f>
        <v>0</v>
      </c>
      <c r="Q171" s="204">
        <f t="shared" si="59"/>
        <v>0</v>
      </c>
      <c r="R171" s="205">
        <f t="shared" si="60"/>
        <v>0</v>
      </c>
      <c r="S171" s="205">
        <f t="shared" si="61"/>
        <v>0</v>
      </c>
      <c r="T171" s="206">
        <f t="shared" si="62"/>
        <v>0</v>
      </c>
      <c r="U171" s="341">
        <f t="shared" si="63"/>
        <v>0</v>
      </c>
      <c r="V171" s="6"/>
      <c r="W171" s="6"/>
      <c r="X171" s="6"/>
      <c r="Y171" s="6"/>
      <c r="Z171" s="6"/>
    </row>
    <row r="172" spans="2:26" ht="12" customHeight="1">
      <c r="B172" s="174">
        <v>12</v>
      </c>
      <c r="C172" s="207">
        <f t="shared" si="58"/>
        <v>0</v>
      </c>
      <c r="D172" s="207">
        <f>'（バーベキューハウス）'!C35</f>
        <v>0</v>
      </c>
      <c r="E172" s="208">
        <f>'（バーベキューハウス）'!T35</f>
        <v>0</v>
      </c>
      <c r="F172" s="206">
        <f>'（バーベキューハウス）'!N35</f>
        <v>0</v>
      </c>
      <c r="G172" s="209">
        <f>'（バーベキューハウス）'!P35</f>
        <v>0</v>
      </c>
      <c r="H172" s="205">
        <f>'（バーベキューハウス）'!Q35</f>
        <v>0</v>
      </c>
      <c r="I172" s="205">
        <f>'（バーベキューハウス）'!R35</f>
        <v>0</v>
      </c>
      <c r="J172" s="206">
        <f>'（バーベキューハウス）'!S35</f>
        <v>0</v>
      </c>
      <c r="K172" s="208">
        <f>'（バーベキューハウス）'!T35</f>
        <v>0</v>
      </c>
      <c r="L172" s="204">
        <f>'（バーベキューハウス）'!U35</f>
        <v>0</v>
      </c>
      <c r="M172" s="205">
        <f>'（バーベキューハウス）'!V35</f>
        <v>0</v>
      </c>
      <c r="N172" s="205">
        <f>'（バーベキューハウス）'!W35</f>
        <v>0</v>
      </c>
      <c r="O172" s="206">
        <f>'（バーベキューハウス）'!X35</f>
        <v>0</v>
      </c>
      <c r="P172" s="207">
        <f>'（バーベキューハウス）'!Y35</f>
        <v>0</v>
      </c>
      <c r="Q172" s="204">
        <f t="shared" si="59"/>
        <v>0</v>
      </c>
      <c r="R172" s="205">
        <f t="shared" si="60"/>
        <v>0</v>
      </c>
      <c r="S172" s="205">
        <f t="shared" si="61"/>
        <v>0</v>
      </c>
      <c r="T172" s="206">
        <f t="shared" si="62"/>
        <v>0</v>
      </c>
      <c r="U172" s="341">
        <f t="shared" si="63"/>
        <v>0</v>
      </c>
      <c r="V172" s="6"/>
      <c r="W172" s="6"/>
      <c r="X172" s="6"/>
      <c r="Y172" s="6"/>
      <c r="Z172" s="6"/>
    </row>
    <row r="173" spans="2:26" ht="12" customHeight="1">
      <c r="B173" s="174">
        <v>1</v>
      </c>
      <c r="C173" s="207">
        <f t="shared" si="58"/>
        <v>0</v>
      </c>
      <c r="D173" s="207">
        <f>'（バーベキューハウス）'!C38</f>
        <v>0</v>
      </c>
      <c r="E173" s="208">
        <f>'（バーベキューハウス）'!T38</f>
        <v>0</v>
      </c>
      <c r="F173" s="206">
        <f>'（バーベキューハウス）'!N38</f>
        <v>0</v>
      </c>
      <c r="G173" s="209">
        <f>'（バーベキューハウス）'!P38</f>
        <v>0</v>
      </c>
      <c r="H173" s="205">
        <f>'（バーベキューハウス）'!Q38</f>
        <v>0</v>
      </c>
      <c r="I173" s="205">
        <f>'（バーベキューハウス）'!R38</f>
        <v>0</v>
      </c>
      <c r="J173" s="206">
        <f>'（バーベキューハウス）'!S38</f>
        <v>0</v>
      </c>
      <c r="K173" s="208">
        <f>'（バーベキューハウス）'!T38</f>
        <v>0</v>
      </c>
      <c r="L173" s="204">
        <f>'（バーベキューハウス）'!U38</f>
        <v>0</v>
      </c>
      <c r="M173" s="205">
        <f>'（バーベキューハウス）'!V38</f>
        <v>0</v>
      </c>
      <c r="N173" s="205">
        <f>'（バーベキューハウス）'!W38</f>
        <v>0</v>
      </c>
      <c r="O173" s="206">
        <f>'（バーベキューハウス）'!X38</f>
        <v>0</v>
      </c>
      <c r="P173" s="207">
        <f>'（バーベキューハウス）'!Y38</f>
        <v>0</v>
      </c>
      <c r="Q173" s="204">
        <f t="shared" si="59"/>
        <v>0</v>
      </c>
      <c r="R173" s="205">
        <f t="shared" si="60"/>
        <v>0</v>
      </c>
      <c r="S173" s="205">
        <f t="shared" si="61"/>
        <v>0</v>
      </c>
      <c r="T173" s="206">
        <f t="shared" si="62"/>
        <v>0</v>
      </c>
      <c r="U173" s="341">
        <f t="shared" si="63"/>
        <v>0</v>
      </c>
      <c r="V173" s="6"/>
      <c r="W173" s="6"/>
      <c r="X173" s="6"/>
      <c r="Y173" s="6"/>
      <c r="Z173" s="6"/>
    </row>
    <row r="174" spans="2:26" ht="12" customHeight="1">
      <c r="B174" s="174">
        <v>2</v>
      </c>
      <c r="C174" s="207">
        <f t="shared" si="58"/>
        <v>0</v>
      </c>
      <c r="D174" s="207">
        <f>'（バーベキューハウス）'!C41</f>
        <v>0</v>
      </c>
      <c r="E174" s="208">
        <f>'（バーベキューハウス）'!T41</f>
        <v>0</v>
      </c>
      <c r="F174" s="206">
        <f>'（バーベキューハウス）'!N41</f>
        <v>0</v>
      </c>
      <c r="G174" s="209">
        <f>'（バーベキューハウス）'!P41</f>
        <v>0</v>
      </c>
      <c r="H174" s="205">
        <f>'（バーベキューハウス）'!Q41</f>
        <v>0</v>
      </c>
      <c r="I174" s="205">
        <f>'（バーベキューハウス）'!R41</f>
        <v>0</v>
      </c>
      <c r="J174" s="206">
        <f>'（バーベキューハウス）'!S41</f>
        <v>0</v>
      </c>
      <c r="K174" s="208">
        <f>'（バーベキューハウス）'!T41</f>
        <v>0</v>
      </c>
      <c r="L174" s="204">
        <f>'（バーベキューハウス）'!U41</f>
        <v>0</v>
      </c>
      <c r="M174" s="205">
        <f>'（バーベキューハウス）'!V41</f>
        <v>0</v>
      </c>
      <c r="N174" s="205">
        <f>'（バーベキューハウス）'!W41</f>
        <v>0</v>
      </c>
      <c r="O174" s="206">
        <f>'（バーベキューハウス）'!X41</f>
        <v>0</v>
      </c>
      <c r="P174" s="207">
        <f>'（バーベキューハウス）'!Y41</f>
        <v>0</v>
      </c>
      <c r="Q174" s="204">
        <f t="shared" si="59"/>
        <v>0</v>
      </c>
      <c r="R174" s="205">
        <f t="shared" si="60"/>
        <v>0</v>
      </c>
      <c r="S174" s="205">
        <f t="shared" si="61"/>
        <v>0</v>
      </c>
      <c r="T174" s="206">
        <f t="shared" si="62"/>
        <v>0</v>
      </c>
      <c r="U174" s="341">
        <f t="shared" si="63"/>
        <v>0</v>
      </c>
      <c r="V174" s="6"/>
      <c r="W174" s="6"/>
      <c r="X174" s="6"/>
      <c r="Y174" s="6"/>
      <c r="Z174" s="6"/>
    </row>
    <row r="175" spans="2:26" ht="12" customHeight="1" thickBot="1">
      <c r="B175" s="174">
        <v>3</v>
      </c>
      <c r="C175" s="207">
        <f t="shared" si="58"/>
        <v>0</v>
      </c>
      <c r="D175" s="207">
        <f>'（バーベキューハウス）'!C44</f>
        <v>0</v>
      </c>
      <c r="E175" s="208">
        <f>'（バーベキューハウス）'!T44</f>
        <v>0</v>
      </c>
      <c r="F175" s="206">
        <f>'（バーベキューハウス）'!N44</f>
        <v>0</v>
      </c>
      <c r="G175" s="209">
        <f>'（バーベキューハウス）'!P44</f>
        <v>0</v>
      </c>
      <c r="H175" s="205">
        <f>'（バーベキューハウス）'!Q44</f>
        <v>0</v>
      </c>
      <c r="I175" s="205">
        <f>'（バーベキューハウス）'!R44</f>
        <v>0</v>
      </c>
      <c r="J175" s="206">
        <f>'（バーベキューハウス）'!S44</f>
        <v>0</v>
      </c>
      <c r="K175" s="208">
        <f>'（バーベキューハウス）'!T44</f>
        <v>0</v>
      </c>
      <c r="L175" s="204">
        <f>'（バーベキューハウス）'!U44</f>
        <v>0</v>
      </c>
      <c r="M175" s="205">
        <f>'（バーベキューハウス）'!V44</f>
        <v>0</v>
      </c>
      <c r="N175" s="205">
        <f>'（バーベキューハウス）'!W44</f>
        <v>0</v>
      </c>
      <c r="O175" s="206">
        <f>'（バーベキューハウス）'!X44</f>
        <v>0</v>
      </c>
      <c r="P175" s="207">
        <f>'（バーベキューハウス）'!Y44</f>
        <v>0</v>
      </c>
      <c r="Q175" s="204">
        <f t="shared" si="59"/>
        <v>0</v>
      </c>
      <c r="R175" s="205">
        <f t="shared" si="60"/>
        <v>0</v>
      </c>
      <c r="S175" s="205">
        <f t="shared" si="61"/>
        <v>0</v>
      </c>
      <c r="T175" s="206">
        <f t="shared" si="62"/>
        <v>0</v>
      </c>
      <c r="U175" s="341">
        <f t="shared" si="63"/>
        <v>0</v>
      </c>
      <c r="V175" s="6"/>
      <c r="W175" s="6"/>
      <c r="X175" s="6"/>
      <c r="Y175" s="6"/>
      <c r="Z175" s="6"/>
    </row>
    <row r="176" spans="2:26" ht="12" customHeight="1" thickBot="1">
      <c r="B176" s="376" t="s">
        <v>3</v>
      </c>
      <c r="C176" s="349">
        <f t="shared" ref="C176:U176" si="64">SUM(C164:C175)</f>
        <v>2</v>
      </c>
      <c r="D176" s="349">
        <f t="shared" si="64"/>
        <v>2</v>
      </c>
      <c r="E176" s="350">
        <f t="shared" si="64"/>
        <v>56</v>
      </c>
      <c r="F176" s="351">
        <f t="shared" si="64"/>
        <v>1560</v>
      </c>
      <c r="G176" s="350">
        <f t="shared" si="64"/>
        <v>27</v>
      </c>
      <c r="H176" s="352">
        <f t="shared" si="64"/>
        <v>0</v>
      </c>
      <c r="I176" s="352">
        <f t="shared" si="64"/>
        <v>0</v>
      </c>
      <c r="J176" s="351">
        <f t="shared" si="64"/>
        <v>29</v>
      </c>
      <c r="K176" s="353">
        <f t="shared" si="64"/>
        <v>56</v>
      </c>
      <c r="L176" s="354">
        <f t="shared" si="64"/>
        <v>0</v>
      </c>
      <c r="M176" s="352">
        <f t="shared" si="64"/>
        <v>0</v>
      </c>
      <c r="N176" s="352">
        <f t="shared" si="64"/>
        <v>0</v>
      </c>
      <c r="O176" s="351">
        <f t="shared" si="64"/>
        <v>0</v>
      </c>
      <c r="P176" s="349">
        <f t="shared" si="64"/>
        <v>0</v>
      </c>
      <c r="Q176" s="354">
        <f t="shared" si="64"/>
        <v>27</v>
      </c>
      <c r="R176" s="352">
        <f t="shared" si="64"/>
        <v>0</v>
      </c>
      <c r="S176" s="352">
        <f t="shared" si="64"/>
        <v>0</v>
      </c>
      <c r="T176" s="351">
        <f t="shared" si="64"/>
        <v>29</v>
      </c>
      <c r="U176" s="355">
        <f t="shared" si="64"/>
        <v>56</v>
      </c>
      <c r="V176" s="6"/>
      <c r="W176" s="6"/>
      <c r="X176" s="6"/>
      <c r="Y176" s="6"/>
      <c r="Z176" s="6"/>
    </row>
    <row r="177" ht="12" customHeight="1"/>
    <row r="178" ht="12" customHeight="1"/>
    <row r="179" ht="12" customHeight="1"/>
    <row r="180" ht="12" customHeight="1"/>
    <row r="181" ht="12" customHeight="1"/>
  </sheetData>
  <mergeCells count="100">
    <mergeCell ref="Q161:U162"/>
    <mergeCell ref="G145:K145"/>
    <mergeCell ref="L126:P126"/>
    <mergeCell ref="Q126:U127"/>
    <mergeCell ref="E127:F127"/>
    <mergeCell ref="G127:K127"/>
    <mergeCell ref="L127:P127"/>
    <mergeCell ref="E126:K126"/>
    <mergeCell ref="E161:K161"/>
    <mergeCell ref="L161:P161"/>
    <mergeCell ref="E162:F162"/>
    <mergeCell ref="G162:K162"/>
    <mergeCell ref="L162:P162"/>
    <mergeCell ref="E144:K144"/>
    <mergeCell ref="L144:P144"/>
    <mergeCell ref="Q144:U145"/>
    <mergeCell ref="E145:F145"/>
    <mergeCell ref="L145:P145"/>
    <mergeCell ref="B161:B163"/>
    <mergeCell ref="C161:C163"/>
    <mergeCell ref="D161:D163"/>
    <mergeCell ref="B126:B128"/>
    <mergeCell ref="C126:C128"/>
    <mergeCell ref="D126:D128"/>
    <mergeCell ref="B144:B146"/>
    <mergeCell ref="C144:C146"/>
    <mergeCell ref="D144:D146"/>
    <mergeCell ref="B91:B93"/>
    <mergeCell ref="B55:B57"/>
    <mergeCell ref="C91:C93"/>
    <mergeCell ref="D91:D93"/>
    <mergeCell ref="L2:P2"/>
    <mergeCell ref="E21:F21"/>
    <mergeCell ref="G21:K21"/>
    <mergeCell ref="L21:P21"/>
    <mergeCell ref="C20:C22"/>
    <mergeCell ref="D20:D22"/>
    <mergeCell ref="C2:C4"/>
    <mergeCell ref="D2:D4"/>
    <mergeCell ref="E2:K2"/>
    <mergeCell ref="B73:B75"/>
    <mergeCell ref="C55:C57"/>
    <mergeCell ref="D55:D57"/>
    <mergeCell ref="E55:K55"/>
    <mergeCell ref="B20:B22"/>
    <mergeCell ref="Q2:U3"/>
    <mergeCell ref="E3:F3"/>
    <mergeCell ref="G3:K3"/>
    <mergeCell ref="L3:P3"/>
    <mergeCell ref="B38:B40"/>
    <mergeCell ref="C38:C40"/>
    <mergeCell ref="D38:D40"/>
    <mergeCell ref="E38:K38"/>
    <mergeCell ref="L20:P20"/>
    <mergeCell ref="Q20:U21"/>
    <mergeCell ref="L38:P38"/>
    <mergeCell ref="Q38:U39"/>
    <mergeCell ref="E20:K20"/>
    <mergeCell ref="E39:F39"/>
    <mergeCell ref="G39:K39"/>
    <mergeCell ref="B2:B4"/>
    <mergeCell ref="Q73:U74"/>
    <mergeCell ref="L39:P39"/>
    <mergeCell ref="C73:C75"/>
    <mergeCell ref="D73:D75"/>
    <mergeCell ref="E73:K73"/>
    <mergeCell ref="L55:P55"/>
    <mergeCell ref="E74:F74"/>
    <mergeCell ref="G74:K74"/>
    <mergeCell ref="L74:P74"/>
    <mergeCell ref="Q55:U56"/>
    <mergeCell ref="E56:F56"/>
    <mergeCell ref="G56:K56"/>
    <mergeCell ref="L56:P56"/>
    <mergeCell ref="L73:P73"/>
    <mergeCell ref="L91:P91"/>
    <mergeCell ref="Q91:U92"/>
    <mergeCell ref="E92:F92"/>
    <mergeCell ref="G92:K92"/>
    <mergeCell ref="L92:P92"/>
    <mergeCell ref="E91:K91"/>
    <mergeCell ref="E116:F116"/>
    <mergeCell ref="E111:F111"/>
    <mergeCell ref="E112:F112"/>
    <mergeCell ref="B108:B110"/>
    <mergeCell ref="C108:C110"/>
    <mergeCell ref="D108:D110"/>
    <mergeCell ref="E113:F113"/>
    <mergeCell ref="E114:F114"/>
    <mergeCell ref="E108:H108"/>
    <mergeCell ref="E109:F110"/>
    <mergeCell ref="E115:F115"/>
    <mergeCell ref="G109:I109"/>
    <mergeCell ref="E117:F117"/>
    <mergeCell ref="E118:F118"/>
    <mergeCell ref="E123:F123"/>
    <mergeCell ref="E119:F119"/>
    <mergeCell ref="E120:F120"/>
    <mergeCell ref="E121:F121"/>
    <mergeCell ref="E122:F122"/>
  </mergeCells>
  <phoneticPr fontId="3"/>
  <conditionalFormatting sqref="B175 G162:U175 B162:B173 B158 B145:B156 G145:U158 B140 B127:B138 G127:U140 B122 B109:B120 E111:E122 G109:G122 H110:I122 J109:J122 B105 B92:B103 G92:U105 B87 B74:B85 G74:U87 B69 B56:B67 G56:U69 B52 B39:B50 B16 B21:B32 B34 G21:U34 G3:U16 B3:B14 G39:U40 G41:J52 L41:U52">
    <cfRule type="cellIs" dxfId="482" priority="1" stopIfTrue="1" operator="equal">
      <formula>"半面"</formula>
    </cfRule>
  </conditionalFormatting>
  <dataValidations count="1">
    <dataValidation imeMode="off" allowBlank="1" showInputMessage="1" showErrorMessage="1" sqref="M163:U163 B143:B146 G145:G146 L145:L146 H146:K146 M146:U146 B107:B110 G110:J110 E109 B72:B75 G74:G75 L74:L75 H75:K75 M75:U75 B37:B40 G39:G40 L39:L40 H40:K40 M40:U40 M4:U4 H4:K4 L3:L4 G3:G4 B1:B4 B19:B22 G21:G22 L21:L22 H22:K22 M22:U22 B54:B57 G56:G57 L56:L57 H57:K57 M57:U57 M93:U93 H93:K93 L92:L93 G92:G93 B90:B93 B125:B128 M128:U128 H128:K128 L127:L128 G127:G128 B160:B163 G162:G163 L162:L163 H163:K163"/>
  </dataValidations>
  <pageMargins left="0.78740157480314965" right="0.59055118110236227" top="0.59055118110236227" bottom="0.59055118110236227" header="0.51181102362204722" footer="0.51181102362204722"/>
  <pageSetup paperSize="9" scale="86" orientation="landscape" r:id="rId1"/>
  <headerFooter alignWithMargins="0"/>
  <rowBreaks count="3" manualBreakCount="3">
    <brk id="53" max="21" man="1"/>
    <brk id="124" max="21" man="1"/>
    <brk id="177" max="2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48"/>
  <sheetViews>
    <sheetView view="pageBreakPreview" zoomScale="80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24" sqref="C24"/>
    </sheetView>
  </sheetViews>
  <sheetFormatPr defaultRowHeight="12" outlineLevelRow="1" outlineLevelCol="1"/>
  <cols>
    <col min="1" max="1" width="3" style="29" customWidth="1"/>
    <col min="2" max="2" width="8.37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110</v>
      </c>
      <c r="C1" s="23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2:30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2:30" ht="12.75" thickBot="1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42"/>
      <c r="D5" s="43"/>
      <c r="E5" s="458"/>
      <c r="F5" s="44" t="s">
        <v>76</v>
      </c>
      <c r="G5" s="44"/>
      <c r="H5" s="44" t="s">
        <v>77</v>
      </c>
      <c r="I5" s="44"/>
      <c r="J5" s="44" t="s">
        <v>76</v>
      </c>
      <c r="K5" s="45"/>
      <c r="L5" s="46"/>
      <c r="M5" s="73"/>
      <c r="N5" s="105">
        <f>L5*M5</f>
        <v>0</v>
      </c>
      <c r="O5" s="74"/>
      <c r="P5" s="75"/>
      <c r="Q5" s="76"/>
      <c r="R5" s="77"/>
      <c r="S5" s="78"/>
      <c r="T5" s="112">
        <f>SUM(P5:S5)</f>
        <v>0</v>
      </c>
      <c r="U5" s="124"/>
      <c r="V5" s="124"/>
      <c r="W5" s="125"/>
      <c r="X5" s="126"/>
      <c r="Y5" s="135">
        <f>SUM(U5:X5)</f>
        <v>0</v>
      </c>
      <c r="Z5" s="470">
        <f t="shared" ref="Z5:Z44" si="0">P5+U5</f>
        <v>0</v>
      </c>
      <c r="AA5" s="482">
        <f t="shared" ref="AA5:AA44" si="1">Q5+V5</f>
        <v>0</v>
      </c>
      <c r="AB5" s="483">
        <f t="shared" ref="AB5:AB44" si="2">R5+W5</f>
        <v>0</v>
      </c>
      <c r="AC5" s="484">
        <f t="shared" ref="AC5:AC44" si="3">S5+X5</f>
        <v>0</v>
      </c>
      <c r="AD5" s="486">
        <f t="shared" ref="AD5:AD44" si="4">SUM(Z5:AC5)</f>
        <v>0</v>
      </c>
    </row>
    <row r="6" spans="2:30" outlineLevel="1">
      <c r="B6" s="41"/>
      <c r="C6" s="42"/>
      <c r="D6" s="43"/>
      <c r="E6" s="466"/>
      <c r="F6" s="44" t="s">
        <v>35</v>
      </c>
      <c r="G6" s="44"/>
      <c r="H6" s="44" t="s">
        <v>36</v>
      </c>
      <c r="I6" s="44"/>
      <c r="J6" s="44" t="s">
        <v>35</v>
      </c>
      <c r="K6" s="139"/>
      <c r="L6" s="140"/>
      <c r="M6" s="141"/>
      <c r="N6" s="105">
        <f>L6*M6</f>
        <v>0</v>
      </c>
      <c r="O6" s="85"/>
      <c r="P6" s="86"/>
      <c r="Q6" s="87"/>
      <c r="R6" s="87"/>
      <c r="S6" s="606"/>
      <c r="T6" s="143">
        <f>SUM(P6:S6)</f>
        <v>0</v>
      </c>
      <c r="U6" s="563"/>
      <c r="V6" s="132"/>
      <c r="W6" s="132"/>
      <c r="X6" s="564"/>
      <c r="Y6" s="144">
        <f>SUM(U6:X6)</f>
        <v>0</v>
      </c>
      <c r="Z6" s="470">
        <f t="shared" si="0"/>
        <v>0</v>
      </c>
      <c r="AA6" s="482">
        <f t="shared" si="1"/>
        <v>0</v>
      </c>
      <c r="AB6" s="483">
        <f t="shared" si="2"/>
        <v>0</v>
      </c>
      <c r="AC6" s="484">
        <f t="shared" si="3"/>
        <v>0</v>
      </c>
      <c r="AD6" s="485">
        <f t="shared" si="4"/>
        <v>0</v>
      </c>
    </row>
    <row r="7" spans="2:30" ht="12.75" outlineLevel="1" thickBot="1">
      <c r="B7" s="154" t="s">
        <v>45</v>
      </c>
      <c r="C7" s="473">
        <f>COUNTA(C5:C6)</f>
        <v>0</v>
      </c>
      <c r="D7" s="155"/>
      <c r="E7" s="460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589">
        <f t="shared" ref="P7:Y7" si="5">SUM(P5:P6)</f>
        <v>0</v>
      </c>
      <c r="Q7" s="588">
        <f t="shared" si="5"/>
        <v>0</v>
      </c>
      <c r="R7" s="588">
        <f t="shared" si="5"/>
        <v>0</v>
      </c>
      <c r="S7" s="586">
        <f t="shared" si="5"/>
        <v>0</v>
      </c>
      <c r="T7" s="165">
        <f t="shared" si="5"/>
        <v>0</v>
      </c>
      <c r="U7" s="560">
        <f t="shared" si="5"/>
        <v>0</v>
      </c>
      <c r="V7" s="529">
        <f t="shared" si="5"/>
        <v>0</v>
      </c>
      <c r="W7" s="529">
        <f t="shared" si="5"/>
        <v>0</v>
      </c>
      <c r="X7" s="145">
        <f t="shared" si="5"/>
        <v>0</v>
      </c>
      <c r="Y7" s="151">
        <f t="shared" si="5"/>
        <v>0</v>
      </c>
      <c r="Z7" s="153">
        <f t="shared" si="0"/>
        <v>0</v>
      </c>
      <c r="AA7" s="334">
        <f t="shared" si="1"/>
        <v>0</v>
      </c>
      <c r="AB7" s="337">
        <f t="shared" si="2"/>
        <v>0</v>
      </c>
      <c r="AC7" s="152">
        <f t="shared" si="3"/>
        <v>0</v>
      </c>
      <c r="AD7" s="336">
        <f t="shared" si="4"/>
        <v>0</v>
      </c>
    </row>
    <row r="8" spans="2:30" outlineLevel="1">
      <c r="B8" s="322"/>
      <c r="C8" s="325"/>
      <c r="D8" s="323"/>
      <c r="E8" s="458"/>
      <c r="F8" s="44" t="s">
        <v>35</v>
      </c>
      <c r="G8" s="44"/>
      <c r="H8" s="44" t="s">
        <v>36</v>
      </c>
      <c r="I8" s="44"/>
      <c r="J8" s="44" t="s">
        <v>35</v>
      </c>
      <c r="K8" s="45"/>
      <c r="L8" s="46"/>
      <c r="M8" s="73"/>
      <c r="N8" s="105">
        <f>L8*M8</f>
        <v>0</v>
      </c>
      <c r="O8" s="74"/>
      <c r="P8" s="75"/>
      <c r="Q8" s="76"/>
      <c r="R8" s="76"/>
      <c r="S8" s="592"/>
      <c r="T8" s="112">
        <f>SUM(P8:S8)</f>
        <v>0</v>
      </c>
      <c r="U8" s="561"/>
      <c r="V8" s="125"/>
      <c r="W8" s="125"/>
      <c r="X8" s="565"/>
      <c r="Y8" s="135">
        <f>SUM(U8:X8)</f>
        <v>0</v>
      </c>
      <c r="Z8" s="470">
        <f t="shared" ref="Z8:AC9" si="6">P8+U8</f>
        <v>0</v>
      </c>
      <c r="AA8" s="482">
        <f t="shared" si="6"/>
        <v>0</v>
      </c>
      <c r="AB8" s="483">
        <f t="shared" si="6"/>
        <v>0</v>
      </c>
      <c r="AC8" s="484">
        <f t="shared" si="6"/>
        <v>0</v>
      </c>
      <c r="AD8" s="487">
        <f>SUM(Z8:AC8)</f>
        <v>0</v>
      </c>
    </row>
    <row r="9" spans="2:30" outlineLevel="1">
      <c r="B9" s="322"/>
      <c r="C9" s="325"/>
      <c r="D9" s="323"/>
      <c r="E9" s="458"/>
      <c r="F9" s="44" t="s">
        <v>35</v>
      </c>
      <c r="G9" s="44"/>
      <c r="H9" s="44" t="s">
        <v>36</v>
      </c>
      <c r="I9" s="44"/>
      <c r="J9" s="44" t="s">
        <v>35</v>
      </c>
      <c r="K9" s="45"/>
      <c r="L9" s="46"/>
      <c r="M9" s="73"/>
      <c r="N9" s="105">
        <f>L9*M9</f>
        <v>0</v>
      </c>
      <c r="O9" s="74"/>
      <c r="P9" s="75"/>
      <c r="Q9" s="76"/>
      <c r="R9" s="76"/>
      <c r="S9" s="592"/>
      <c r="T9" s="112">
        <f>SUM(P9:S9)</f>
        <v>0</v>
      </c>
      <c r="U9" s="561"/>
      <c r="V9" s="125"/>
      <c r="W9" s="125"/>
      <c r="X9" s="565"/>
      <c r="Y9" s="135">
        <f>SUM(U9:X9)</f>
        <v>0</v>
      </c>
      <c r="Z9" s="470">
        <f t="shared" si="6"/>
        <v>0</v>
      </c>
      <c r="AA9" s="482">
        <f t="shared" si="6"/>
        <v>0</v>
      </c>
      <c r="AB9" s="483">
        <f t="shared" si="6"/>
        <v>0</v>
      </c>
      <c r="AC9" s="484">
        <f t="shared" si="6"/>
        <v>0</v>
      </c>
      <c r="AD9" s="488">
        <f>SUM(Z9:AC9)</f>
        <v>0</v>
      </c>
    </row>
    <row r="10" spans="2:30" outlineLevel="1">
      <c r="B10" s="41"/>
      <c r="C10" s="42"/>
      <c r="D10" s="43"/>
      <c r="E10" s="458"/>
      <c r="F10" s="44" t="s">
        <v>35</v>
      </c>
      <c r="G10" s="44"/>
      <c r="H10" s="44" t="s">
        <v>36</v>
      </c>
      <c r="I10" s="44"/>
      <c r="J10" s="44" t="s">
        <v>35</v>
      </c>
      <c r="K10" s="45"/>
      <c r="L10" s="46"/>
      <c r="M10" s="73"/>
      <c r="N10" s="105">
        <f>L10*M10</f>
        <v>0</v>
      </c>
      <c r="O10" s="74"/>
      <c r="P10" s="75"/>
      <c r="Q10" s="76"/>
      <c r="R10" s="76"/>
      <c r="S10" s="592"/>
      <c r="T10" s="112">
        <f>SUM(P10:S10)</f>
        <v>0</v>
      </c>
      <c r="U10" s="561"/>
      <c r="V10" s="125"/>
      <c r="W10" s="125"/>
      <c r="X10" s="565"/>
      <c r="Y10" s="135">
        <f>SUM(U10:X10)</f>
        <v>0</v>
      </c>
      <c r="Z10" s="470">
        <f t="shared" si="0"/>
        <v>0</v>
      </c>
      <c r="AA10" s="482">
        <f t="shared" si="1"/>
        <v>0</v>
      </c>
      <c r="AB10" s="483">
        <f t="shared" si="2"/>
        <v>0</v>
      </c>
      <c r="AC10" s="484">
        <f t="shared" si="3"/>
        <v>0</v>
      </c>
      <c r="AD10" s="485">
        <f t="shared" si="4"/>
        <v>0</v>
      </c>
    </row>
    <row r="11" spans="2:30" ht="12.75" outlineLevel="1" thickBot="1">
      <c r="B11" s="154" t="s">
        <v>46</v>
      </c>
      <c r="C11" s="473">
        <f>COUNTA(C8:C10)</f>
        <v>0</v>
      </c>
      <c r="D11" s="155"/>
      <c r="E11" s="460"/>
      <c r="F11" s="156"/>
      <c r="G11" s="156"/>
      <c r="H11" s="156"/>
      <c r="I11" s="156"/>
      <c r="J11" s="156"/>
      <c r="K11" s="157"/>
      <c r="L11" s="158"/>
      <c r="M11" s="159"/>
      <c r="N11" s="160">
        <f>SUM(N8:N10)</f>
        <v>0</v>
      </c>
      <c r="O11" s="161"/>
      <c r="P11" s="589">
        <f>SUM(P8:P10)</f>
        <v>0</v>
      </c>
      <c r="Q11" s="588">
        <f>SUM(Q8:Q10)</f>
        <v>0</v>
      </c>
      <c r="R11" s="588">
        <f>SUM(R8:R10)</f>
        <v>0</v>
      </c>
      <c r="S11" s="586">
        <f>SUM(S8:S10)</f>
        <v>0</v>
      </c>
      <c r="T11" s="165">
        <f>SUM(T8:T10)</f>
        <v>0</v>
      </c>
      <c r="U11" s="560">
        <f>SUM(U10:U10)</f>
        <v>0</v>
      </c>
      <c r="V11" s="529">
        <f>SUM(V10:V10)</f>
        <v>0</v>
      </c>
      <c r="W11" s="529">
        <f>SUM(W10:W10)</f>
        <v>0</v>
      </c>
      <c r="X11" s="145">
        <f>SUM(X10:X10)</f>
        <v>0</v>
      </c>
      <c r="Y11" s="151">
        <f>SUM(Y10:Y10)</f>
        <v>0</v>
      </c>
      <c r="Z11" s="153">
        <f t="shared" si="0"/>
        <v>0</v>
      </c>
      <c r="AA11" s="334">
        <f t="shared" si="1"/>
        <v>0</v>
      </c>
      <c r="AB11" s="337">
        <f t="shared" si="2"/>
        <v>0</v>
      </c>
      <c r="AC11" s="152">
        <f t="shared" si="3"/>
        <v>0</v>
      </c>
      <c r="AD11" s="336">
        <f t="shared" si="4"/>
        <v>0</v>
      </c>
    </row>
    <row r="12" spans="2:30" outlineLevel="1">
      <c r="B12" s="41"/>
      <c r="C12" s="42"/>
      <c r="D12" s="43"/>
      <c r="E12" s="459"/>
      <c r="F12" s="57" t="s">
        <v>80</v>
      </c>
      <c r="G12" s="57"/>
      <c r="H12" s="57" t="s">
        <v>81</v>
      </c>
      <c r="I12" s="57"/>
      <c r="J12" s="57" t="s">
        <v>80</v>
      </c>
      <c r="K12" s="58"/>
      <c r="L12" s="59"/>
      <c r="M12" s="535"/>
      <c r="N12" s="105">
        <f>L12*M12</f>
        <v>0</v>
      </c>
      <c r="O12" s="489"/>
      <c r="P12" s="81"/>
      <c r="Q12" s="82"/>
      <c r="R12" s="82"/>
      <c r="S12" s="587"/>
      <c r="T12" s="112">
        <f>SUM(P12:S12)</f>
        <v>0</v>
      </c>
      <c r="U12" s="553"/>
      <c r="V12" s="129"/>
      <c r="W12" s="129"/>
      <c r="X12" s="556"/>
      <c r="Y12" s="490">
        <f>SUM(U12:X12)</f>
        <v>0</v>
      </c>
      <c r="Z12" s="470">
        <f t="shared" si="0"/>
        <v>0</v>
      </c>
      <c r="AA12" s="482">
        <f t="shared" si="1"/>
        <v>0</v>
      </c>
      <c r="AB12" s="483">
        <f t="shared" si="2"/>
        <v>0</v>
      </c>
      <c r="AC12" s="484">
        <f t="shared" si="3"/>
        <v>0</v>
      </c>
      <c r="AD12" s="485">
        <f t="shared" si="4"/>
        <v>0</v>
      </c>
    </row>
    <row r="13" spans="2:30" outlineLevel="1">
      <c r="B13" s="41"/>
      <c r="C13" s="42"/>
      <c r="D13" s="43"/>
      <c r="E13" s="459"/>
      <c r="F13" s="44" t="s">
        <v>35</v>
      </c>
      <c r="G13" s="44"/>
      <c r="H13" s="44" t="s">
        <v>36</v>
      </c>
      <c r="I13" s="44"/>
      <c r="J13" s="44" t="s">
        <v>35</v>
      </c>
      <c r="K13" s="58"/>
      <c r="L13" s="59"/>
      <c r="M13" s="535"/>
      <c r="N13" s="105">
        <f>L13*M13</f>
        <v>0</v>
      </c>
      <c r="O13" s="489"/>
      <c r="P13" s="81"/>
      <c r="Q13" s="82"/>
      <c r="R13" s="82"/>
      <c r="S13" s="587"/>
      <c r="T13" s="112">
        <f>SUM(P13:S13)</f>
        <v>0</v>
      </c>
      <c r="U13" s="553"/>
      <c r="V13" s="129"/>
      <c r="W13" s="129"/>
      <c r="X13" s="556"/>
      <c r="Y13" s="135">
        <f>SUM(U13:X13)</f>
        <v>0</v>
      </c>
      <c r="Z13" s="470">
        <f t="shared" si="0"/>
        <v>0</v>
      </c>
      <c r="AA13" s="482">
        <f t="shared" si="1"/>
        <v>0</v>
      </c>
      <c r="AB13" s="483">
        <f t="shared" si="2"/>
        <v>0</v>
      </c>
      <c r="AC13" s="484">
        <f t="shared" si="3"/>
        <v>0</v>
      </c>
      <c r="AD13" s="485">
        <f t="shared" si="4"/>
        <v>0</v>
      </c>
    </row>
    <row r="14" spans="2:30" outlineLevel="1">
      <c r="B14" s="41"/>
      <c r="C14" s="42"/>
      <c r="D14" s="43"/>
      <c r="E14" s="466"/>
      <c r="F14" s="44" t="s">
        <v>35</v>
      </c>
      <c r="G14" s="44"/>
      <c r="H14" s="44" t="s">
        <v>36</v>
      </c>
      <c r="I14" s="44"/>
      <c r="J14" s="44" t="s">
        <v>35</v>
      </c>
      <c r="K14" s="139"/>
      <c r="L14" s="140"/>
      <c r="M14" s="536"/>
      <c r="N14" s="105">
        <f>L14*M14</f>
        <v>0</v>
      </c>
      <c r="O14" s="491"/>
      <c r="P14" s="86"/>
      <c r="Q14" s="87"/>
      <c r="R14" s="87"/>
      <c r="S14" s="606"/>
      <c r="T14" s="143">
        <f>SUM(P14:S14)</f>
        <v>0</v>
      </c>
      <c r="U14" s="563"/>
      <c r="V14" s="132"/>
      <c r="W14" s="132"/>
      <c r="X14" s="564"/>
      <c r="Y14" s="144">
        <f>SUM(U14:X14)</f>
        <v>0</v>
      </c>
      <c r="Z14" s="470">
        <f t="shared" si="0"/>
        <v>0</v>
      </c>
      <c r="AA14" s="482">
        <f t="shared" si="1"/>
        <v>0</v>
      </c>
      <c r="AB14" s="483">
        <f t="shared" si="2"/>
        <v>0</v>
      </c>
      <c r="AC14" s="484">
        <f t="shared" si="3"/>
        <v>0</v>
      </c>
      <c r="AD14" s="485">
        <f t="shared" si="4"/>
        <v>0</v>
      </c>
    </row>
    <row r="15" spans="2:30" ht="12.75" outlineLevel="1" thickBot="1">
      <c r="B15" s="154" t="s">
        <v>47</v>
      </c>
      <c r="C15" s="473">
        <f>COUNTA(C12:C14)</f>
        <v>0</v>
      </c>
      <c r="D15" s="155"/>
      <c r="E15" s="460"/>
      <c r="F15" s="156"/>
      <c r="G15" s="156"/>
      <c r="H15" s="156"/>
      <c r="I15" s="156"/>
      <c r="J15" s="156"/>
      <c r="K15" s="157"/>
      <c r="L15" s="158"/>
      <c r="M15" s="319"/>
      <c r="N15" s="160">
        <f>SUM(N12:N14)</f>
        <v>0</v>
      </c>
      <c r="O15" s="161"/>
      <c r="P15" s="589">
        <f>SUM(P12:P14)</f>
        <v>0</v>
      </c>
      <c r="Q15" s="588">
        <f t="shared" ref="Q15:Y15" si="7">SUM(Q12:Q14)</f>
        <v>0</v>
      </c>
      <c r="R15" s="588">
        <f t="shared" si="7"/>
        <v>0</v>
      </c>
      <c r="S15" s="586">
        <f t="shared" si="7"/>
        <v>0</v>
      </c>
      <c r="T15" s="165">
        <f t="shared" si="7"/>
        <v>0</v>
      </c>
      <c r="U15" s="560">
        <f t="shared" si="7"/>
        <v>0</v>
      </c>
      <c r="V15" s="529">
        <f t="shared" si="7"/>
        <v>0</v>
      </c>
      <c r="W15" s="529">
        <f t="shared" si="7"/>
        <v>0</v>
      </c>
      <c r="X15" s="145">
        <f t="shared" si="7"/>
        <v>0</v>
      </c>
      <c r="Y15" s="151">
        <f t="shared" si="7"/>
        <v>0</v>
      </c>
      <c r="Z15" s="153">
        <f t="shared" si="0"/>
        <v>0</v>
      </c>
      <c r="AA15" s="334">
        <f t="shared" si="1"/>
        <v>0</v>
      </c>
      <c r="AB15" s="337">
        <f t="shared" si="2"/>
        <v>0</v>
      </c>
      <c r="AC15" s="152">
        <f t="shared" si="3"/>
        <v>0</v>
      </c>
      <c r="AD15" s="336">
        <f t="shared" si="4"/>
        <v>0</v>
      </c>
    </row>
    <row r="16" spans="2:30" outlineLevel="1">
      <c r="B16" s="322">
        <v>44400</v>
      </c>
      <c r="C16" s="742">
        <v>1</v>
      </c>
      <c r="D16" s="323" t="s">
        <v>146</v>
      </c>
      <c r="E16" s="459">
        <v>11</v>
      </c>
      <c r="F16" s="44" t="s">
        <v>35</v>
      </c>
      <c r="G16" s="44">
        <v>0</v>
      </c>
      <c r="H16" s="44" t="s">
        <v>36</v>
      </c>
      <c r="I16" s="44">
        <v>15</v>
      </c>
      <c r="J16" s="44" t="s">
        <v>35</v>
      </c>
      <c r="K16" s="58">
        <v>0</v>
      </c>
      <c r="L16" s="59">
        <v>4</v>
      </c>
      <c r="M16" s="326">
        <v>520</v>
      </c>
      <c r="N16" s="105">
        <f>1*M16</f>
        <v>520</v>
      </c>
      <c r="O16" s="489"/>
      <c r="P16" s="81"/>
      <c r="Q16" s="82"/>
      <c r="R16" s="82"/>
      <c r="S16" s="587">
        <v>6</v>
      </c>
      <c r="T16" s="112">
        <f>SUM(P16:S16)</f>
        <v>6</v>
      </c>
      <c r="U16" s="553"/>
      <c r="V16" s="129"/>
      <c r="W16" s="129"/>
      <c r="X16" s="556"/>
      <c r="Y16" s="135">
        <f>SUM(U16:X16)</f>
        <v>0</v>
      </c>
      <c r="Z16" s="470">
        <f t="shared" si="0"/>
        <v>0</v>
      </c>
      <c r="AA16" s="482">
        <f t="shared" si="1"/>
        <v>0</v>
      </c>
      <c r="AB16" s="483">
        <f t="shared" si="2"/>
        <v>0</v>
      </c>
      <c r="AC16" s="484">
        <f t="shared" si="3"/>
        <v>6</v>
      </c>
      <c r="AD16" s="485">
        <f t="shared" si="4"/>
        <v>6</v>
      </c>
    </row>
    <row r="17" spans="2:30" outlineLevel="1">
      <c r="B17" s="41"/>
      <c r="C17" s="42"/>
      <c r="D17" s="43"/>
      <c r="E17" s="459"/>
      <c r="F17" s="44" t="s">
        <v>35</v>
      </c>
      <c r="G17" s="44"/>
      <c r="H17" s="44" t="s">
        <v>36</v>
      </c>
      <c r="I17" s="44"/>
      <c r="J17" s="44" t="s">
        <v>35</v>
      </c>
      <c r="K17" s="58"/>
      <c r="L17" s="59"/>
      <c r="M17" s="317"/>
      <c r="N17" s="105">
        <f>L17*M17</f>
        <v>0</v>
      </c>
      <c r="O17" s="489"/>
      <c r="P17" s="81"/>
      <c r="Q17" s="82"/>
      <c r="R17" s="82"/>
      <c r="S17" s="587"/>
      <c r="T17" s="112">
        <f>SUM(P17:S17)</f>
        <v>0</v>
      </c>
      <c r="U17" s="553"/>
      <c r="V17" s="129"/>
      <c r="W17" s="129"/>
      <c r="X17" s="556"/>
      <c r="Y17" s="135">
        <f>SUM(U17:X17)</f>
        <v>0</v>
      </c>
      <c r="Z17" s="470">
        <f>P17+U17</f>
        <v>0</v>
      </c>
      <c r="AA17" s="482">
        <f>Q17+V17</f>
        <v>0</v>
      </c>
      <c r="AB17" s="483">
        <f>R17+W17</f>
        <v>0</v>
      </c>
      <c r="AC17" s="484">
        <f>S17+X17</f>
        <v>0</v>
      </c>
      <c r="AD17" s="485">
        <f>SUM(Z17:AC17)</f>
        <v>0</v>
      </c>
    </row>
    <row r="18" spans="2:30" outlineLevel="1">
      <c r="B18" s="41"/>
      <c r="C18" s="42"/>
      <c r="D18" s="43"/>
      <c r="E18" s="466"/>
      <c r="F18" s="44" t="s">
        <v>35</v>
      </c>
      <c r="G18" s="44"/>
      <c r="H18" s="44" t="s">
        <v>36</v>
      </c>
      <c r="I18" s="44"/>
      <c r="J18" s="44" t="s">
        <v>35</v>
      </c>
      <c r="K18" s="139"/>
      <c r="L18" s="140"/>
      <c r="M18" s="141"/>
      <c r="N18" s="105">
        <f>L18*M18</f>
        <v>0</v>
      </c>
      <c r="O18" s="85"/>
      <c r="P18" s="86"/>
      <c r="Q18" s="87"/>
      <c r="R18" s="87"/>
      <c r="S18" s="606"/>
      <c r="T18" s="143">
        <f>SUM(P18:S18)</f>
        <v>0</v>
      </c>
      <c r="U18" s="563"/>
      <c r="V18" s="132"/>
      <c r="W18" s="132"/>
      <c r="X18" s="564"/>
      <c r="Y18" s="144">
        <f>SUM(U18:X18)</f>
        <v>0</v>
      </c>
      <c r="Z18" s="470">
        <f t="shared" si="0"/>
        <v>0</v>
      </c>
      <c r="AA18" s="482">
        <f t="shared" si="1"/>
        <v>0</v>
      </c>
      <c r="AB18" s="483">
        <f t="shared" si="2"/>
        <v>0</v>
      </c>
      <c r="AC18" s="484">
        <f t="shared" si="3"/>
        <v>0</v>
      </c>
      <c r="AD18" s="485">
        <f t="shared" si="4"/>
        <v>0</v>
      </c>
    </row>
    <row r="19" spans="2:30" ht="12.75" outlineLevel="1" thickBot="1">
      <c r="B19" s="154" t="s">
        <v>61</v>
      </c>
      <c r="C19" s="473">
        <f>COUNTA(C16:C18)</f>
        <v>1</v>
      </c>
      <c r="D19" s="155"/>
      <c r="E19" s="460"/>
      <c r="F19" s="156"/>
      <c r="G19" s="156"/>
      <c r="H19" s="156"/>
      <c r="I19" s="156"/>
      <c r="J19" s="156"/>
      <c r="K19" s="157"/>
      <c r="L19" s="158"/>
      <c r="M19" s="159"/>
      <c r="N19" s="160">
        <f>SUM(N16:N18)</f>
        <v>520</v>
      </c>
      <c r="O19" s="161"/>
      <c r="P19" s="589">
        <f t="shared" ref="P19:Y19" si="8">SUM(P16:P18)</f>
        <v>0</v>
      </c>
      <c r="Q19" s="588">
        <f t="shared" si="8"/>
        <v>0</v>
      </c>
      <c r="R19" s="588">
        <f t="shared" si="8"/>
        <v>0</v>
      </c>
      <c r="S19" s="586">
        <f t="shared" si="8"/>
        <v>6</v>
      </c>
      <c r="T19" s="165">
        <f t="shared" si="8"/>
        <v>6</v>
      </c>
      <c r="U19" s="560">
        <f t="shared" si="8"/>
        <v>0</v>
      </c>
      <c r="V19" s="529">
        <f t="shared" si="8"/>
        <v>0</v>
      </c>
      <c r="W19" s="529">
        <f t="shared" si="8"/>
        <v>0</v>
      </c>
      <c r="X19" s="145">
        <f t="shared" si="8"/>
        <v>0</v>
      </c>
      <c r="Y19" s="151">
        <f t="shared" si="8"/>
        <v>0</v>
      </c>
      <c r="Z19" s="153">
        <f t="shared" si="0"/>
        <v>0</v>
      </c>
      <c r="AA19" s="334">
        <f t="shared" si="1"/>
        <v>0</v>
      </c>
      <c r="AB19" s="337">
        <f t="shared" si="2"/>
        <v>0</v>
      </c>
      <c r="AC19" s="152">
        <f t="shared" si="3"/>
        <v>6</v>
      </c>
      <c r="AD19" s="336">
        <f t="shared" si="4"/>
        <v>6</v>
      </c>
    </row>
    <row r="20" spans="2:30" outlineLevel="1">
      <c r="B20" s="322">
        <v>44423</v>
      </c>
      <c r="C20" s="742">
        <v>1</v>
      </c>
      <c r="D20" s="43" t="s">
        <v>155</v>
      </c>
      <c r="E20" s="458">
        <v>9</v>
      </c>
      <c r="F20" s="44" t="s">
        <v>35</v>
      </c>
      <c r="G20" s="44">
        <v>30</v>
      </c>
      <c r="H20" s="44" t="s">
        <v>36</v>
      </c>
      <c r="I20" s="44">
        <v>16</v>
      </c>
      <c r="J20" s="44" t="s">
        <v>35</v>
      </c>
      <c r="K20" s="45">
        <v>0</v>
      </c>
      <c r="L20" s="46">
        <v>6.5</v>
      </c>
      <c r="M20" s="73">
        <v>520</v>
      </c>
      <c r="N20" s="481">
        <v>1040</v>
      </c>
      <c r="O20" s="74"/>
      <c r="P20" s="75">
        <v>27</v>
      </c>
      <c r="Q20" s="445"/>
      <c r="R20" s="445"/>
      <c r="S20" s="592">
        <v>23</v>
      </c>
      <c r="T20" s="112">
        <f>SUM(P20:S20)</f>
        <v>50</v>
      </c>
      <c r="U20" s="561"/>
      <c r="V20" s="125"/>
      <c r="W20" s="125"/>
      <c r="X20" s="565"/>
      <c r="Y20" s="135">
        <f>SUM(U20:X20)</f>
        <v>0</v>
      </c>
      <c r="Z20" s="470">
        <f t="shared" si="0"/>
        <v>27</v>
      </c>
      <c r="AA20" s="482">
        <f t="shared" si="1"/>
        <v>0</v>
      </c>
      <c r="AB20" s="483">
        <f t="shared" si="2"/>
        <v>0</v>
      </c>
      <c r="AC20" s="484">
        <f t="shared" si="3"/>
        <v>23</v>
      </c>
      <c r="AD20" s="486">
        <f t="shared" si="4"/>
        <v>50</v>
      </c>
    </row>
    <row r="21" spans="2:30" outlineLevel="1">
      <c r="B21" s="41"/>
      <c r="C21" s="42"/>
      <c r="D21" s="43"/>
      <c r="E21" s="458"/>
      <c r="F21" s="44" t="s">
        <v>35</v>
      </c>
      <c r="G21" s="44"/>
      <c r="H21" s="44" t="s">
        <v>36</v>
      </c>
      <c r="I21" s="44"/>
      <c r="J21" s="44" t="s">
        <v>35</v>
      </c>
      <c r="K21" s="45"/>
      <c r="L21" s="46"/>
      <c r="M21" s="497"/>
      <c r="N21" s="518">
        <f>SUM(L21*M21)</f>
        <v>0</v>
      </c>
      <c r="O21" s="80"/>
      <c r="P21" s="81"/>
      <c r="Q21" s="83"/>
      <c r="R21" s="83"/>
      <c r="S21" s="587"/>
      <c r="T21" s="112">
        <f>SUM(P21:S21)</f>
        <v>0</v>
      </c>
      <c r="U21" s="553"/>
      <c r="V21" s="129"/>
      <c r="W21" s="129"/>
      <c r="X21" s="556"/>
      <c r="Y21" s="135">
        <f>SUM(U21:X21)</f>
        <v>0</v>
      </c>
      <c r="Z21" s="470">
        <f>P21+U21</f>
        <v>0</v>
      </c>
      <c r="AA21" s="482">
        <f>Q21+V21</f>
        <v>0</v>
      </c>
      <c r="AB21" s="483">
        <f>R21+W21</f>
        <v>0</v>
      </c>
      <c r="AC21" s="484">
        <f>S21+X21</f>
        <v>0</v>
      </c>
      <c r="AD21" s="485">
        <f>SUM(Z21:AC21)</f>
        <v>0</v>
      </c>
    </row>
    <row r="22" spans="2:30" outlineLevel="1">
      <c r="B22" s="41"/>
      <c r="C22" s="42"/>
      <c r="D22" s="43"/>
      <c r="E22" s="466"/>
      <c r="F22" s="44" t="s">
        <v>35</v>
      </c>
      <c r="G22" s="44"/>
      <c r="H22" s="44" t="s">
        <v>36</v>
      </c>
      <c r="I22" s="44"/>
      <c r="J22" s="44" t="s">
        <v>35</v>
      </c>
      <c r="K22" s="139"/>
      <c r="L22" s="140"/>
      <c r="M22" s="141"/>
      <c r="N22" s="630">
        <f>SUM(L22*M22)</f>
        <v>0</v>
      </c>
      <c r="O22" s="85"/>
      <c r="P22" s="86"/>
      <c r="Q22" s="88"/>
      <c r="R22" s="88"/>
      <c r="S22" s="606"/>
      <c r="T22" s="143">
        <f>SUM(P22:S22)</f>
        <v>0</v>
      </c>
      <c r="U22" s="563"/>
      <c r="V22" s="132"/>
      <c r="W22" s="132"/>
      <c r="X22" s="564"/>
      <c r="Y22" s="144">
        <f>SUM(U22:X22)</f>
        <v>0</v>
      </c>
      <c r="Z22" s="470">
        <f t="shared" si="0"/>
        <v>0</v>
      </c>
      <c r="AA22" s="482">
        <f t="shared" si="1"/>
        <v>0</v>
      </c>
      <c r="AB22" s="483">
        <f t="shared" si="2"/>
        <v>0</v>
      </c>
      <c r="AC22" s="484">
        <f t="shared" si="3"/>
        <v>0</v>
      </c>
      <c r="AD22" s="485">
        <f t="shared" si="4"/>
        <v>0</v>
      </c>
    </row>
    <row r="23" spans="2:30" ht="12.75" outlineLevel="1" thickBot="1">
      <c r="B23" s="154" t="s">
        <v>48</v>
      </c>
      <c r="C23" s="473">
        <f>COUNTA(C20:C22)</f>
        <v>1</v>
      </c>
      <c r="D23" s="155"/>
      <c r="E23" s="460"/>
      <c r="F23" s="156"/>
      <c r="G23" s="156"/>
      <c r="H23" s="156"/>
      <c r="I23" s="156"/>
      <c r="J23" s="156"/>
      <c r="K23" s="157"/>
      <c r="L23" s="158"/>
      <c r="M23" s="159"/>
      <c r="N23" s="160">
        <f>SUM(N20:N22)</f>
        <v>1040</v>
      </c>
      <c r="O23" s="161"/>
      <c r="P23" s="589">
        <f t="shared" ref="P23:Y23" si="9">SUM(P20:P22)</f>
        <v>27</v>
      </c>
      <c r="Q23" s="528">
        <f t="shared" si="9"/>
        <v>0</v>
      </c>
      <c r="R23" s="528">
        <f t="shared" si="9"/>
        <v>0</v>
      </c>
      <c r="S23" s="586">
        <f t="shared" si="9"/>
        <v>23</v>
      </c>
      <c r="T23" s="165">
        <f t="shared" si="9"/>
        <v>50</v>
      </c>
      <c r="U23" s="560">
        <f t="shared" si="9"/>
        <v>0</v>
      </c>
      <c r="V23" s="529">
        <f t="shared" si="9"/>
        <v>0</v>
      </c>
      <c r="W23" s="529">
        <f t="shared" si="9"/>
        <v>0</v>
      </c>
      <c r="X23" s="145">
        <f t="shared" si="9"/>
        <v>0</v>
      </c>
      <c r="Y23" s="151">
        <f t="shared" si="9"/>
        <v>0</v>
      </c>
      <c r="Z23" s="153">
        <f t="shared" si="0"/>
        <v>27</v>
      </c>
      <c r="AA23" s="334">
        <f t="shared" si="1"/>
        <v>0</v>
      </c>
      <c r="AB23" s="337">
        <f t="shared" si="2"/>
        <v>0</v>
      </c>
      <c r="AC23" s="152">
        <f t="shared" si="3"/>
        <v>23</v>
      </c>
      <c r="AD23" s="336">
        <f t="shared" si="4"/>
        <v>50</v>
      </c>
    </row>
    <row r="24" spans="2:30" outlineLevel="1">
      <c r="B24" s="41"/>
      <c r="C24" s="42"/>
      <c r="D24" s="43"/>
      <c r="E24" s="466"/>
      <c r="F24" s="57" t="s">
        <v>35</v>
      </c>
      <c r="G24" s="57"/>
      <c r="H24" s="57" t="s">
        <v>36</v>
      </c>
      <c r="I24" s="57"/>
      <c r="J24" s="57" t="s">
        <v>35</v>
      </c>
      <c r="K24" s="139"/>
      <c r="L24" s="46"/>
      <c r="M24" s="73"/>
      <c r="N24" s="105"/>
      <c r="O24" s="74"/>
      <c r="P24" s="75"/>
      <c r="Q24" s="77"/>
      <c r="R24" s="77"/>
      <c r="S24" s="592"/>
      <c r="T24" s="112">
        <f>SUM(P24:S24)</f>
        <v>0</v>
      </c>
      <c r="U24" s="561"/>
      <c r="V24" s="125"/>
      <c r="W24" s="125"/>
      <c r="X24" s="565"/>
      <c r="Y24" s="135">
        <f>SUM(U24:X24)</f>
        <v>0</v>
      </c>
      <c r="Z24" s="470">
        <f t="shared" si="0"/>
        <v>0</v>
      </c>
      <c r="AA24" s="482">
        <f t="shared" si="1"/>
        <v>0</v>
      </c>
      <c r="AB24" s="483">
        <f t="shared" si="2"/>
        <v>0</v>
      </c>
      <c r="AC24" s="484">
        <f t="shared" si="3"/>
        <v>0</v>
      </c>
      <c r="AD24" s="486">
        <f t="shared" si="4"/>
        <v>0</v>
      </c>
    </row>
    <row r="25" spans="2:30" outlineLevel="1">
      <c r="B25" s="41"/>
      <c r="C25" s="42"/>
      <c r="D25" s="43"/>
      <c r="E25" s="466"/>
      <c r="F25" s="57" t="s">
        <v>35</v>
      </c>
      <c r="G25" s="57"/>
      <c r="H25" s="57" t="s">
        <v>36</v>
      </c>
      <c r="I25" s="57"/>
      <c r="J25" s="57" t="s">
        <v>35</v>
      </c>
      <c r="K25" s="139"/>
      <c r="L25" s="140"/>
      <c r="M25" s="141"/>
      <c r="N25" s="142">
        <v>0</v>
      </c>
      <c r="O25" s="85"/>
      <c r="P25" s="86"/>
      <c r="Q25" s="607"/>
      <c r="R25" s="88"/>
      <c r="S25" s="606"/>
      <c r="T25" s="143">
        <f>SUM(P25:S25)</f>
        <v>0</v>
      </c>
      <c r="U25" s="563"/>
      <c r="V25" s="132"/>
      <c r="W25" s="132"/>
      <c r="X25" s="564"/>
      <c r="Y25" s="144">
        <f>SUM(U25:X25)</f>
        <v>0</v>
      </c>
      <c r="Z25" s="470">
        <f t="shared" si="0"/>
        <v>0</v>
      </c>
      <c r="AA25" s="482">
        <f t="shared" si="1"/>
        <v>0</v>
      </c>
      <c r="AB25" s="483">
        <f t="shared" si="2"/>
        <v>0</v>
      </c>
      <c r="AC25" s="484">
        <f t="shared" si="3"/>
        <v>0</v>
      </c>
      <c r="AD25" s="485">
        <f t="shared" si="4"/>
        <v>0</v>
      </c>
    </row>
    <row r="26" spans="2:30" ht="12.75" outlineLevel="1" thickBot="1">
      <c r="B26" s="154" t="s">
        <v>49</v>
      </c>
      <c r="C26" s="473">
        <f>COUNTA(C24:C25)</f>
        <v>0</v>
      </c>
      <c r="D26" s="155"/>
      <c r="E26" s="460"/>
      <c r="F26" s="156"/>
      <c r="G26" s="156"/>
      <c r="H26" s="156"/>
      <c r="I26" s="156"/>
      <c r="J26" s="156"/>
      <c r="K26" s="157"/>
      <c r="L26" s="158"/>
      <c r="M26" s="159"/>
      <c r="N26" s="160">
        <f>SUM(N24:N25)</f>
        <v>0</v>
      </c>
      <c r="O26" s="161"/>
      <c r="P26" s="589">
        <f t="shared" ref="P26:Y26" si="10">SUM(P24:P25)</f>
        <v>0</v>
      </c>
      <c r="Q26" s="528">
        <f t="shared" si="10"/>
        <v>0</v>
      </c>
      <c r="R26" s="528">
        <f t="shared" si="10"/>
        <v>0</v>
      </c>
      <c r="S26" s="586">
        <f t="shared" si="10"/>
        <v>0</v>
      </c>
      <c r="T26" s="165">
        <f t="shared" si="10"/>
        <v>0</v>
      </c>
      <c r="U26" s="560">
        <f t="shared" si="10"/>
        <v>0</v>
      </c>
      <c r="V26" s="529">
        <f t="shared" si="10"/>
        <v>0</v>
      </c>
      <c r="W26" s="529">
        <f t="shared" si="10"/>
        <v>0</v>
      </c>
      <c r="X26" s="145">
        <f t="shared" si="10"/>
        <v>0</v>
      </c>
      <c r="Y26" s="151">
        <f t="shared" si="10"/>
        <v>0</v>
      </c>
      <c r="Z26" s="153">
        <f t="shared" si="0"/>
        <v>0</v>
      </c>
      <c r="AA26" s="334">
        <f t="shared" si="1"/>
        <v>0</v>
      </c>
      <c r="AB26" s="337">
        <f t="shared" si="2"/>
        <v>0</v>
      </c>
      <c r="AC26" s="152">
        <f t="shared" si="3"/>
        <v>0</v>
      </c>
      <c r="AD26" s="336">
        <f t="shared" si="4"/>
        <v>0</v>
      </c>
    </row>
    <row r="27" spans="2:30" outlineLevel="1">
      <c r="B27" s="41"/>
      <c r="C27" s="42"/>
      <c r="D27" s="43"/>
      <c r="E27" s="459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v>0</v>
      </c>
      <c r="O27" s="80"/>
      <c r="P27" s="81"/>
      <c r="Q27" s="83"/>
      <c r="R27" s="83"/>
      <c r="S27" s="587"/>
      <c r="T27" s="112">
        <f>SUM(P27:S27)</f>
        <v>0</v>
      </c>
      <c r="U27" s="553"/>
      <c r="V27" s="129"/>
      <c r="W27" s="128"/>
      <c r="X27" s="556"/>
      <c r="Y27" s="135">
        <f>SUM(U27:X27)</f>
        <v>0</v>
      </c>
      <c r="Z27" s="470">
        <f t="shared" si="0"/>
        <v>0</v>
      </c>
      <c r="AA27" s="482">
        <f t="shared" si="1"/>
        <v>0</v>
      </c>
      <c r="AB27" s="483">
        <f t="shared" si="2"/>
        <v>0</v>
      </c>
      <c r="AC27" s="484">
        <f t="shared" si="3"/>
        <v>0</v>
      </c>
      <c r="AD27" s="485">
        <f t="shared" si="4"/>
        <v>0</v>
      </c>
    </row>
    <row r="28" spans="2:30" outlineLevel="1">
      <c r="B28" s="41"/>
      <c r="C28" s="42"/>
      <c r="D28" s="43"/>
      <c r="E28" s="459"/>
      <c r="F28" s="57" t="s">
        <v>35</v>
      </c>
      <c r="G28" s="57"/>
      <c r="H28" s="57" t="s">
        <v>36</v>
      </c>
      <c r="I28" s="57"/>
      <c r="J28" s="57" t="s">
        <v>35</v>
      </c>
      <c r="K28" s="58"/>
      <c r="L28" s="59"/>
      <c r="M28" s="79"/>
      <c r="N28" s="105">
        <v>0</v>
      </c>
      <c r="O28" s="80"/>
      <c r="P28" s="81"/>
      <c r="Q28" s="83"/>
      <c r="R28" s="83"/>
      <c r="S28" s="587"/>
      <c r="T28" s="112">
        <f>SUM(P28:S28)</f>
        <v>0</v>
      </c>
      <c r="U28" s="553"/>
      <c r="V28" s="129"/>
      <c r="W28" s="128"/>
      <c r="X28" s="556"/>
      <c r="Y28" s="135">
        <f>SUM(U28:X28)</f>
        <v>0</v>
      </c>
      <c r="Z28" s="470">
        <f t="shared" si="0"/>
        <v>0</v>
      </c>
      <c r="AA28" s="482">
        <f t="shared" si="1"/>
        <v>0</v>
      </c>
      <c r="AB28" s="483">
        <f t="shared" si="2"/>
        <v>0</v>
      </c>
      <c r="AC28" s="484">
        <f t="shared" si="3"/>
        <v>0</v>
      </c>
      <c r="AD28" s="485">
        <f t="shared" si="4"/>
        <v>0</v>
      </c>
    </row>
    <row r="29" spans="2:30" ht="12.75" outlineLevel="1" thickBot="1">
      <c r="B29" s="154" t="s">
        <v>58</v>
      </c>
      <c r="C29" s="473">
        <f>COUNTA(C27:C28)</f>
        <v>0</v>
      </c>
      <c r="D29" s="155"/>
      <c r="E29" s="460"/>
      <c r="F29" s="156"/>
      <c r="G29" s="156"/>
      <c r="H29" s="156"/>
      <c r="I29" s="156"/>
      <c r="J29" s="156"/>
      <c r="K29" s="157"/>
      <c r="L29" s="158"/>
      <c r="M29" s="159"/>
      <c r="N29" s="160">
        <f>SUM(N27:N28)</f>
        <v>0</v>
      </c>
      <c r="O29" s="161"/>
      <c r="P29" s="589">
        <f t="shared" ref="P29:Y29" si="11">SUM(P27:P28)</f>
        <v>0</v>
      </c>
      <c r="Q29" s="528">
        <f t="shared" si="11"/>
        <v>0</v>
      </c>
      <c r="R29" s="528">
        <f t="shared" si="11"/>
        <v>0</v>
      </c>
      <c r="S29" s="586">
        <f t="shared" si="11"/>
        <v>0</v>
      </c>
      <c r="T29" s="165">
        <f t="shared" si="11"/>
        <v>0</v>
      </c>
      <c r="U29" s="560">
        <f t="shared" si="11"/>
        <v>0</v>
      </c>
      <c r="V29" s="529">
        <f t="shared" si="11"/>
        <v>0</v>
      </c>
      <c r="W29" s="557">
        <f t="shared" si="11"/>
        <v>0</v>
      </c>
      <c r="X29" s="145">
        <f t="shared" si="11"/>
        <v>0</v>
      </c>
      <c r="Y29" s="151">
        <f t="shared" si="11"/>
        <v>0</v>
      </c>
      <c r="Z29" s="153">
        <f t="shared" si="0"/>
        <v>0</v>
      </c>
      <c r="AA29" s="334">
        <f t="shared" si="1"/>
        <v>0</v>
      </c>
      <c r="AB29" s="337">
        <f t="shared" si="2"/>
        <v>0</v>
      </c>
      <c r="AC29" s="152">
        <f t="shared" si="3"/>
        <v>0</v>
      </c>
      <c r="AD29" s="336">
        <f t="shared" si="4"/>
        <v>0</v>
      </c>
    </row>
    <row r="30" spans="2:30" outlineLevel="1">
      <c r="B30" s="41"/>
      <c r="C30" s="42"/>
      <c r="D30" s="43"/>
      <c r="E30" s="459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v>0</v>
      </c>
      <c r="O30" s="80"/>
      <c r="P30" s="81"/>
      <c r="Q30" s="83"/>
      <c r="R30" s="83"/>
      <c r="S30" s="587"/>
      <c r="T30" s="112">
        <f>SUM(P30:S30)</f>
        <v>0</v>
      </c>
      <c r="U30" s="553"/>
      <c r="V30" s="129"/>
      <c r="W30" s="128"/>
      <c r="X30" s="556"/>
      <c r="Y30" s="135">
        <f>SUM(U30:X30)</f>
        <v>0</v>
      </c>
      <c r="Z30" s="470">
        <f t="shared" si="0"/>
        <v>0</v>
      </c>
      <c r="AA30" s="482">
        <f t="shared" si="1"/>
        <v>0</v>
      </c>
      <c r="AB30" s="483">
        <f t="shared" si="2"/>
        <v>0</v>
      </c>
      <c r="AC30" s="484">
        <f t="shared" si="3"/>
        <v>0</v>
      </c>
      <c r="AD30" s="485">
        <f t="shared" si="4"/>
        <v>0</v>
      </c>
    </row>
    <row r="31" spans="2:30" outlineLevel="1">
      <c r="B31" s="41"/>
      <c r="C31" s="42"/>
      <c r="D31" s="43"/>
      <c r="E31" s="459"/>
      <c r="F31" s="57" t="s">
        <v>35</v>
      </c>
      <c r="G31" s="57"/>
      <c r="H31" s="57" t="s">
        <v>36</v>
      </c>
      <c r="I31" s="57"/>
      <c r="J31" s="57" t="s">
        <v>35</v>
      </c>
      <c r="K31" s="58"/>
      <c r="L31" s="59"/>
      <c r="M31" s="79"/>
      <c r="N31" s="105">
        <v>0</v>
      </c>
      <c r="O31" s="80"/>
      <c r="P31" s="81"/>
      <c r="Q31" s="83"/>
      <c r="R31" s="83"/>
      <c r="S31" s="587"/>
      <c r="T31" s="112">
        <f>SUM(P31:S31)</f>
        <v>0</v>
      </c>
      <c r="U31" s="553"/>
      <c r="V31" s="129"/>
      <c r="W31" s="128"/>
      <c r="X31" s="556"/>
      <c r="Y31" s="135">
        <f>SUM(U31:X31)</f>
        <v>0</v>
      </c>
      <c r="Z31" s="470">
        <f t="shared" si="0"/>
        <v>0</v>
      </c>
      <c r="AA31" s="482">
        <f t="shared" si="1"/>
        <v>0</v>
      </c>
      <c r="AB31" s="483">
        <f t="shared" si="2"/>
        <v>0</v>
      </c>
      <c r="AC31" s="484">
        <f t="shared" si="3"/>
        <v>0</v>
      </c>
      <c r="AD31" s="485">
        <f t="shared" si="4"/>
        <v>0</v>
      </c>
    </row>
    <row r="32" spans="2:30" ht="12.75" outlineLevel="1" thickBot="1">
      <c r="B32" s="154" t="s">
        <v>59</v>
      </c>
      <c r="C32" s="473">
        <f>COUNTA(C30:C31)</f>
        <v>0</v>
      </c>
      <c r="D32" s="155"/>
      <c r="E32" s="460"/>
      <c r="F32" s="156"/>
      <c r="G32" s="156"/>
      <c r="H32" s="156"/>
      <c r="I32" s="156"/>
      <c r="J32" s="156"/>
      <c r="K32" s="157"/>
      <c r="L32" s="158"/>
      <c r="M32" s="159"/>
      <c r="N32" s="160">
        <f>SUM(N30:N31)</f>
        <v>0</v>
      </c>
      <c r="O32" s="161"/>
      <c r="P32" s="589">
        <f t="shared" ref="P32:Y32" si="12">SUM(P30:P31)</f>
        <v>0</v>
      </c>
      <c r="Q32" s="528">
        <f t="shared" si="12"/>
        <v>0</v>
      </c>
      <c r="R32" s="528">
        <f t="shared" si="12"/>
        <v>0</v>
      </c>
      <c r="S32" s="586">
        <f t="shared" si="12"/>
        <v>0</v>
      </c>
      <c r="T32" s="165">
        <f t="shared" si="12"/>
        <v>0</v>
      </c>
      <c r="U32" s="560">
        <f t="shared" si="12"/>
        <v>0</v>
      </c>
      <c r="V32" s="529">
        <f t="shared" si="12"/>
        <v>0</v>
      </c>
      <c r="W32" s="557">
        <f t="shared" si="12"/>
        <v>0</v>
      </c>
      <c r="X32" s="145">
        <f t="shared" si="12"/>
        <v>0</v>
      </c>
      <c r="Y32" s="151">
        <f t="shared" si="12"/>
        <v>0</v>
      </c>
      <c r="Z32" s="153">
        <f t="shared" si="0"/>
        <v>0</v>
      </c>
      <c r="AA32" s="334">
        <f t="shared" si="1"/>
        <v>0</v>
      </c>
      <c r="AB32" s="337">
        <f t="shared" si="2"/>
        <v>0</v>
      </c>
      <c r="AC32" s="152">
        <f t="shared" si="3"/>
        <v>0</v>
      </c>
      <c r="AD32" s="336">
        <f t="shared" si="4"/>
        <v>0</v>
      </c>
    </row>
    <row r="33" spans="1:39" outlineLevel="1">
      <c r="B33" s="41"/>
      <c r="C33" s="42"/>
      <c r="D33" s="43"/>
      <c r="E33" s="459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v>0</v>
      </c>
      <c r="O33" s="80"/>
      <c r="P33" s="81"/>
      <c r="Q33" s="83"/>
      <c r="R33" s="83"/>
      <c r="S33" s="587"/>
      <c r="T33" s="112">
        <f>SUM(P33:S33)</f>
        <v>0</v>
      </c>
      <c r="U33" s="553"/>
      <c r="V33" s="129"/>
      <c r="W33" s="128"/>
      <c r="X33" s="556"/>
      <c r="Y33" s="135">
        <f>SUM(U33:X33)</f>
        <v>0</v>
      </c>
      <c r="Z33" s="470">
        <f t="shared" si="0"/>
        <v>0</v>
      </c>
      <c r="AA33" s="482">
        <f t="shared" si="1"/>
        <v>0</v>
      </c>
      <c r="AB33" s="483">
        <f t="shared" si="2"/>
        <v>0</v>
      </c>
      <c r="AC33" s="484">
        <f t="shared" si="3"/>
        <v>0</v>
      </c>
      <c r="AD33" s="485">
        <f t="shared" si="4"/>
        <v>0</v>
      </c>
    </row>
    <row r="34" spans="1:39" outlineLevel="1">
      <c r="B34" s="41"/>
      <c r="C34" s="42"/>
      <c r="D34" s="43"/>
      <c r="E34" s="459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v>0</v>
      </c>
      <c r="O34" s="80"/>
      <c r="P34" s="81"/>
      <c r="Q34" s="83"/>
      <c r="R34" s="83"/>
      <c r="S34" s="587"/>
      <c r="T34" s="112">
        <f>SUM(P34:S34)</f>
        <v>0</v>
      </c>
      <c r="U34" s="553"/>
      <c r="V34" s="129"/>
      <c r="W34" s="128"/>
      <c r="X34" s="556"/>
      <c r="Y34" s="135">
        <f>SUM(U34:X34)</f>
        <v>0</v>
      </c>
      <c r="Z34" s="470">
        <f t="shared" si="0"/>
        <v>0</v>
      </c>
      <c r="AA34" s="482">
        <f t="shared" si="1"/>
        <v>0</v>
      </c>
      <c r="AB34" s="483">
        <f t="shared" si="2"/>
        <v>0</v>
      </c>
      <c r="AC34" s="484">
        <f t="shared" si="3"/>
        <v>0</v>
      </c>
      <c r="AD34" s="485">
        <f t="shared" si="4"/>
        <v>0</v>
      </c>
    </row>
    <row r="35" spans="1:39" ht="12.75" outlineLevel="1" thickBot="1">
      <c r="B35" s="154" t="s">
        <v>60</v>
      </c>
      <c r="C35" s="473">
        <f>COUNTA(C33:C34)</f>
        <v>0</v>
      </c>
      <c r="D35" s="155"/>
      <c r="E35" s="460"/>
      <c r="F35" s="156"/>
      <c r="G35" s="156"/>
      <c r="H35" s="156"/>
      <c r="I35" s="156"/>
      <c r="J35" s="156"/>
      <c r="K35" s="157"/>
      <c r="L35" s="158"/>
      <c r="M35" s="159"/>
      <c r="N35" s="160">
        <f>SUM(N33:N34)</f>
        <v>0</v>
      </c>
      <c r="O35" s="161"/>
      <c r="P35" s="589">
        <f t="shared" ref="P35:Y35" si="13">SUM(P33:P34)</f>
        <v>0</v>
      </c>
      <c r="Q35" s="528">
        <f t="shared" si="13"/>
        <v>0</v>
      </c>
      <c r="R35" s="528">
        <f t="shared" si="13"/>
        <v>0</v>
      </c>
      <c r="S35" s="586">
        <f t="shared" si="13"/>
        <v>0</v>
      </c>
      <c r="T35" s="165">
        <f t="shared" si="13"/>
        <v>0</v>
      </c>
      <c r="U35" s="560">
        <f t="shared" si="13"/>
        <v>0</v>
      </c>
      <c r="V35" s="529">
        <f t="shared" si="13"/>
        <v>0</v>
      </c>
      <c r="W35" s="557">
        <f t="shared" si="13"/>
        <v>0</v>
      </c>
      <c r="X35" s="145">
        <f t="shared" si="13"/>
        <v>0</v>
      </c>
      <c r="Y35" s="151">
        <f t="shared" si="13"/>
        <v>0</v>
      </c>
      <c r="Z35" s="153">
        <f t="shared" si="0"/>
        <v>0</v>
      </c>
      <c r="AA35" s="334">
        <f t="shared" si="1"/>
        <v>0</v>
      </c>
      <c r="AB35" s="337">
        <f t="shared" si="2"/>
        <v>0</v>
      </c>
      <c r="AC35" s="152">
        <f t="shared" si="3"/>
        <v>0</v>
      </c>
      <c r="AD35" s="336">
        <f t="shared" si="4"/>
        <v>0</v>
      </c>
    </row>
    <row r="36" spans="1:39" outlineLevel="1">
      <c r="B36" s="41"/>
      <c r="C36" s="42"/>
      <c r="D36" s="43"/>
      <c r="E36" s="459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v>0</v>
      </c>
      <c r="O36" s="80"/>
      <c r="P36" s="81"/>
      <c r="Q36" s="83"/>
      <c r="R36" s="83"/>
      <c r="S36" s="587"/>
      <c r="T36" s="112">
        <f>SUM(P36:S36)</f>
        <v>0</v>
      </c>
      <c r="U36" s="553"/>
      <c r="V36" s="129"/>
      <c r="W36" s="128"/>
      <c r="X36" s="556"/>
      <c r="Y36" s="135">
        <f>SUM(U36:X36)</f>
        <v>0</v>
      </c>
      <c r="Z36" s="470">
        <f t="shared" si="0"/>
        <v>0</v>
      </c>
      <c r="AA36" s="482">
        <f t="shared" si="1"/>
        <v>0</v>
      </c>
      <c r="AB36" s="483">
        <f t="shared" si="2"/>
        <v>0</v>
      </c>
      <c r="AC36" s="484">
        <f t="shared" si="3"/>
        <v>0</v>
      </c>
      <c r="AD36" s="485">
        <f t="shared" si="4"/>
        <v>0</v>
      </c>
    </row>
    <row r="37" spans="1:39" outlineLevel="1">
      <c r="B37" s="41"/>
      <c r="C37" s="42"/>
      <c r="D37" s="43"/>
      <c r="E37" s="459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v>0</v>
      </c>
      <c r="O37" s="80"/>
      <c r="P37" s="81"/>
      <c r="Q37" s="83"/>
      <c r="R37" s="83"/>
      <c r="S37" s="587"/>
      <c r="T37" s="112">
        <f>SUM(P37:S37)</f>
        <v>0</v>
      </c>
      <c r="U37" s="553"/>
      <c r="V37" s="129"/>
      <c r="W37" s="128"/>
      <c r="X37" s="556"/>
      <c r="Y37" s="135">
        <f>SUM(U37:X37)</f>
        <v>0</v>
      </c>
      <c r="Z37" s="470">
        <f t="shared" si="0"/>
        <v>0</v>
      </c>
      <c r="AA37" s="482">
        <f t="shared" si="1"/>
        <v>0</v>
      </c>
      <c r="AB37" s="483">
        <f t="shared" si="2"/>
        <v>0</v>
      </c>
      <c r="AC37" s="484">
        <f t="shared" si="3"/>
        <v>0</v>
      </c>
      <c r="AD37" s="485">
        <f t="shared" si="4"/>
        <v>0</v>
      </c>
    </row>
    <row r="38" spans="1:39" ht="12.75" outlineLevel="1" thickBot="1">
      <c r="B38" s="154" t="s">
        <v>50</v>
      </c>
      <c r="C38" s="473">
        <f>COUNTA(C36:C37)</f>
        <v>0</v>
      </c>
      <c r="D38" s="155"/>
      <c r="E38" s="460"/>
      <c r="F38" s="156"/>
      <c r="G38" s="156"/>
      <c r="H38" s="156"/>
      <c r="I38" s="156"/>
      <c r="J38" s="156"/>
      <c r="K38" s="157"/>
      <c r="L38" s="158"/>
      <c r="M38" s="159"/>
      <c r="N38" s="160">
        <f>SUM(N36:N37)</f>
        <v>0</v>
      </c>
      <c r="O38" s="161"/>
      <c r="P38" s="589">
        <f t="shared" ref="P38:Y38" si="14">SUM(P36:P37)</f>
        <v>0</v>
      </c>
      <c r="Q38" s="528">
        <f t="shared" si="14"/>
        <v>0</v>
      </c>
      <c r="R38" s="528">
        <f t="shared" si="14"/>
        <v>0</v>
      </c>
      <c r="S38" s="586">
        <f t="shared" si="14"/>
        <v>0</v>
      </c>
      <c r="T38" s="165">
        <f t="shared" si="14"/>
        <v>0</v>
      </c>
      <c r="U38" s="560">
        <f t="shared" si="14"/>
        <v>0</v>
      </c>
      <c r="V38" s="529">
        <f t="shared" si="14"/>
        <v>0</v>
      </c>
      <c r="W38" s="557">
        <f t="shared" si="14"/>
        <v>0</v>
      </c>
      <c r="X38" s="145">
        <f t="shared" si="14"/>
        <v>0</v>
      </c>
      <c r="Y38" s="151">
        <f t="shared" si="14"/>
        <v>0</v>
      </c>
      <c r="Z38" s="153">
        <f t="shared" si="0"/>
        <v>0</v>
      </c>
      <c r="AA38" s="334">
        <f t="shared" si="1"/>
        <v>0</v>
      </c>
      <c r="AB38" s="337">
        <f t="shared" si="2"/>
        <v>0</v>
      </c>
      <c r="AC38" s="152">
        <f t="shared" si="3"/>
        <v>0</v>
      </c>
      <c r="AD38" s="336">
        <f t="shared" si="4"/>
        <v>0</v>
      </c>
    </row>
    <row r="39" spans="1:39" outlineLevel="1">
      <c r="B39" s="41"/>
      <c r="C39" s="42"/>
      <c r="D39" s="43"/>
      <c r="E39" s="459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v>0</v>
      </c>
      <c r="O39" s="80"/>
      <c r="P39" s="81"/>
      <c r="Q39" s="83"/>
      <c r="R39" s="83"/>
      <c r="S39" s="587"/>
      <c r="T39" s="112">
        <f>SUM(P39:S39)</f>
        <v>0</v>
      </c>
      <c r="U39" s="553"/>
      <c r="V39" s="129"/>
      <c r="W39" s="128"/>
      <c r="X39" s="556"/>
      <c r="Y39" s="135">
        <f>SUM(U39:X39)</f>
        <v>0</v>
      </c>
      <c r="Z39" s="470">
        <f t="shared" si="0"/>
        <v>0</v>
      </c>
      <c r="AA39" s="482">
        <f t="shared" si="1"/>
        <v>0</v>
      </c>
      <c r="AB39" s="483">
        <f t="shared" si="2"/>
        <v>0</v>
      </c>
      <c r="AC39" s="484">
        <f t="shared" si="3"/>
        <v>0</v>
      </c>
      <c r="AD39" s="485">
        <f t="shared" si="4"/>
        <v>0</v>
      </c>
    </row>
    <row r="40" spans="1:39" outlineLevel="1">
      <c r="B40" s="41"/>
      <c r="C40" s="42"/>
      <c r="D40" s="43"/>
      <c r="E40" s="459"/>
      <c r="F40" s="57" t="s">
        <v>35</v>
      </c>
      <c r="G40" s="57"/>
      <c r="H40" s="57" t="s">
        <v>36</v>
      </c>
      <c r="I40" s="57"/>
      <c r="J40" s="57" t="s">
        <v>35</v>
      </c>
      <c r="K40" s="58"/>
      <c r="L40" s="59"/>
      <c r="M40" s="79"/>
      <c r="N40" s="105">
        <v>0</v>
      </c>
      <c r="O40" s="80"/>
      <c r="P40" s="81"/>
      <c r="Q40" s="83"/>
      <c r="R40" s="83"/>
      <c r="S40" s="587"/>
      <c r="T40" s="112">
        <f>SUM(P40:S40)</f>
        <v>0</v>
      </c>
      <c r="U40" s="553"/>
      <c r="V40" s="129"/>
      <c r="W40" s="128"/>
      <c r="X40" s="556"/>
      <c r="Y40" s="135">
        <f>SUM(U40:X40)</f>
        <v>0</v>
      </c>
      <c r="Z40" s="470">
        <f t="shared" si="0"/>
        <v>0</v>
      </c>
      <c r="AA40" s="482">
        <f t="shared" si="1"/>
        <v>0</v>
      </c>
      <c r="AB40" s="483">
        <f t="shared" si="2"/>
        <v>0</v>
      </c>
      <c r="AC40" s="484">
        <f t="shared" si="3"/>
        <v>0</v>
      </c>
      <c r="AD40" s="485">
        <f t="shared" si="4"/>
        <v>0</v>
      </c>
    </row>
    <row r="41" spans="1:39" ht="12.75" outlineLevel="1" thickBot="1">
      <c r="B41" s="154" t="s">
        <v>51</v>
      </c>
      <c r="C41" s="473">
        <f>COUNTA(C39:C40)</f>
        <v>0</v>
      </c>
      <c r="D41" s="155"/>
      <c r="E41" s="460"/>
      <c r="F41" s="156"/>
      <c r="G41" s="156"/>
      <c r="H41" s="156"/>
      <c r="I41" s="156"/>
      <c r="J41" s="156"/>
      <c r="K41" s="157"/>
      <c r="L41" s="158"/>
      <c r="M41" s="159"/>
      <c r="N41" s="160">
        <f>SUM(N39:N40)</f>
        <v>0</v>
      </c>
      <c r="O41" s="161"/>
      <c r="P41" s="589">
        <f t="shared" ref="P41:Y41" si="15">SUM(P39:P40)</f>
        <v>0</v>
      </c>
      <c r="Q41" s="528">
        <f t="shared" si="15"/>
        <v>0</v>
      </c>
      <c r="R41" s="528">
        <f t="shared" si="15"/>
        <v>0</v>
      </c>
      <c r="S41" s="586">
        <f t="shared" si="15"/>
        <v>0</v>
      </c>
      <c r="T41" s="165">
        <f t="shared" si="15"/>
        <v>0</v>
      </c>
      <c r="U41" s="560">
        <f t="shared" si="15"/>
        <v>0</v>
      </c>
      <c r="V41" s="529">
        <f t="shared" si="15"/>
        <v>0</v>
      </c>
      <c r="W41" s="557">
        <f t="shared" si="15"/>
        <v>0</v>
      </c>
      <c r="X41" s="145">
        <f t="shared" si="15"/>
        <v>0</v>
      </c>
      <c r="Y41" s="151">
        <f t="shared" si="15"/>
        <v>0</v>
      </c>
      <c r="Z41" s="153">
        <f t="shared" si="0"/>
        <v>0</v>
      </c>
      <c r="AA41" s="334">
        <f t="shared" si="1"/>
        <v>0</v>
      </c>
      <c r="AB41" s="337">
        <f t="shared" si="2"/>
        <v>0</v>
      </c>
      <c r="AC41" s="152">
        <f t="shared" si="3"/>
        <v>0</v>
      </c>
      <c r="AD41" s="336">
        <f t="shared" si="4"/>
        <v>0</v>
      </c>
    </row>
    <row r="42" spans="1:39" outlineLevel="1">
      <c r="B42" s="41"/>
      <c r="C42" s="42"/>
      <c r="D42" s="43"/>
      <c r="E42" s="459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v>0</v>
      </c>
      <c r="O42" s="80"/>
      <c r="P42" s="81"/>
      <c r="Q42" s="83"/>
      <c r="R42" s="83"/>
      <c r="S42" s="587"/>
      <c r="T42" s="112">
        <f>SUM(P42:S42)</f>
        <v>0</v>
      </c>
      <c r="U42" s="553"/>
      <c r="V42" s="129"/>
      <c r="W42" s="128"/>
      <c r="X42" s="556"/>
      <c r="Y42" s="135">
        <f>SUM(U42:X42)</f>
        <v>0</v>
      </c>
      <c r="Z42" s="470">
        <f t="shared" si="0"/>
        <v>0</v>
      </c>
      <c r="AA42" s="482">
        <f t="shared" si="1"/>
        <v>0</v>
      </c>
      <c r="AB42" s="483">
        <f t="shared" si="2"/>
        <v>0</v>
      </c>
      <c r="AC42" s="484">
        <f t="shared" si="3"/>
        <v>0</v>
      </c>
      <c r="AD42" s="485">
        <f t="shared" si="4"/>
        <v>0</v>
      </c>
    </row>
    <row r="43" spans="1:39" outlineLevel="1">
      <c r="B43" s="41"/>
      <c r="C43" s="42"/>
      <c r="D43" s="43"/>
      <c r="E43" s="459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v>0</v>
      </c>
      <c r="O43" s="80"/>
      <c r="P43" s="81"/>
      <c r="Q43" s="83"/>
      <c r="R43" s="83"/>
      <c r="S43" s="587"/>
      <c r="T43" s="112">
        <f>SUM(P43:S43)</f>
        <v>0</v>
      </c>
      <c r="U43" s="553"/>
      <c r="V43" s="129"/>
      <c r="W43" s="128"/>
      <c r="X43" s="556"/>
      <c r="Y43" s="135">
        <f>SUM(U43:X43)</f>
        <v>0</v>
      </c>
      <c r="Z43" s="470">
        <f t="shared" si="0"/>
        <v>0</v>
      </c>
      <c r="AA43" s="482">
        <f t="shared" si="1"/>
        <v>0</v>
      </c>
      <c r="AB43" s="483">
        <f t="shared" si="2"/>
        <v>0</v>
      </c>
      <c r="AC43" s="484">
        <f t="shared" si="3"/>
        <v>0</v>
      </c>
      <c r="AD43" s="485">
        <f t="shared" si="4"/>
        <v>0</v>
      </c>
    </row>
    <row r="44" spans="1:39" ht="12.75" outlineLevel="1" thickBot="1">
      <c r="B44" s="154" t="s">
        <v>52</v>
      </c>
      <c r="C44" s="473">
        <f>COUNTA(C42:C43)</f>
        <v>0</v>
      </c>
      <c r="D44" s="155"/>
      <c r="E44" s="460"/>
      <c r="F44" s="156"/>
      <c r="G44" s="156"/>
      <c r="H44" s="156"/>
      <c r="I44" s="156"/>
      <c r="J44" s="156"/>
      <c r="K44" s="157"/>
      <c r="L44" s="158"/>
      <c r="M44" s="159"/>
      <c r="N44" s="160">
        <f>SUM(N42:N43)</f>
        <v>0</v>
      </c>
      <c r="O44" s="161"/>
      <c r="P44" s="589">
        <f t="shared" ref="P44:Y44" si="16">SUM(P42:P43)</f>
        <v>0</v>
      </c>
      <c r="Q44" s="528">
        <f t="shared" si="16"/>
        <v>0</v>
      </c>
      <c r="R44" s="528">
        <f t="shared" si="16"/>
        <v>0</v>
      </c>
      <c r="S44" s="586">
        <f t="shared" si="16"/>
        <v>0</v>
      </c>
      <c r="T44" s="165">
        <f t="shared" si="16"/>
        <v>0</v>
      </c>
      <c r="U44" s="560">
        <f t="shared" si="16"/>
        <v>0</v>
      </c>
      <c r="V44" s="529">
        <f t="shared" si="16"/>
        <v>0</v>
      </c>
      <c r="W44" s="557">
        <f t="shared" si="16"/>
        <v>0</v>
      </c>
      <c r="X44" s="145">
        <f t="shared" si="16"/>
        <v>0</v>
      </c>
      <c r="Y44" s="151">
        <f t="shared" si="16"/>
        <v>0</v>
      </c>
      <c r="Z44" s="153">
        <f t="shared" si="0"/>
        <v>0</v>
      </c>
      <c r="AA44" s="334">
        <f t="shared" si="1"/>
        <v>0</v>
      </c>
      <c r="AB44" s="337">
        <f t="shared" si="2"/>
        <v>0</v>
      </c>
      <c r="AC44" s="152">
        <f t="shared" si="3"/>
        <v>0</v>
      </c>
      <c r="AD44" s="336">
        <f t="shared" si="4"/>
        <v>0</v>
      </c>
    </row>
    <row r="45" spans="1:39" outlineLevel="1">
      <c r="A45" s="70"/>
      <c r="B45" s="409"/>
      <c r="C45" s="410"/>
      <c r="D45" s="411"/>
      <c r="E45" s="469"/>
      <c r="F45" s="429"/>
      <c r="G45" s="429"/>
      <c r="H45" s="429"/>
      <c r="I45" s="429"/>
      <c r="J45" s="429"/>
      <c r="K45" s="429"/>
      <c r="L45" s="429"/>
      <c r="M45" s="418"/>
      <c r="N45" s="397"/>
      <c r="O45" s="418"/>
      <c r="P45" s="419"/>
      <c r="Q45" s="419"/>
      <c r="R45" s="419"/>
      <c r="S45" s="419"/>
      <c r="T45" s="106"/>
      <c r="U45" s="419"/>
      <c r="V45" s="419"/>
      <c r="W45" s="608"/>
      <c r="X45" s="419"/>
      <c r="Y45" s="106"/>
      <c r="Z45" s="399"/>
      <c r="AA45" s="399"/>
      <c r="AB45" s="399"/>
      <c r="AC45" s="399"/>
      <c r="AD45" s="430"/>
      <c r="AE45" s="431"/>
      <c r="AF45" s="431"/>
    </row>
    <row r="46" spans="1:39" ht="12.75" outlineLevel="1" thickBot="1">
      <c r="B46" s="409"/>
      <c r="C46" s="410"/>
      <c r="D46" s="411"/>
      <c r="E46" s="468"/>
      <c r="F46" s="409"/>
      <c r="G46" s="409"/>
      <c r="H46" s="409"/>
      <c r="I46" s="409"/>
      <c r="J46" s="409"/>
      <c r="K46" s="409"/>
      <c r="L46" s="409"/>
      <c r="M46" s="421"/>
      <c r="N46" s="422"/>
      <c r="O46" s="396"/>
      <c r="P46" s="398"/>
      <c r="Q46" s="398"/>
      <c r="R46" s="398"/>
      <c r="S46" s="398"/>
      <c r="T46" s="423"/>
      <c r="U46" s="398"/>
      <c r="V46" s="398"/>
      <c r="W46" s="398"/>
      <c r="X46" s="398"/>
      <c r="Y46" s="423"/>
      <c r="Z46" s="432"/>
      <c r="AA46" s="432"/>
      <c r="AB46" s="432"/>
      <c r="AC46" s="432"/>
      <c r="AD46" s="432"/>
      <c r="AE46" s="431"/>
      <c r="AF46" s="431"/>
    </row>
    <row r="47" spans="1:39" s="192" customFormat="1" ht="24" customHeight="1" thickBot="1">
      <c r="A47" s="187"/>
      <c r="B47" s="505" t="s">
        <v>3</v>
      </c>
      <c r="C47" s="210">
        <f>C7+C11+C15+C19+C23+C26+C29+C32+C35+C38+C41+C44</f>
        <v>2</v>
      </c>
      <c r="D47" s="506"/>
      <c r="E47" s="464"/>
      <c r="F47" s="190"/>
      <c r="G47" s="190"/>
      <c r="H47" s="190"/>
      <c r="I47" s="190"/>
      <c r="J47" s="190"/>
      <c r="K47" s="190"/>
      <c r="L47" s="191"/>
      <c r="M47" s="176"/>
      <c r="N47" s="177">
        <f>N7+N11+N15+N19+N23+N26+N29+N32+N35+N38+N41+N44</f>
        <v>1560</v>
      </c>
      <c r="O47" s="178"/>
      <c r="P47" s="572">
        <f t="shared" ref="P47:AD47" si="17">P7+P11+P15+P19+P23+P26+P29+P32+P35+P38+P41+P44</f>
        <v>27</v>
      </c>
      <c r="Q47" s="378">
        <f t="shared" si="17"/>
        <v>0</v>
      </c>
      <c r="R47" s="378">
        <f t="shared" si="17"/>
        <v>0</v>
      </c>
      <c r="S47" s="377">
        <f t="shared" si="17"/>
        <v>29</v>
      </c>
      <c r="T47" s="435">
        <f t="shared" si="17"/>
        <v>56</v>
      </c>
      <c r="U47" s="405">
        <f t="shared" si="17"/>
        <v>0</v>
      </c>
      <c r="V47" s="381">
        <f t="shared" si="17"/>
        <v>0</v>
      </c>
      <c r="W47" s="381">
        <f t="shared" si="17"/>
        <v>0</v>
      </c>
      <c r="X47" s="382">
        <f t="shared" si="17"/>
        <v>0</v>
      </c>
      <c r="Y47" s="434">
        <f t="shared" si="17"/>
        <v>0</v>
      </c>
      <c r="Z47" s="184">
        <f t="shared" si="17"/>
        <v>27</v>
      </c>
      <c r="AA47" s="379">
        <f t="shared" si="17"/>
        <v>0</v>
      </c>
      <c r="AB47" s="379">
        <f t="shared" si="17"/>
        <v>0</v>
      </c>
      <c r="AC47" s="380">
        <f t="shared" si="17"/>
        <v>29</v>
      </c>
      <c r="AD47" s="433">
        <f t="shared" si="17"/>
        <v>56</v>
      </c>
      <c r="AE47" s="187"/>
      <c r="AF47" s="187"/>
      <c r="AG47" s="187"/>
      <c r="AH47" s="187"/>
      <c r="AI47" s="187"/>
      <c r="AJ47" s="187"/>
      <c r="AK47" s="187"/>
      <c r="AL47" s="187"/>
      <c r="AM47" s="187"/>
    </row>
    <row r="48" spans="1:39">
      <c r="L48" s="70"/>
      <c r="M48" s="90"/>
      <c r="N48" s="106"/>
      <c r="O48" s="90"/>
      <c r="P48" s="90"/>
      <c r="Q48" s="90"/>
      <c r="R48" s="90"/>
      <c r="S48" s="90"/>
      <c r="T48" s="113"/>
      <c r="U48" s="90"/>
      <c r="V48" s="90"/>
      <c r="W48" s="90"/>
      <c r="X48" s="90"/>
      <c r="Y48" s="106"/>
      <c r="AC48" s="29"/>
      <c r="AD48" s="29"/>
    </row>
  </sheetData>
  <autoFilter ref="B1:Y47"/>
  <mergeCells count="11">
    <mergeCell ref="U3:Y3"/>
    <mergeCell ref="Z2:AD3"/>
    <mergeCell ref="M2:T2"/>
    <mergeCell ref="U2:Y2"/>
    <mergeCell ref="M3:N3"/>
    <mergeCell ref="P3:T3"/>
    <mergeCell ref="B2:B4"/>
    <mergeCell ref="C2:C4"/>
    <mergeCell ref="D2:D4"/>
    <mergeCell ref="E2:L3"/>
    <mergeCell ref="O3:O4"/>
  </mergeCells>
  <phoneticPr fontId="3"/>
  <conditionalFormatting sqref="Y45:AD46 T45:T46 P44:AD44 P41:AD41 T42:T43 Y42:AD43 P38:AD38 T39:T40 Y39:AD40 P35:AD35 T36:T37 Y36:AD37 P32:AD32 T33:T34 Y33:AD34 P29:AD29 T30:T31 Y30:AD31 Y27:AD28 P22:S26 U22:AD26 C45:C46 C20:C22 C24:C25 C27:C28 C30:C31 C33:C34 C36:C37 C39:C40 C42:C43 T22:T28 D18:D46 C18 C5:C6 C8:C10 C12:C14 C16 D5:D16 B17:D17 B18:B19 P5:AD21 B5:B16 B21:B46">
    <cfRule type="cellIs" dxfId="1" priority="2" stopIfTrue="1" operator="equal">
      <formula>"半面"</formula>
    </cfRule>
  </conditionalFormatting>
  <conditionalFormatting sqref="B20">
    <cfRule type="cellIs" dxfId="0" priority="1" stopIfTrue="1" operator="equal">
      <formula>"半面"</formula>
    </cfRule>
  </conditionalFormatting>
  <dataValidations count="3">
    <dataValidation imeMode="off" allowBlank="1" showInputMessage="1" showErrorMessage="1" sqref="M47:O48 AE49:AM65536 C47 V4:AD44 P3:P65536 U3:U65536 Q4:T65536 V45:Y65536 P1:Y1 C7 C11 C15 C41 C38 C35 C32 C29 C26 C23 C19 C44 Z45:AD47 B1:B1048576"/>
    <dataValidation imeMode="hiragana" allowBlank="1" showInputMessage="1" showErrorMessage="1" sqref="M49:O65536 AA49:AD65536 M4 M1:O1 M5:O4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  <ignoredErrors>
    <ignoredError sqref="N7 N11 N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applyStyles="1"/>
  </sheetPr>
  <dimension ref="A1:AM96"/>
  <sheetViews>
    <sheetView tabSelected="1" zoomScaleNormal="100" zoomScaleSheetLayoutView="100" workbookViewId="0">
      <pane xSplit="4" ySplit="4" topLeftCell="E29" activePane="bottomRight" state="frozen"/>
      <selection pane="topRight" activeCell="E1" sqref="E1"/>
      <selection pane="bottomLeft" activeCell="A5" sqref="A5"/>
      <selection pane="bottomRight" activeCell="C42" sqref="C42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117</v>
      </c>
      <c r="C1" s="23"/>
      <c r="D1" s="24"/>
      <c r="M1" s="25"/>
      <c r="N1" s="26"/>
      <c r="O1" s="27"/>
      <c r="P1" s="25"/>
      <c r="Q1" s="25"/>
      <c r="R1" s="25"/>
      <c r="S1" s="25"/>
      <c r="T1" s="28"/>
      <c r="U1" s="25"/>
      <c r="V1" s="25"/>
      <c r="W1" s="25"/>
      <c r="X1" s="25"/>
      <c r="Y1" s="28"/>
      <c r="Z1" s="114"/>
    </row>
    <row r="2" spans="2:30" ht="13.5" customHeight="1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799" t="s">
        <v>22</v>
      </c>
      <c r="N2" s="800"/>
      <c r="O2" s="800"/>
      <c r="P2" s="800"/>
      <c r="Q2" s="800"/>
      <c r="R2" s="800"/>
      <c r="S2" s="800"/>
      <c r="T2" s="801"/>
      <c r="U2" s="802" t="s">
        <v>23</v>
      </c>
      <c r="V2" s="802"/>
      <c r="W2" s="802"/>
      <c r="X2" s="802"/>
      <c r="Y2" s="803"/>
      <c r="Z2" s="793" t="s">
        <v>44</v>
      </c>
      <c r="AA2" s="794"/>
      <c r="AB2" s="794"/>
      <c r="AC2" s="794"/>
      <c r="AD2" s="795"/>
    </row>
    <row r="3" spans="2:30" ht="12" customHeight="1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04" t="s">
        <v>24</v>
      </c>
      <c r="N3" s="805"/>
      <c r="O3" s="817" t="s">
        <v>25</v>
      </c>
      <c r="P3" s="788" t="s">
        <v>4</v>
      </c>
      <c r="Q3" s="789"/>
      <c r="R3" s="789"/>
      <c r="S3" s="789"/>
      <c r="T3" s="790"/>
      <c r="U3" s="791" t="s">
        <v>4</v>
      </c>
      <c r="V3" s="791"/>
      <c r="W3" s="791"/>
      <c r="X3" s="791"/>
      <c r="Y3" s="792"/>
      <c r="Z3" s="796"/>
      <c r="AA3" s="797"/>
      <c r="AB3" s="797"/>
      <c r="AC3" s="797"/>
      <c r="AD3" s="798"/>
    </row>
    <row r="4" spans="2:30" ht="12.75" thickBot="1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34" t="s">
        <v>29</v>
      </c>
      <c r="N4" s="35" t="s">
        <v>30</v>
      </c>
      <c r="O4" s="818"/>
      <c r="P4" s="36" t="s">
        <v>31</v>
      </c>
      <c r="Q4" s="37" t="s">
        <v>32</v>
      </c>
      <c r="R4" s="38" t="s">
        <v>33</v>
      </c>
      <c r="S4" s="39" t="s">
        <v>34</v>
      </c>
      <c r="T4" s="40" t="s">
        <v>3</v>
      </c>
      <c r="U4" s="194" t="s">
        <v>31</v>
      </c>
      <c r="V4" s="194" t="s">
        <v>32</v>
      </c>
      <c r="W4" s="195" t="s">
        <v>33</v>
      </c>
      <c r="X4" s="196" t="s">
        <v>34</v>
      </c>
      <c r="Y4" s="197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>
        <v>44290</v>
      </c>
      <c r="C5" s="743">
        <v>1</v>
      </c>
      <c r="D5" s="330" t="s">
        <v>125</v>
      </c>
      <c r="E5" s="458">
        <v>10</v>
      </c>
      <c r="F5" s="44" t="s">
        <v>88</v>
      </c>
      <c r="G5" s="44">
        <v>0</v>
      </c>
      <c r="H5" s="44" t="s">
        <v>89</v>
      </c>
      <c r="I5" s="44">
        <v>13</v>
      </c>
      <c r="J5" s="44" t="s">
        <v>88</v>
      </c>
      <c r="K5" s="45">
        <v>0</v>
      </c>
      <c r="L5" s="46">
        <v>3</v>
      </c>
      <c r="M5" s="47">
        <v>240</v>
      </c>
      <c r="N5" s="105">
        <f>SUM(L5*M5)</f>
        <v>720</v>
      </c>
      <c r="O5" s="48"/>
      <c r="P5" s="49"/>
      <c r="Q5" s="50"/>
      <c r="R5" s="51"/>
      <c r="S5" s="52">
        <v>15</v>
      </c>
      <c r="T5" s="112">
        <f>SUM(P5:S5)</f>
        <v>15</v>
      </c>
      <c r="U5" s="198"/>
      <c r="V5" s="198"/>
      <c r="W5" s="199"/>
      <c r="X5" s="200"/>
      <c r="Y5" s="135">
        <f>SUM(U5:X5)</f>
        <v>0</v>
      </c>
      <c r="Z5" s="137">
        <f t="shared" ref="Z5:AC15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15</v>
      </c>
      <c r="AD5" s="116">
        <f t="shared" ref="AD5:AD15" si="1">SUM(Z5:AC5)</f>
        <v>15</v>
      </c>
    </row>
    <row r="6" spans="2:30" outlineLevel="1">
      <c r="B6" s="41"/>
      <c r="C6" s="42"/>
      <c r="D6" s="330"/>
      <c r="E6" s="459"/>
      <c r="F6" s="57" t="s">
        <v>90</v>
      </c>
      <c r="G6" s="57"/>
      <c r="H6" s="57" t="s">
        <v>91</v>
      </c>
      <c r="I6" s="57"/>
      <c r="J6" s="57" t="s">
        <v>90</v>
      </c>
      <c r="K6" s="58"/>
      <c r="L6" s="59"/>
      <c r="M6" s="60"/>
      <c r="N6" s="105">
        <f>SUM(L6*M6)</f>
        <v>0</v>
      </c>
      <c r="O6" s="61"/>
      <c r="P6" s="62"/>
      <c r="Q6" s="63"/>
      <c r="R6" s="64"/>
      <c r="S6" s="65"/>
      <c r="T6" s="112">
        <f>SUM(P6:S6)</f>
        <v>0</v>
      </c>
      <c r="U6" s="201"/>
      <c r="V6" s="201"/>
      <c r="W6" s="202"/>
      <c r="X6" s="203"/>
      <c r="Y6" s="135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 t="shared" si="1"/>
        <v>0</v>
      </c>
    </row>
    <row r="7" spans="2:30" outlineLevel="1">
      <c r="B7" s="41"/>
      <c r="C7" s="42"/>
      <c r="D7" s="330"/>
      <c r="E7" s="459"/>
      <c r="F7" s="57" t="s">
        <v>90</v>
      </c>
      <c r="G7" s="57"/>
      <c r="H7" s="57" t="s">
        <v>91</v>
      </c>
      <c r="I7" s="57"/>
      <c r="J7" s="57" t="s">
        <v>90</v>
      </c>
      <c r="K7" s="58"/>
      <c r="L7" s="59"/>
      <c r="M7" s="60"/>
      <c r="N7" s="105">
        <f>SUM(L7*M7)</f>
        <v>0</v>
      </c>
      <c r="O7" s="61"/>
      <c r="P7" s="62"/>
      <c r="Q7" s="63"/>
      <c r="R7" s="64"/>
      <c r="S7" s="65"/>
      <c r="T7" s="112">
        <f>SUM(P7:S7)</f>
        <v>0</v>
      </c>
      <c r="U7" s="201"/>
      <c r="V7" s="201"/>
      <c r="W7" s="202"/>
      <c r="X7" s="203"/>
      <c r="Y7" s="135">
        <f>SUM(U7:X7)</f>
        <v>0</v>
      </c>
      <c r="Z7" s="137">
        <f t="shared" si="0"/>
        <v>0</v>
      </c>
      <c r="AA7" s="53">
        <f t="shared" si="0"/>
        <v>0</v>
      </c>
      <c r="AB7" s="54">
        <f t="shared" si="0"/>
        <v>0</v>
      </c>
      <c r="AC7" s="55">
        <f t="shared" si="0"/>
        <v>0</v>
      </c>
      <c r="AD7" s="56">
        <f t="shared" si="1"/>
        <v>0</v>
      </c>
    </row>
    <row r="8" spans="2:30" outlineLevel="1">
      <c r="B8" s="41"/>
      <c r="C8" s="66"/>
      <c r="D8" s="330"/>
      <c r="E8" s="459"/>
      <c r="F8" s="57" t="s">
        <v>90</v>
      </c>
      <c r="G8" s="57"/>
      <c r="H8" s="57" t="s">
        <v>91</v>
      </c>
      <c r="I8" s="57"/>
      <c r="J8" s="57" t="s">
        <v>90</v>
      </c>
      <c r="K8" s="58"/>
      <c r="L8" s="59"/>
      <c r="M8" s="60"/>
      <c r="N8" s="105">
        <f>SUM(L8*M8)</f>
        <v>0</v>
      </c>
      <c r="O8" s="61"/>
      <c r="P8" s="62"/>
      <c r="Q8" s="63"/>
      <c r="R8" s="64"/>
      <c r="S8" s="65"/>
      <c r="T8" s="112">
        <f>SUM(P8:S8)</f>
        <v>0</v>
      </c>
      <c r="U8" s="201"/>
      <c r="V8" s="566"/>
      <c r="W8" s="202"/>
      <c r="X8" s="568"/>
      <c r="Y8" s="144">
        <f>SUM(U8:X8)</f>
        <v>0</v>
      </c>
      <c r="Z8" s="137">
        <f t="shared" si="0"/>
        <v>0</v>
      </c>
      <c r="AA8" s="53">
        <f t="shared" si="0"/>
        <v>0</v>
      </c>
      <c r="AB8" s="54">
        <f t="shared" si="0"/>
        <v>0</v>
      </c>
      <c r="AC8" s="55">
        <f t="shared" si="0"/>
        <v>0</v>
      </c>
      <c r="AD8" s="56">
        <f t="shared" si="1"/>
        <v>0</v>
      </c>
    </row>
    <row r="9" spans="2:30" ht="12.75" outlineLevel="1" thickBot="1">
      <c r="B9" s="154" t="s">
        <v>45</v>
      </c>
      <c r="C9" s="473">
        <f>COUNTA(C5:C8)</f>
        <v>1</v>
      </c>
      <c r="D9" s="155"/>
      <c r="E9" s="460"/>
      <c r="F9" s="156"/>
      <c r="G9" s="156"/>
      <c r="H9" s="156"/>
      <c r="I9" s="156"/>
      <c r="J9" s="156"/>
      <c r="K9" s="157"/>
      <c r="L9" s="158"/>
      <c r="M9" s="159"/>
      <c r="N9" s="160">
        <f>SUM(N5:N8)</f>
        <v>720</v>
      </c>
      <c r="O9" s="161"/>
      <c r="P9" s="162">
        <f t="shared" ref="P9:Y9" si="2">SUM(P5:P8)</f>
        <v>0</v>
      </c>
      <c r="Q9" s="163">
        <f t="shared" si="2"/>
        <v>0</v>
      </c>
      <c r="R9" s="163">
        <f t="shared" si="2"/>
        <v>0</v>
      </c>
      <c r="S9" s="164">
        <f t="shared" si="2"/>
        <v>15</v>
      </c>
      <c r="T9" s="165">
        <f t="shared" si="2"/>
        <v>15</v>
      </c>
      <c r="U9" s="560">
        <f t="shared" si="2"/>
        <v>0</v>
      </c>
      <c r="V9" s="145">
        <f t="shared" si="2"/>
        <v>0</v>
      </c>
      <c r="W9" s="529">
        <f t="shared" si="2"/>
        <v>0</v>
      </c>
      <c r="X9" s="145">
        <f t="shared" si="2"/>
        <v>0</v>
      </c>
      <c r="Y9" s="151">
        <f t="shared" si="2"/>
        <v>0</v>
      </c>
      <c r="Z9" s="153">
        <f t="shared" si="0"/>
        <v>0</v>
      </c>
      <c r="AA9" s="146">
        <f t="shared" si="0"/>
        <v>0</v>
      </c>
      <c r="AB9" s="147">
        <f t="shared" si="0"/>
        <v>0</v>
      </c>
      <c r="AC9" s="152">
        <f t="shared" si="0"/>
        <v>15</v>
      </c>
      <c r="AD9" s="148">
        <f t="shared" si="1"/>
        <v>15</v>
      </c>
    </row>
    <row r="10" spans="2:30" outlineLevel="1">
      <c r="B10" s="41"/>
      <c r="C10" s="329"/>
      <c r="D10" s="330"/>
      <c r="E10" s="458"/>
      <c r="F10" s="44" t="s">
        <v>35</v>
      </c>
      <c r="G10" s="44"/>
      <c r="H10" s="44" t="s">
        <v>36</v>
      </c>
      <c r="I10" s="44"/>
      <c r="J10" s="44" t="s">
        <v>35</v>
      </c>
      <c r="K10" s="45"/>
      <c r="L10" s="46"/>
      <c r="M10" s="73"/>
      <c r="N10" s="105">
        <f>SUM(L10*M10)</f>
        <v>0</v>
      </c>
      <c r="O10" s="74"/>
      <c r="P10" s="75"/>
      <c r="Q10" s="76"/>
      <c r="R10" s="77"/>
      <c r="S10" s="78"/>
      <c r="T10" s="112">
        <f>SUM(P10:S10)</f>
        <v>0</v>
      </c>
      <c r="U10" s="124"/>
      <c r="V10" s="567"/>
      <c r="W10" s="125"/>
      <c r="X10" s="565"/>
      <c r="Y10" s="135">
        <f>SUM(U10:X10)</f>
        <v>0</v>
      </c>
      <c r="Z10" s="137">
        <f t="shared" si="0"/>
        <v>0</v>
      </c>
      <c r="AA10" s="53">
        <f t="shared" si="0"/>
        <v>0</v>
      </c>
      <c r="AB10" s="54">
        <f t="shared" si="0"/>
        <v>0</v>
      </c>
      <c r="AC10" s="55">
        <f>S10+X10</f>
        <v>0</v>
      </c>
      <c r="AD10" s="116">
        <f t="shared" si="1"/>
        <v>0</v>
      </c>
    </row>
    <row r="11" spans="2:30" outlineLevel="1">
      <c r="B11" s="41"/>
      <c r="C11" s="42"/>
      <c r="D11" s="43"/>
      <c r="E11" s="459"/>
      <c r="F11" s="57" t="s">
        <v>38</v>
      </c>
      <c r="G11" s="57"/>
      <c r="H11" s="57" t="s">
        <v>37</v>
      </c>
      <c r="I11" s="57"/>
      <c r="J11" s="57" t="s">
        <v>38</v>
      </c>
      <c r="K11" s="58"/>
      <c r="L11" s="59"/>
      <c r="M11" s="79"/>
      <c r="N11" s="105">
        <f>SUM(L11*M11)</f>
        <v>0</v>
      </c>
      <c r="O11" s="80"/>
      <c r="P11" s="81"/>
      <c r="Q11" s="82"/>
      <c r="R11" s="83"/>
      <c r="S11" s="84"/>
      <c r="T11" s="112">
        <f>SUM(P11:S11)</f>
        <v>0</v>
      </c>
      <c r="U11" s="128"/>
      <c r="V11" s="128"/>
      <c r="W11" s="129"/>
      <c r="X11" s="556"/>
      <c r="Y11" s="135">
        <f>SUM(U11:X11)</f>
        <v>0</v>
      </c>
      <c r="Z11" s="137">
        <f t="shared" si="0"/>
        <v>0</v>
      </c>
      <c r="AA11" s="53">
        <f t="shared" si="0"/>
        <v>0</v>
      </c>
      <c r="AB11" s="54">
        <f t="shared" si="0"/>
        <v>0</v>
      </c>
      <c r="AC11" s="55">
        <f t="shared" si="0"/>
        <v>0</v>
      </c>
      <c r="AD11" s="56">
        <f t="shared" si="1"/>
        <v>0</v>
      </c>
    </row>
    <row r="12" spans="2:30" outlineLevel="1">
      <c r="B12" s="41"/>
      <c r="C12" s="42"/>
      <c r="D12" s="43"/>
      <c r="E12" s="459"/>
      <c r="F12" s="57" t="s">
        <v>38</v>
      </c>
      <c r="G12" s="57"/>
      <c r="H12" s="57" t="s">
        <v>37</v>
      </c>
      <c r="I12" s="57"/>
      <c r="J12" s="57" t="s">
        <v>38</v>
      </c>
      <c r="K12" s="58"/>
      <c r="L12" s="59"/>
      <c r="M12" s="79"/>
      <c r="N12" s="105">
        <f>SUM(L12*M12)</f>
        <v>0</v>
      </c>
      <c r="O12" s="80"/>
      <c r="P12" s="81"/>
      <c r="Q12" s="82"/>
      <c r="R12" s="83"/>
      <c r="S12" s="84"/>
      <c r="T12" s="112">
        <f>SUM(P12:S12)</f>
        <v>0</v>
      </c>
      <c r="U12" s="553"/>
      <c r="V12" s="129"/>
      <c r="W12" s="129"/>
      <c r="X12" s="556"/>
      <c r="Y12" s="135">
        <f>SUM(U12:X12)</f>
        <v>0</v>
      </c>
      <c r="Z12" s="137">
        <f t="shared" si="0"/>
        <v>0</v>
      </c>
      <c r="AA12" s="53">
        <f t="shared" si="0"/>
        <v>0</v>
      </c>
      <c r="AB12" s="54">
        <f t="shared" si="0"/>
        <v>0</v>
      </c>
      <c r="AC12" s="55">
        <f t="shared" si="0"/>
        <v>0</v>
      </c>
      <c r="AD12" s="56">
        <f t="shared" si="1"/>
        <v>0</v>
      </c>
    </row>
    <row r="13" spans="2:30" outlineLevel="1">
      <c r="B13" s="41"/>
      <c r="C13" s="42"/>
      <c r="D13" s="43"/>
      <c r="E13" s="466"/>
      <c r="F13" s="57" t="s">
        <v>38</v>
      </c>
      <c r="G13" s="57"/>
      <c r="H13" s="57" t="s">
        <v>37</v>
      </c>
      <c r="I13" s="57"/>
      <c r="J13" s="57" t="s">
        <v>38</v>
      </c>
      <c r="K13" s="139"/>
      <c r="L13" s="140"/>
      <c r="M13" s="141"/>
      <c r="N13" s="142">
        <f>SUM(L13*M13)</f>
        <v>0</v>
      </c>
      <c r="O13" s="85"/>
      <c r="P13" s="86"/>
      <c r="Q13" s="87"/>
      <c r="R13" s="88"/>
      <c r="S13" s="89"/>
      <c r="T13" s="143">
        <f>SUM(P13:S13)</f>
        <v>0</v>
      </c>
      <c r="U13" s="563"/>
      <c r="V13" s="132"/>
      <c r="W13" s="132"/>
      <c r="X13" s="564"/>
      <c r="Y13" s="144">
        <f>SUM(U13:X13)</f>
        <v>0</v>
      </c>
      <c r="Z13" s="137">
        <f t="shared" si="0"/>
        <v>0</v>
      </c>
      <c r="AA13" s="53">
        <f t="shared" si="0"/>
        <v>0</v>
      </c>
      <c r="AB13" s="54">
        <f t="shared" si="0"/>
        <v>0</v>
      </c>
      <c r="AC13" s="55">
        <f t="shared" si="0"/>
        <v>0</v>
      </c>
      <c r="AD13" s="56">
        <f t="shared" si="1"/>
        <v>0</v>
      </c>
    </row>
    <row r="14" spans="2:30" ht="12.75" outlineLevel="1" thickBot="1">
      <c r="B14" s="154" t="s">
        <v>46</v>
      </c>
      <c r="C14" s="473">
        <f>COUNTA(C10:C13)</f>
        <v>0</v>
      </c>
      <c r="D14" s="155"/>
      <c r="E14" s="460"/>
      <c r="F14" s="156"/>
      <c r="G14" s="156"/>
      <c r="H14" s="156"/>
      <c r="I14" s="156"/>
      <c r="J14" s="156"/>
      <c r="K14" s="157"/>
      <c r="L14" s="158"/>
      <c r="M14" s="159"/>
      <c r="N14" s="160">
        <f>SUM(N10:N13)</f>
        <v>0</v>
      </c>
      <c r="O14" s="161"/>
      <c r="P14" s="162">
        <f t="shared" ref="P14:Y14" si="3">SUM(P10:P13)</f>
        <v>0</v>
      </c>
      <c r="Q14" s="163">
        <f t="shared" si="3"/>
        <v>0</v>
      </c>
      <c r="R14" s="163">
        <f t="shared" si="3"/>
        <v>0</v>
      </c>
      <c r="S14" s="164">
        <f>SUM(S10:S13)</f>
        <v>0</v>
      </c>
      <c r="T14" s="165">
        <f t="shared" si="3"/>
        <v>0</v>
      </c>
      <c r="U14" s="560">
        <f t="shared" si="3"/>
        <v>0</v>
      </c>
      <c r="V14" s="529">
        <f t="shared" si="3"/>
        <v>0</v>
      </c>
      <c r="W14" s="529">
        <f t="shared" si="3"/>
        <v>0</v>
      </c>
      <c r="X14" s="145">
        <f t="shared" si="3"/>
        <v>0</v>
      </c>
      <c r="Y14" s="151">
        <f t="shared" si="3"/>
        <v>0</v>
      </c>
      <c r="Z14" s="153">
        <f t="shared" si="0"/>
        <v>0</v>
      </c>
      <c r="AA14" s="146">
        <f t="shared" si="0"/>
        <v>0</v>
      </c>
      <c r="AB14" s="147">
        <f t="shared" si="0"/>
        <v>0</v>
      </c>
      <c r="AC14" s="152">
        <f t="shared" si="0"/>
        <v>0</v>
      </c>
      <c r="AD14" s="148">
        <f t="shared" si="1"/>
        <v>0</v>
      </c>
    </row>
    <row r="15" spans="2:30" outlineLevel="1">
      <c r="B15" s="322"/>
      <c r="C15" s="720"/>
      <c r="D15" s="323"/>
      <c r="E15" s="694"/>
      <c r="F15" s="57" t="s">
        <v>35</v>
      </c>
      <c r="G15" s="695"/>
      <c r="H15" s="44" t="s">
        <v>109</v>
      </c>
      <c r="I15" s="695"/>
      <c r="J15" s="57" t="s">
        <v>35</v>
      </c>
      <c r="K15" s="696"/>
      <c r="L15" s="697"/>
      <c r="M15" s="79"/>
      <c r="N15" s="105">
        <f>SUM(L15*M15)</f>
        <v>0</v>
      </c>
      <c r="O15" s="722"/>
      <c r="P15" s="723"/>
      <c r="Q15" s="724"/>
      <c r="R15" s="725"/>
      <c r="S15" s="726"/>
      <c r="T15" s="112">
        <f>SUM(P15:S15)</f>
        <v>0</v>
      </c>
      <c r="U15" s="561"/>
      <c r="V15" s="125"/>
      <c r="W15" s="125"/>
      <c r="X15" s="565"/>
      <c r="Y15" s="135">
        <f>SUM(U15:X15)</f>
        <v>0</v>
      </c>
      <c r="Z15" s="137">
        <f t="shared" si="0"/>
        <v>0</v>
      </c>
      <c r="AA15" s="53">
        <f t="shared" si="0"/>
        <v>0</v>
      </c>
      <c r="AB15" s="54">
        <f t="shared" si="0"/>
        <v>0</v>
      </c>
      <c r="AC15" s="55">
        <f t="shared" si="0"/>
        <v>0</v>
      </c>
      <c r="AD15" s="56">
        <f t="shared" si="1"/>
        <v>0</v>
      </c>
    </row>
    <row r="16" spans="2:30" outlineLevel="1">
      <c r="B16" s="322"/>
      <c r="C16" s="720"/>
      <c r="D16" s="323"/>
      <c r="E16" s="618"/>
      <c r="F16" s="57" t="s">
        <v>39</v>
      </c>
      <c r="G16" s="691"/>
      <c r="H16" s="57" t="s">
        <v>40</v>
      </c>
      <c r="I16" s="691"/>
      <c r="J16" s="57" t="s">
        <v>39</v>
      </c>
      <c r="K16" s="692"/>
      <c r="L16" s="693"/>
      <c r="M16" s="79"/>
      <c r="N16" s="105">
        <f>SUM(L16*M16)</f>
        <v>0</v>
      </c>
      <c r="O16" s="727"/>
      <c r="P16" s="728"/>
      <c r="Q16" s="729"/>
      <c r="R16" s="730"/>
      <c r="S16" s="731"/>
      <c r="T16" s="112">
        <f>SUM(P16:S16)</f>
        <v>0</v>
      </c>
      <c r="U16" s="553"/>
      <c r="V16" s="129"/>
      <c r="W16" s="129"/>
      <c r="X16" s="556"/>
      <c r="Y16" s="135">
        <f>SUM(U16:X16)</f>
        <v>0</v>
      </c>
      <c r="Z16" s="137">
        <f t="shared" ref="Z16:AC18" si="4">P16+U16</f>
        <v>0</v>
      </c>
      <c r="AA16" s="53">
        <f t="shared" si="4"/>
        <v>0</v>
      </c>
      <c r="AB16" s="54">
        <f t="shared" si="4"/>
        <v>0</v>
      </c>
      <c r="AC16" s="55">
        <f t="shared" si="4"/>
        <v>0</v>
      </c>
      <c r="AD16" s="56">
        <f t="shared" ref="AD16:AD29" si="5">SUM(Z16:AC16)</f>
        <v>0</v>
      </c>
    </row>
    <row r="17" spans="2:30" outlineLevel="1">
      <c r="B17" s="41"/>
      <c r="C17" s="42"/>
      <c r="D17" s="43"/>
      <c r="E17" s="459"/>
      <c r="F17" s="57" t="s">
        <v>38</v>
      </c>
      <c r="G17" s="57"/>
      <c r="H17" s="57" t="s">
        <v>37</v>
      </c>
      <c r="I17" s="57"/>
      <c r="J17" s="57" t="s">
        <v>38</v>
      </c>
      <c r="K17" s="58"/>
      <c r="L17" s="59"/>
      <c r="M17" s="721"/>
      <c r="N17" s="105">
        <f>SUM(L17*M17)</f>
        <v>0</v>
      </c>
      <c r="O17" s="727"/>
      <c r="P17" s="728"/>
      <c r="Q17" s="729"/>
      <c r="R17" s="730"/>
      <c r="S17" s="731"/>
      <c r="T17" s="112">
        <f>SUM(P17:S17)</f>
        <v>0</v>
      </c>
      <c r="U17" s="553"/>
      <c r="V17" s="129"/>
      <c r="W17" s="129"/>
      <c r="X17" s="556"/>
      <c r="Y17" s="135">
        <f>SUM(U17:X17)</f>
        <v>0</v>
      </c>
      <c r="Z17" s="137">
        <f t="shared" si="4"/>
        <v>0</v>
      </c>
      <c r="AA17" s="53">
        <f t="shared" si="4"/>
        <v>0</v>
      </c>
      <c r="AB17" s="54">
        <f t="shared" si="4"/>
        <v>0</v>
      </c>
      <c r="AC17" s="55">
        <f t="shared" si="4"/>
        <v>0</v>
      </c>
      <c r="AD17" s="56">
        <f t="shared" si="5"/>
        <v>0</v>
      </c>
    </row>
    <row r="18" spans="2:30" outlineLevel="1">
      <c r="B18" s="41"/>
      <c r="C18" s="42"/>
      <c r="D18" s="43"/>
      <c r="E18" s="466"/>
      <c r="F18" s="57" t="s">
        <v>38</v>
      </c>
      <c r="G18" s="57"/>
      <c r="H18" s="57" t="s">
        <v>37</v>
      </c>
      <c r="I18" s="57"/>
      <c r="J18" s="57" t="s">
        <v>38</v>
      </c>
      <c r="K18" s="139"/>
      <c r="L18" s="140"/>
      <c r="M18" s="141"/>
      <c r="N18" s="142">
        <f>SUM(L18*M18)</f>
        <v>0</v>
      </c>
      <c r="O18" s="85"/>
      <c r="P18" s="86"/>
      <c r="Q18" s="87"/>
      <c r="R18" s="88"/>
      <c r="S18" s="89"/>
      <c r="T18" s="143">
        <f>SUM(P18:S18)</f>
        <v>0</v>
      </c>
      <c r="U18" s="563"/>
      <c r="V18" s="132"/>
      <c r="W18" s="132"/>
      <c r="X18" s="564"/>
      <c r="Y18" s="144">
        <f>SUM(U18:X18)</f>
        <v>0</v>
      </c>
      <c r="Z18" s="137">
        <f t="shared" si="4"/>
        <v>0</v>
      </c>
      <c r="AA18" s="53">
        <f t="shared" si="4"/>
        <v>0</v>
      </c>
      <c r="AB18" s="54">
        <f t="shared" si="4"/>
        <v>0</v>
      </c>
      <c r="AC18" s="55">
        <f t="shared" si="4"/>
        <v>0</v>
      </c>
      <c r="AD18" s="56">
        <f t="shared" si="5"/>
        <v>0</v>
      </c>
    </row>
    <row r="19" spans="2:30" ht="12.75" outlineLevel="1" thickBot="1">
      <c r="B19" s="154" t="s">
        <v>47</v>
      </c>
      <c r="C19" s="473">
        <f>COUNTA(C15:C18)</f>
        <v>0</v>
      </c>
      <c r="D19" s="155"/>
      <c r="E19" s="460"/>
      <c r="F19" s="156"/>
      <c r="G19" s="156"/>
      <c r="H19" s="156"/>
      <c r="I19" s="156"/>
      <c r="J19" s="156"/>
      <c r="K19" s="157"/>
      <c r="L19" s="158"/>
      <c r="M19" s="159"/>
      <c r="N19" s="160">
        <f>SUM(N15:N18)</f>
        <v>0</v>
      </c>
      <c r="O19" s="161"/>
      <c r="P19" s="162">
        <f t="shared" ref="P19:Y19" si="6">SUM(P15:P18)</f>
        <v>0</v>
      </c>
      <c r="Q19" s="163">
        <f t="shared" si="6"/>
        <v>0</v>
      </c>
      <c r="R19" s="163">
        <f t="shared" si="6"/>
        <v>0</v>
      </c>
      <c r="S19" s="164">
        <f t="shared" si="6"/>
        <v>0</v>
      </c>
      <c r="T19" s="165">
        <f t="shared" si="6"/>
        <v>0</v>
      </c>
      <c r="U19" s="560">
        <f t="shared" si="6"/>
        <v>0</v>
      </c>
      <c r="V19" s="529">
        <f t="shared" si="6"/>
        <v>0</v>
      </c>
      <c r="W19" s="529">
        <f t="shared" si="6"/>
        <v>0</v>
      </c>
      <c r="X19" s="145">
        <f t="shared" si="6"/>
        <v>0</v>
      </c>
      <c r="Y19" s="151">
        <f t="shared" si="6"/>
        <v>0</v>
      </c>
      <c r="Z19" s="153">
        <f t="shared" ref="Z19:AC24" si="7">P19+U19</f>
        <v>0</v>
      </c>
      <c r="AA19" s="146">
        <f t="shared" si="7"/>
        <v>0</v>
      </c>
      <c r="AB19" s="147">
        <f t="shared" si="7"/>
        <v>0</v>
      </c>
      <c r="AC19" s="152">
        <f t="shared" si="7"/>
        <v>0</v>
      </c>
      <c r="AD19" s="148">
        <f t="shared" si="5"/>
        <v>0</v>
      </c>
    </row>
    <row r="20" spans="2:30" outlineLevel="1">
      <c r="B20" s="41"/>
      <c r="C20" s="611"/>
      <c r="D20" s="330"/>
      <c r="E20" s="459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60"/>
      <c r="N20" s="105">
        <f>SUM(L20*M20)</f>
        <v>0</v>
      </c>
      <c r="O20" s="61"/>
      <c r="P20" s="62"/>
      <c r="Q20" s="63"/>
      <c r="R20" s="64"/>
      <c r="S20" s="65"/>
      <c r="T20" s="112">
        <f>SUM(P20:S20)</f>
        <v>0</v>
      </c>
      <c r="U20" s="569"/>
      <c r="V20" s="202"/>
      <c r="W20" s="202"/>
      <c r="X20" s="568"/>
      <c r="Y20" s="135">
        <f>SUM(U20:X20)</f>
        <v>0</v>
      </c>
      <c r="Z20" s="137">
        <f t="shared" si="7"/>
        <v>0</v>
      </c>
      <c r="AA20" s="53">
        <f t="shared" si="7"/>
        <v>0</v>
      </c>
      <c r="AB20" s="54">
        <f t="shared" si="7"/>
        <v>0</v>
      </c>
      <c r="AC20" s="55">
        <f t="shared" si="7"/>
        <v>0</v>
      </c>
      <c r="AD20" s="56">
        <f t="shared" si="5"/>
        <v>0</v>
      </c>
    </row>
    <row r="21" spans="2:30" outlineLevel="1">
      <c r="B21" s="41"/>
      <c r="C21" s="611"/>
      <c r="D21" s="330"/>
      <c r="E21" s="459"/>
      <c r="F21" s="57" t="s">
        <v>35</v>
      </c>
      <c r="G21" s="57"/>
      <c r="H21" s="57" t="s">
        <v>36</v>
      </c>
      <c r="I21" s="57"/>
      <c r="J21" s="57" t="s">
        <v>35</v>
      </c>
      <c r="K21" s="58"/>
      <c r="L21" s="59"/>
      <c r="M21" s="60"/>
      <c r="N21" s="105">
        <f>SUM(L21*M21)</f>
        <v>0</v>
      </c>
      <c r="O21" s="61"/>
      <c r="P21" s="62"/>
      <c r="Q21" s="63"/>
      <c r="R21" s="64"/>
      <c r="S21" s="65"/>
      <c r="T21" s="112">
        <f>SUM(P21:S21)</f>
        <v>0</v>
      </c>
      <c r="U21" s="569"/>
      <c r="V21" s="202"/>
      <c r="W21" s="202"/>
      <c r="X21" s="568"/>
      <c r="Y21" s="135">
        <f>SUM(U21:X21)</f>
        <v>0</v>
      </c>
      <c r="Z21" s="137">
        <f t="shared" si="7"/>
        <v>0</v>
      </c>
      <c r="AA21" s="53">
        <f t="shared" si="7"/>
        <v>0</v>
      </c>
      <c r="AB21" s="54">
        <f t="shared" si="7"/>
        <v>0</v>
      </c>
      <c r="AC21" s="55">
        <f t="shared" si="7"/>
        <v>0</v>
      </c>
      <c r="AD21" s="56">
        <f t="shared" si="5"/>
        <v>0</v>
      </c>
    </row>
    <row r="22" spans="2:30" outlineLevel="1">
      <c r="B22" s="41"/>
      <c r="C22" s="620"/>
      <c r="D22" s="683"/>
      <c r="E22" s="459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79"/>
      <c r="N22" s="105">
        <f>SUM(L22*M22)</f>
        <v>0</v>
      </c>
      <c r="O22" s="80"/>
      <c r="P22" s="81"/>
      <c r="Q22" s="82"/>
      <c r="R22" s="83"/>
      <c r="S22" s="84"/>
      <c r="T22" s="112">
        <f>SUM(P22:S22)</f>
        <v>0</v>
      </c>
      <c r="U22" s="128"/>
      <c r="V22" s="128"/>
      <c r="W22" s="129"/>
      <c r="X22" s="130"/>
      <c r="Y22" s="144">
        <f>SUM(U22:X22)</f>
        <v>0</v>
      </c>
      <c r="Z22" s="137">
        <f t="shared" si="7"/>
        <v>0</v>
      </c>
      <c r="AA22" s="53">
        <f t="shared" si="7"/>
        <v>0</v>
      </c>
      <c r="AB22" s="54">
        <f t="shared" si="7"/>
        <v>0</v>
      </c>
      <c r="AC22" s="55">
        <f t="shared" si="7"/>
        <v>0</v>
      </c>
      <c r="AD22" s="56">
        <f t="shared" si="5"/>
        <v>0</v>
      </c>
    </row>
    <row r="23" spans="2:30" outlineLevel="1">
      <c r="B23" s="41"/>
      <c r="C23" s="620"/>
      <c r="D23" s="683"/>
      <c r="E23" s="459"/>
      <c r="F23" s="57" t="s">
        <v>35</v>
      </c>
      <c r="G23" s="57"/>
      <c r="H23" s="57" t="s">
        <v>36</v>
      </c>
      <c r="I23" s="57"/>
      <c r="J23" s="57" t="s">
        <v>35</v>
      </c>
      <c r="K23" s="58"/>
      <c r="L23" s="59"/>
      <c r="M23" s="79"/>
      <c r="N23" s="105">
        <f>SUM(L23*M23)</f>
        <v>0</v>
      </c>
      <c r="O23" s="80"/>
      <c r="P23" s="81"/>
      <c r="Q23" s="82"/>
      <c r="R23" s="83"/>
      <c r="S23" s="84"/>
      <c r="T23" s="112">
        <f>SUM(P23:S23)</f>
        <v>0</v>
      </c>
      <c r="U23" s="128"/>
      <c r="V23" s="128"/>
      <c r="W23" s="129"/>
      <c r="X23" s="130"/>
      <c r="Y23" s="135">
        <f>SUM(U23:X23)</f>
        <v>0</v>
      </c>
      <c r="Z23" s="137">
        <f t="shared" si="7"/>
        <v>0</v>
      </c>
      <c r="AA23" s="53">
        <f t="shared" si="7"/>
        <v>0</v>
      </c>
      <c r="AB23" s="54">
        <f t="shared" si="7"/>
        <v>0</v>
      </c>
      <c r="AC23" s="55">
        <f t="shared" si="7"/>
        <v>0</v>
      </c>
      <c r="AD23" s="56">
        <f t="shared" ref="AD23:AD24" si="8">SUM(Z23:AC23)</f>
        <v>0</v>
      </c>
    </row>
    <row r="24" spans="2:30" outlineLevel="1">
      <c r="B24" s="41"/>
      <c r="C24" s="620"/>
      <c r="D24" s="683"/>
      <c r="E24" s="459"/>
      <c r="F24" s="57" t="s">
        <v>35</v>
      </c>
      <c r="G24" s="57"/>
      <c r="H24" s="57" t="s">
        <v>36</v>
      </c>
      <c r="I24" s="57"/>
      <c r="J24" s="57" t="s">
        <v>35</v>
      </c>
      <c r="K24" s="58"/>
      <c r="L24" s="59"/>
      <c r="M24" s="141"/>
      <c r="N24" s="630">
        <f>SUM(L24*M24)</f>
        <v>0</v>
      </c>
      <c r="O24" s="85"/>
      <c r="P24" s="86"/>
      <c r="Q24" s="87"/>
      <c r="R24" s="88"/>
      <c r="S24" s="89"/>
      <c r="T24" s="492">
        <f>SUM(P24:S24)</f>
        <v>0</v>
      </c>
      <c r="U24" s="131"/>
      <c r="V24" s="131"/>
      <c r="W24" s="132"/>
      <c r="X24" s="133"/>
      <c r="Y24" s="135">
        <f>SUM(U24:X24)</f>
        <v>0</v>
      </c>
      <c r="Z24" s="137">
        <f t="shared" si="7"/>
        <v>0</v>
      </c>
      <c r="AA24" s="53">
        <f t="shared" si="7"/>
        <v>0</v>
      </c>
      <c r="AB24" s="54">
        <f t="shared" si="7"/>
        <v>0</v>
      </c>
      <c r="AC24" s="55">
        <f t="shared" si="7"/>
        <v>0</v>
      </c>
      <c r="AD24" s="56">
        <f t="shared" si="8"/>
        <v>0</v>
      </c>
    </row>
    <row r="25" spans="2:30" ht="12.75" outlineLevel="1" thickBot="1">
      <c r="B25" s="154" t="s">
        <v>61</v>
      </c>
      <c r="C25" s="473">
        <f>COUNTA(C20:C22)</f>
        <v>0</v>
      </c>
      <c r="D25" s="155"/>
      <c r="E25" s="460"/>
      <c r="F25" s="156"/>
      <c r="G25" s="156"/>
      <c r="H25" s="156"/>
      <c r="I25" s="156"/>
      <c r="J25" s="156"/>
      <c r="K25" s="157"/>
      <c r="L25" s="158"/>
      <c r="M25" s="159"/>
      <c r="N25" s="160">
        <f>SUM(N20:N22)</f>
        <v>0</v>
      </c>
      <c r="O25" s="161"/>
      <c r="P25" s="162">
        <f t="shared" ref="P25:Y25" si="9">SUM(P20:P22)</f>
        <v>0</v>
      </c>
      <c r="Q25" s="163">
        <f t="shared" si="9"/>
        <v>0</v>
      </c>
      <c r="R25" s="163">
        <f t="shared" si="9"/>
        <v>0</v>
      </c>
      <c r="S25" s="164">
        <f t="shared" si="9"/>
        <v>0</v>
      </c>
      <c r="T25" s="165">
        <f t="shared" si="9"/>
        <v>0</v>
      </c>
      <c r="U25" s="560">
        <f t="shared" si="9"/>
        <v>0</v>
      </c>
      <c r="V25" s="529">
        <f t="shared" si="9"/>
        <v>0</v>
      </c>
      <c r="W25" s="529">
        <f t="shared" si="9"/>
        <v>0</v>
      </c>
      <c r="X25" s="145">
        <f t="shared" si="9"/>
        <v>0</v>
      </c>
      <c r="Y25" s="151">
        <f t="shared" si="9"/>
        <v>0</v>
      </c>
      <c r="Z25" s="153">
        <f t="shared" ref="Z25:AC29" si="10">P25+U25</f>
        <v>0</v>
      </c>
      <c r="AA25" s="146">
        <f t="shared" si="10"/>
        <v>0</v>
      </c>
      <c r="AB25" s="147">
        <f t="shared" si="10"/>
        <v>0</v>
      </c>
      <c r="AC25" s="152">
        <f t="shared" si="10"/>
        <v>0</v>
      </c>
      <c r="AD25" s="148">
        <f t="shared" si="5"/>
        <v>0</v>
      </c>
    </row>
    <row r="26" spans="2:30" outlineLevel="1">
      <c r="B26" s="41">
        <v>44420</v>
      </c>
      <c r="C26" s="747">
        <v>1</v>
      </c>
      <c r="D26" s="43" t="s">
        <v>153</v>
      </c>
      <c r="E26" s="459">
        <v>9</v>
      </c>
      <c r="F26" s="57" t="s">
        <v>35</v>
      </c>
      <c r="G26" s="57">
        <v>0</v>
      </c>
      <c r="H26" s="57" t="s">
        <v>36</v>
      </c>
      <c r="I26" s="57">
        <v>12</v>
      </c>
      <c r="J26" s="57" t="s">
        <v>35</v>
      </c>
      <c r="K26" s="58">
        <v>0</v>
      </c>
      <c r="L26" s="59">
        <v>3</v>
      </c>
      <c r="M26" s="60">
        <v>200</v>
      </c>
      <c r="N26" s="105">
        <f>SUM(L26*M26)</f>
        <v>600</v>
      </c>
      <c r="O26" s="80"/>
      <c r="P26" s="81"/>
      <c r="Q26" s="82"/>
      <c r="R26" s="83"/>
      <c r="S26" s="84">
        <v>1</v>
      </c>
      <c r="T26" s="112">
        <f>SUM(P26:S26)</f>
        <v>1</v>
      </c>
      <c r="U26" s="553"/>
      <c r="V26" s="129"/>
      <c r="W26" s="129"/>
      <c r="X26" s="556"/>
      <c r="Y26" s="135">
        <f>SUM(U26:X26)</f>
        <v>0</v>
      </c>
      <c r="Z26" s="137">
        <f t="shared" si="10"/>
        <v>0</v>
      </c>
      <c r="AA26" s="53">
        <f t="shared" si="10"/>
        <v>0</v>
      </c>
      <c r="AB26" s="54">
        <f t="shared" si="10"/>
        <v>0</v>
      </c>
      <c r="AC26" s="55">
        <f t="shared" si="10"/>
        <v>1</v>
      </c>
      <c r="AD26" s="56">
        <f t="shared" si="5"/>
        <v>1</v>
      </c>
    </row>
    <row r="27" spans="2:30" outlineLevel="1">
      <c r="B27" s="41">
        <v>44426</v>
      </c>
      <c r="C27" s="747">
        <v>1</v>
      </c>
      <c r="D27" s="43" t="s">
        <v>158</v>
      </c>
      <c r="E27" s="459">
        <v>9</v>
      </c>
      <c r="F27" s="57" t="s">
        <v>35</v>
      </c>
      <c r="G27" s="57">
        <v>0</v>
      </c>
      <c r="H27" s="57" t="s">
        <v>36</v>
      </c>
      <c r="I27" s="57">
        <v>12</v>
      </c>
      <c r="J27" s="57" t="s">
        <v>35</v>
      </c>
      <c r="K27" s="58">
        <v>0</v>
      </c>
      <c r="L27" s="59">
        <v>3</v>
      </c>
      <c r="M27" s="79">
        <v>200</v>
      </c>
      <c r="N27" s="105">
        <f>SUM(L27*M27)</f>
        <v>600</v>
      </c>
      <c r="O27" s="80"/>
      <c r="P27" s="81"/>
      <c r="Q27" s="82"/>
      <c r="R27" s="83"/>
      <c r="S27" s="84">
        <v>1</v>
      </c>
      <c r="T27" s="112">
        <f>SUM(P27:S27)</f>
        <v>1</v>
      </c>
      <c r="U27" s="553"/>
      <c r="V27" s="129"/>
      <c r="W27" s="129"/>
      <c r="X27" s="556"/>
      <c r="Y27" s="135">
        <f>SUM(U27:X27)</f>
        <v>0</v>
      </c>
      <c r="Z27" s="137">
        <f t="shared" si="10"/>
        <v>0</v>
      </c>
      <c r="AA27" s="53">
        <f t="shared" si="10"/>
        <v>0</v>
      </c>
      <c r="AB27" s="54">
        <f t="shared" si="10"/>
        <v>0</v>
      </c>
      <c r="AC27" s="55">
        <f t="shared" si="10"/>
        <v>1</v>
      </c>
      <c r="AD27" s="56">
        <f t="shared" si="5"/>
        <v>1</v>
      </c>
    </row>
    <row r="28" spans="2:30" outlineLevel="1">
      <c r="B28" s="41">
        <v>44432</v>
      </c>
      <c r="C28" s="742">
        <v>1</v>
      </c>
      <c r="D28" s="43" t="s">
        <v>161</v>
      </c>
      <c r="E28" s="459">
        <v>13</v>
      </c>
      <c r="F28" s="57" t="s">
        <v>38</v>
      </c>
      <c r="G28" s="57">
        <v>30</v>
      </c>
      <c r="H28" s="57" t="s">
        <v>37</v>
      </c>
      <c r="I28" s="57">
        <v>16</v>
      </c>
      <c r="J28" s="57" t="s">
        <v>38</v>
      </c>
      <c r="K28" s="58">
        <v>30</v>
      </c>
      <c r="L28" s="59">
        <v>3</v>
      </c>
      <c r="M28" s="79">
        <v>200</v>
      </c>
      <c r="N28" s="105">
        <f>SUM(L28*M28)</f>
        <v>600</v>
      </c>
      <c r="O28" s="80"/>
      <c r="P28" s="81"/>
      <c r="Q28" s="82"/>
      <c r="R28" s="83"/>
      <c r="S28" s="84">
        <v>1</v>
      </c>
      <c r="T28" s="112">
        <f>SUM(P28:S28)</f>
        <v>1</v>
      </c>
      <c r="U28" s="553"/>
      <c r="V28" s="129"/>
      <c r="W28" s="129"/>
      <c r="X28" s="556"/>
      <c r="Y28" s="135">
        <f>SUM(U28:X28)</f>
        <v>0</v>
      </c>
      <c r="Z28" s="137">
        <f t="shared" si="10"/>
        <v>0</v>
      </c>
      <c r="AA28" s="53">
        <f t="shared" si="10"/>
        <v>0</v>
      </c>
      <c r="AB28" s="54">
        <f t="shared" si="10"/>
        <v>0</v>
      </c>
      <c r="AC28" s="55">
        <f t="shared" si="10"/>
        <v>1</v>
      </c>
      <c r="AD28" s="56">
        <f t="shared" si="5"/>
        <v>1</v>
      </c>
    </row>
    <row r="29" spans="2:30" outlineLevel="1">
      <c r="B29" s="41"/>
      <c r="C29" s="42"/>
      <c r="D29" s="43"/>
      <c r="E29" s="466"/>
      <c r="F29" s="57" t="s">
        <v>38</v>
      </c>
      <c r="G29" s="57"/>
      <c r="H29" s="57" t="s">
        <v>37</v>
      </c>
      <c r="I29" s="57"/>
      <c r="J29" s="57" t="s">
        <v>38</v>
      </c>
      <c r="K29" s="139"/>
      <c r="L29" s="140"/>
      <c r="M29" s="141"/>
      <c r="N29" s="142">
        <f>SUM(L29*M29)</f>
        <v>0</v>
      </c>
      <c r="O29" s="85"/>
      <c r="P29" s="86"/>
      <c r="Q29" s="87"/>
      <c r="R29" s="88"/>
      <c r="S29" s="89"/>
      <c r="T29" s="143">
        <f>SUM(P29:S29)</f>
        <v>0</v>
      </c>
      <c r="U29" s="563"/>
      <c r="V29" s="132"/>
      <c r="W29" s="132"/>
      <c r="X29" s="564"/>
      <c r="Y29" s="144">
        <f>SUM(U29:X29)</f>
        <v>0</v>
      </c>
      <c r="Z29" s="137">
        <f t="shared" si="10"/>
        <v>0</v>
      </c>
      <c r="AA29" s="53">
        <f t="shared" si="10"/>
        <v>0</v>
      </c>
      <c r="AB29" s="54">
        <f t="shared" si="10"/>
        <v>0</v>
      </c>
      <c r="AC29" s="55">
        <f t="shared" si="10"/>
        <v>0</v>
      </c>
      <c r="AD29" s="56">
        <f t="shared" si="5"/>
        <v>0</v>
      </c>
    </row>
    <row r="30" spans="2:30" ht="12.75" outlineLevel="1" thickBot="1">
      <c r="B30" s="154" t="s">
        <v>48</v>
      </c>
      <c r="C30" s="473">
        <f>COUNTA(C26:C29)</f>
        <v>3</v>
      </c>
      <c r="D30" s="155"/>
      <c r="E30" s="460"/>
      <c r="F30" s="156"/>
      <c r="G30" s="156"/>
      <c r="H30" s="156"/>
      <c r="I30" s="156"/>
      <c r="J30" s="156"/>
      <c r="K30" s="157"/>
      <c r="L30" s="158"/>
      <c r="M30" s="159"/>
      <c r="N30" s="160">
        <f>SUM(N26:N29)</f>
        <v>1800</v>
      </c>
      <c r="O30" s="161"/>
      <c r="P30" s="162">
        <f t="shared" ref="P30:Y30" si="11">SUM(P26:P29)</f>
        <v>0</v>
      </c>
      <c r="Q30" s="163">
        <f t="shared" si="11"/>
        <v>0</v>
      </c>
      <c r="R30" s="163">
        <f t="shared" si="11"/>
        <v>0</v>
      </c>
      <c r="S30" s="164">
        <f t="shared" si="11"/>
        <v>3</v>
      </c>
      <c r="T30" s="165">
        <f t="shared" si="11"/>
        <v>3</v>
      </c>
      <c r="U30" s="560">
        <f t="shared" si="11"/>
        <v>0</v>
      </c>
      <c r="V30" s="529">
        <f t="shared" si="11"/>
        <v>0</v>
      </c>
      <c r="W30" s="529">
        <f t="shared" si="11"/>
        <v>0</v>
      </c>
      <c r="X30" s="145">
        <f t="shared" si="11"/>
        <v>0</v>
      </c>
      <c r="Y30" s="151">
        <f t="shared" si="11"/>
        <v>0</v>
      </c>
      <c r="Z30" s="153">
        <f t="shared" ref="Z30:Z49" si="12">P30+U30</f>
        <v>0</v>
      </c>
      <c r="AA30" s="146">
        <f t="shared" ref="AA30:AA49" si="13">Q30+V30</f>
        <v>0</v>
      </c>
      <c r="AB30" s="147">
        <f t="shared" ref="AB30:AB49" si="14">R30+W30</f>
        <v>0</v>
      </c>
      <c r="AC30" s="152">
        <f t="shared" ref="AC30:AC49" si="15">S30+X30</f>
        <v>3</v>
      </c>
      <c r="AD30" s="148">
        <f t="shared" ref="AD30:AD49" si="16">SUM(Z30:AC30)</f>
        <v>3</v>
      </c>
    </row>
    <row r="31" spans="2:30" outlineLevel="1">
      <c r="B31" s="41"/>
      <c r="C31" s="66"/>
      <c r="D31" s="43"/>
      <c r="E31" s="459"/>
      <c r="F31" s="57" t="s">
        <v>39</v>
      </c>
      <c r="G31" s="57"/>
      <c r="H31" s="57" t="s">
        <v>40</v>
      </c>
      <c r="I31" s="57"/>
      <c r="J31" s="57" t="s">
        <v>39</v>
      </c>
      <c r="K31" s="58"/>
      <c r="L31" s="59"/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3"/>
      <c r="V31" s="129"/>
      <c r="W31" s="129"/>
      <c r="X31" s="556"/>
      <c r="Y31" s="127">
        <f>SUM(U31:X31)</f>
        <v>0</v>
      </c>
      <c r="Z31" s="53">
        <f t="shared" si="12"/>
        <v>0</v>
      </c>
      <c r="AA31" s="53">
        <f t="shared" si="13"/>
        <v>0</v>
      </c>
      <c r="AB31" s="54">
        <f t="shared" si="14"/>
        <v>0</v>
      </c>
      <c r="AC31" s="55">
        <f t="shared" si="15"/>
        <v>0</v>
      </c>
      <c r="AD31" s="56">
        <f t="shared" si="16"/>
        <v>0</v>
      </c>
    </row>
    <row r="32" spans="2:30" outlineLevel="1">
      <c r="B32" s="41"/>
      <c r="C32" s="66"/>
      <c r="D32" s="43"/>
      <c r="E32" s="459"/>
      <c r="F32" s="57" t="s">
        <v>39</v>
      </c>
      <c r="G32" s="57"/>
      <c r="H32" s="57" t="s">
        <v>40</v>
      </c>
      <c r="I32" s="57"/>
      <c r="J32" s="57" t="s">
        <v>39</v>
      </c>
      <c r="K32" s="58"/>
      <c r="L32" s="59"/>
      <c r="M32" s="79"/>
      <c r="N32" s="105">
        <f>SUM(L32*M32)</f>
        <v>0</v>
      </c>
      <c r="O32" s="80"/>
      <c r="P32" s="81"/>
      <c r="Q32" s="82"/>
      <c r="R32" s="83"/>
      <c r="S32" s="84"/>
      <c r="T32" s="112">
        <f>SUM(P32:S32)</f>
        <v>0</v>
      </c>
      <c r="U32" s="553"/>
      <c r="V32" s="129"/>
      <c r="W32" s="129"/>
      <c r="X32" s="556"/>
      <c r="Y32" s="127">
        <f>SUM(U32:X32)</f>
        <v>0</v>
      </c>
      <c r="Z32" s="53">
        <f t="shared" si="12"/>
        <v>0</v>
      </c>
      <c r="AA32" s="53">
        <f t="shared" si="13"/>
        <v>0</v>
      </c>
      <c r="AB32" s="54">
        <f t="shared" si="14"/>
        <v>0</v>
      </c>
      <c r="AC32" s="55">
        <f t="shared" si="15"/>
        <v>0</v>
      </c>
      <c r="AD32" s="56">
        <f t="shared" si="16"/>
        <v>0</v>
      </c>
    </row>
    <row r="33" spans="2:30" outlineLevel="1">
      <c r="B33" s="41"/>
      <c r="C33" s="66"/>
      <c r="D33" s="43"/>
      <c r="E33" s="459"/>
      <c r="F33" s="57" t="s">
        <v>39</v>
      </c>
      <c r="G33" s="57"/>
      <c r="H33" s="57" t="s">
        <v>40</v>
      </c>
      <c r="I33" s="57"/>
      <c r="J33" s="57" t="s">
        <v>39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3"/>
      <c r="V33" s="129"/>
      <c r="W33" s="129"/>
      <c r="X33" s="556"/>
      <c r="Y33" s="127">
        <f>SUM(U33:X33)</f>
        <v>0</v>
      </c>
      <c r="Z33" s="53">
        <f t="shared" si="12"/>
        <v>0</v>
      </c>
      <c r="AA33" s="53">
        <f t="shared" si="13"/>
        <v>0</v>
      </c>
      <c r="AB33" s="54">
        <f t="shared" si="14"/>
        <v>0</v>
      </c>
      <c r="AC33" s="55">
        <f t="shared" si="15"/>
        <v>0</v>
      </c>
      <c r="AD33" s="56">
        <f t="shared" si="16"/>
        <v>0</v>
      </c>
    </row>
    <row r="34" spans="2:30" outlineLevel="1">
      <c r="B34" s="41"/>
      <c r="C34" s="42"/>
      <c r="D34" s="43"/>
      <c r="E34" s="459"/>
      <c r="F34" s="57" t="s">
        <v>39</v>
      </c>
      <c r="G34" s="57"/>
      <c r="H34" s="57" t="s">
        <v>40</v>
      </c>
      <c r="I34" s="57"/>
      <c r="J34" s="57" t="s">
        <v>39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3"/>
      <c r="V34" s="129"/>
      <c r="W34" s="129"/>
      <c r="X34" s="556"/>
      <c r="Y34" s="127">
        <f>SUM(U34:X34)</f>
        <v>0</v>
      </c>
      <c r="Z34" s="53">
        <f t="shared" si="12"/>
        <v>0</v>
      </c>
      <c r="AA34" s="53">
        <f t="shared" si="13"/>
        <v>0</v>
      </c>
      <c r="AB34" s="54">
        <f t="shared" si="14"/>
        <v>0</v>
      </c>
      <c r="AC34" s="55">
        <f t="shared" si="15"/>
        <v>0</v>
      </c>
      <c r="AD34" s="117">
        <f t="shared" si="16"/>
        <v>0</v>
      </c>
    </row>
    <row r="35" spans="2:30" ht="12.75" outlineLevel="1" thickBot="1">
      <c r="B35" s="154" t="s">
        <v>49</v>
      </c>
      <c r="C35" s="473">
        <f>COUNTA(C31:C34)</f>
        <v>0</v>
      </c>
      <c r="D35" s="155"/>
      <c r="E35" s="460"/>
      <c r="F35" s="156"/>
      <c r="G35" s="156"/>
      <c r="H35" s="156"/>
      <c r="I35" s="156"/>
      <c r="J35" s="156"/>
      <c r="K35" s="157"/>
      <c r="L35" s="158"/>
      <c r="M35" s="159"/>
      <c r="N35" s="160">
        <f>SUM(N31:N34)</f>
        <v>0</v>
      </c>
      <c r="O35" s="161"/>
      <c r="P35" s="162">
        <f t="shared" ref="P35:Y35" si="17">SUM(P31:P34)</f>
        <v>0</v>
      </c>
      <c r="Q35" s="163">
        <f t="shared" si="17"/>
        <v>0</v>
      </c>
      <c r="R35" s="163">
        <f t="shared" si="17"/>
        <v>0</v>
      </c>
      <c r="S35" s="164">
        <f t="shared" si="17"/>
        <v>0</v>
      </c>
      <c r="T35" s="165">
        <f t="shared" si="17"/>
        <v>0</v>
      </c>
      <c r="U35" s="560">
        <f t="shared" si="17"/>
        <v>0</v>
      </c>
      <c r="V35" s="529">
        <f t="shared" si="17"/>
        <v>0</v>
      </c>
      <c r="W35" s="529">
        <f t="shared" si="17"/>
        <v>0</v>
      </c>
      <c r="X35" s="145">
        <f t="shared" si="17"/>
        <v>0</v>
      </c>
      <c r="Y35" s="151">
        <f t="shared" si="17"/>
        <v>0</v>
      </c>
      <c r="Z35" s="153">
        <f t="shared" si="12"/>
        <v>0</v>
      </c>
      <c r="AA35" s="146">
        <f t="shared" si="13"/>
        <v>0</v>
      </c>
      <c r="AB35" s="147">
        <f t="shared" si="14"/>
        <v>0</v>
      </c>
      <c r="AC35" s="152">
        <f t="shared" si="15"/>
        <v>0</v>
      </c>
      <c r="AD35" s="148">
        <f t="shared" si="16"/>
        <v>0</v>
      </c>
    </row>
    <row r="36" spans="2:30" outlineLevel="1">
      <c r="B36" s="327">
        <v>44488</v>
      </c>
      <c r="C36" s="749">
        <v>1</v>
      </c>
      <c r="D36" s="329" t="s">
        <v>178</v>
      </c>
      <c r="E36" s="459">
        <v>14</v>
      </c>
      <c r="F36" s="57" t="s">
        <v>35</v>
      </c>
      <c r="G36" s="57">
        <v>0</v>
      </c>
      <c r="H36" s="57" t="s">
        <v>36</v>
      </c>
      <c r="I36" s="57">
        <v>17</v>
      </c>
      <c r="J36" s="57" t="s">
        <v>35</v>
      </c>
      <c r="K36" s="58">
        <v>0</v>
      </c>
      <c r="L36" s="59">
        <v>3</v>
      </c>
      <c r="M36" s="79">
        <v>200</v>
      </c>
      <c r="N36" s="105">
        <f>SUM(L36*M36)</f>
        <v>600</v>
      </c>
      <c r="O36" s="80"/>
      <c r="P36" s="81"/>
      <c r="Q36" s="82"/>
      <c r="R36" s="83"/>
      <c r="S36" s="84">
        <v>1</v>
      </c>
      <c r="T36" s="112">
        <f>SUM(P36:S36)</f>
        <v>1</v>
      </c>
      <c r="U36" s="553"/>
      <c r="V36" s="129"/>
      <c r="W36" s="129"/>
      <c r="X36" s="556"/>
      <c r="Y36" s="135">
        <f>SUM(U36:X36)</f>
        <v>0</v>
      </c>
      <c r="Z36" s="137">
        <f t="shared" si="12"/>
        <v>0</v>
      </c>
      <c r="AA36" s="53">
        <f t="shared" si="13"/>
        <v>0</v>
      </c>
      <c r="AB36" s="54">
        <f t="shared" si="14"/>
        <v>0</v>
      </c>
      <c r="AC36" s="55">
        <f t="shared" si="15"/>
        <v>1</v>
      </c>
      <c r="AD36" s="56">
        <f t="shared" si="16"/>
        <v>1</v>
      </c>
    </row>
    <row r="37" spans="2:30" outlineLevel="1">
      <c r="B37" s="327">
        <v>44489</v>
      </c>
      <c r="C37" s="749">
        <v>1</v>
      </c>
      <c r="D37" s="329" t="s">
        <v>178</v>
      </c>
      <c r="E37" s="459">
        <v>9</v>
      </c>
      <c r="F37" s="57" t="s">
        <v>35</v>
      </c>
      <c r="G37" s="57">
        <v>0</v>
      </c>
      <c r="H37" s="57" t="s">
        <v>36</v>
      </c>
      <c r="I37" s="57">
        <v>12</v>
      </c>
      <c r="J37" s="57" t="s">
        <v>35</v>
      </c>
      <c r="K37" s="58">
        <v>0</v>
      </c>
      <c r="L37" s="59">
        <v>3</v>
      </c>
      <c r="M37" s="79">
        <v>200</v>
      </c>
      <c r="N37" s="105">
        <f>SUM(L37*M37)</f>
        <v>600</v>
      </c>
      <c r="O37" s="80"/>
      <c r="P37" s="81"/>
      <c r="Q37" s="82"/>
      <c r="R37" s="83"/>
      <c r="S37" s="84"/>
      <c r="T37" s="112">
        <f>SUM(P37:S37)</f>
        <v>0</v>
      </c>
      <c r="U37" s="128"/>
      <c r="V37" s="129"/>
      <c r="W37" s="129"/>
      <c r="X37" s="556"/>
      <c r="Y37" s="135">
        <f>SUM(U37:X37)</f>
        <v>0</v>
      </c>
      <c r="Z37" s="137">
        <f t="shared" si="12"/>
        <v>0</v>
      </c>
      <c r="AA37" s="53">
        <f t="shared" si="13"/>
        <v>0</v>
      </c>
      <c r="AB37" s="54">
        <f t="shared" si="14"/>
        <v>0</v>
      </c>
      <c r="AC37" s="55">
        <f t="shared" si="15"/>
        <v>0</v>
      </c>
      <c r="AD37" s="56">
        <f t="shared" si="16"/>
        <v>0</v>
      </c>
    </row>
    <row r="38" spans="2:30" outlineLevel="1">
      <c r="B38" s="41"/>
      <c r="C38" s="42"/>
      <c r="D38" s="43"/>
      <c r="E38" s="459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128"/>
      <c r="V38" s="129"/>
      <c r="W38" s="129"/>
      <c r="X38" s="556"/>
      <c r="Y38" s="127">
        <f>SUM(U38:X38)</f>
        <v>0</v>
      </c>
      <c r="Z38" s="53">
        <f t="shared" si="12"/>
        <v>0</v>
      </c>
      <c r="AA38" s="53">
        <f t="shared" si="13"/>
        <v>0</v>
      </c>
      <c r="AB38" s="54">
        <f t="shared" si="14"/>
        <v>0</v>
      </c>
      <c r="AC38" s="55">
        <f t="shared" si="15"/>
        <v>0</v>
      </c>
      <c r="AD38" s="56">
        <f t="shared" si="16"/>
        <v>0</v>
      </c>
    </row>
    <row r="39" spans="2:30" outlineLevel="1">
      <c r="B39" s="30"/>
      <c r="C39" s="42"/>
      <c r="D39" s="43"/>
      <c r="E39" s="459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3"/>
      <c r="V39" s="129"/>
      <c r="W39" s="129"/>
      <c r="X39" s="556"/>
      <c r="Y39" s="127">
        <f>SUM(U39:X39)</f>
        <v>0</v>
      </c>
      <c r="Z39" s="53">
        <f t="shared" si="12"/>
        <v>0</v>
      </c>
      <c r="AA39" s="53">
        <f t="shared" si="13"/>
        <v>0</v>
      </c>
      <c r="AB39" s="54">
        <f t="shared" si="14"/>
        <v>0</v>
      </c>
      <c r="AC39" s="55">
        <f t="shared" si="15"/>
        <v>0</v>
      </c>
      <c r="AD39" s="56">
        <f t="shared" si="16"/>
        <v>0</v>
      </c>
    </row>
    <row r="40" spans="2:30" ht="12.75" outlineLevel="1" thickBot="1">
      <c r="B40" s="154" t="s">
        <v>58</v>
      </c>
      <c r="C40" s="473">
        <f>COUNTA(C36:C39)</f>
        <v>2</v>
      </c>
      <c r="D40" s="155"/>
      <c r="E40" s="460"/>
      <c r="F40" s="156"/>
      <c r="G40" s="156"/>
      <c r="H40" s="156"/>
      <c r="I40" s="156"/>
      <c r="J40" s="156"/>
      <c r="K40" s="157"/>
      <c r="L40" s="158"/>
      <c r="M40" s="159"/>
      <c r="N40" s="160">
        <f>SUM(N36:N39)</f>
        <v>1200</v>
      </c>
      <c r="O40" s="161"/>
      <c r="P40" s="162">
        <f t="shared" ref="P40:Y40" si="18">SUM(P36:P39)</f>
        <v>0</v>
      </c>
      <c r="Q40" s="163">
        <f t="shared" si="18"/>
        <v>0</v>
      </c>
      <c r="R40" s="163">
        <f t="shared" si="18"/>
        <v>0</v>
      </c>
      <c r="S40" s="164">
        <f t="shared" si="18"/>
        <v>1</v>
      </c>
      <c r="T40" s="165">
        <f t="shared" si="18"/>
        <v>1</v>
      </c>
      <c r="U40" s="560">
        <f t="shared" si="18"/>
        <v>0</v>
      </c>
      <c r="V40" s="529">
        <f t="shared" si="18"/>
        <v>0</v>
      </c>
      <c r="W40" s="529">
        <f t="shared" si="18"/>
        <v>0</v>
      </c>
      <c r="X40" s="145">
        <f t="shared" si="18"/>
        <v>0</v>
      </c>
      <c r="Y40" s="151">
        <f t="shared" si="18"/>
        <v>0</v>
      </c>
      <c r="Z40" s="153">
        <f t="shared" si="12"/>
        <v>0</v>
      </c>
      <c r="AA40" s="146">
        <f t="shared" si="13"/>
        <v>0</v>
      </c>
      <c r="AB40" s="147">
        <f t="shared" si="14"/>
        <v>0</v>
      </c>
      <c r="AC40" s="152">
        <f t="shared" si="15"/>
        <v>1</v>
      </c>
      <c r="AD40" s="148">
        <f t="shared" si="16"/>
        <v>1</v>
      </c>
    </row>
    <row r="41" spans="2:30" outlineLevel="1">
      <c r="B41" s="327">
        <v>44519</v>
      </c>
      <c r="C41" s="750">
        <v>1</v>
      </c>
      <c r="D41" s="43" t="s">
        <v>185</v>
      </c>
      <c r="E41" s="459">
        <v>9</v>
      </c>
      <c r="F41" s="57" t="s">
        <v>35</v>
      </c>
      <c r="G41" s="57">
        <v>0</v>
      </c>
      <c r="H41" s="57" t="s">
        <v>36</v>
      </c>
      <c r="I41" s="57">
        <v>16</v>
      </c>
      <c r="J41" s="57" t="s">
        <v>35</v>
      </c>
      <c r="K41" s="58">
        <v>20</v>
      </c>
      <c r="L41" s="59">
        <v>7</v>
      </c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3"/>
      <c r="V41" s="129"/>
      <c r="W41" s="129"/>
      <c r="X41" s="556">
        <v>51</v>
      </c>
      <c r="Y41" s="135">
        <f>SUM(U41:X41)</f>
        <v>51</v>
      </c>
      <c r="Z41" s="137">
        <f t="shared" si="12"/>
        <v>0</v>
      </c>
      <c r="AA41" s="53">
        <f t="shared" si="13"/>
        <v>0</v>
      </c>
      <c r="AB41" s="54">
        <f t="shared" si="14"/>
        <v>0</v>
      </c>
      <c r="AC41" s="55">
        <f t="shared" si="15"/>
        <v>51</v>
      </c>
      <c r="AD41" s="56">
        <f t="shared" si="16"/>
        <v>51</v>
      </c>
    </row>
    <row r="42" spans="2:30" outlineLevel="1">
      <c r="B42" s="327"/>
      <c r="C42" s="42"/>
      <c r="D42" s="43"/>
      <c r="E42" s="459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3"/>
      <c r="V42" s="129"/>
      <c r="W42" s="129"/>
      <c r="X42" s="556"/>
      <c r="Y42" s="135">
        <f>SUM(U42:X42)</f>
        <v>0</v>
      </c>
      <c r="Z42" s="137">
        <f t="shared" si="12"/>
        <v>0</v>
      </c>
      <c r="AA42" s="53">
        <f t="shared" si="13"/>
        <v>0</v>
      </c>
      <c r="AB42" s="54">
        <f t="shared" si="14"/>
        <v>0</v>
      </c>
      <c r="AC42" s="55">
        <f t="shared" si="15"/>
        <v>0</v>
      </c>
      <c r="AD42" s="56">
        <f t="shared" si="16"/>
        <v>0</v>
      </c>
    </row>
    <row r="43" spans="2:30" outlineLevel="1">
      <c r="B43" s="327"/>
      <c r="C43" s="42"/>
      <c r="D43" s="43"/>
      <c r="E43" s="459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3"/>
      <c r="V43" s="129"/>
      <c r="W43" s="129"/>
      <c r="X43" s="556"/>
      <c r="Y43" s="127">
        <f>SUM(U43:X43)</f>
        <v>0</v>
      </c>
      <c r="Z43" s="53">
        <f t="shared" si="12"/>
        <v>0</v>
      </c>
      <c r="AA43" s="53">
        <f t="shared" si="13"/>
        <v>0</v>
      </c>
      <c r="AB43" s="54">
        <f t="shared" si="14"/>
        <v>0</v>
      </c>
      <c r="AC43" s="55">
        <f t="shared" si="15"/>
        <v>0</v>
      </c>
      <c r="AD43" s="56">
        <f t="shared" si="16"/>
        <v>0</v>
      </c>
    </row>
    <row r="44" spans="2:30" outlineLevel="1">
      <c r="B44" s="327"/>
      <c r="C44" s="66"/>
      <c r="D44" s="43"/>
      <c r="E44" s="459"/>
      <c r="F44" s="57" t="s">
        <v>35</v>
      </c>
      <c r="G44" s="57"/>
      <c r="H44" s="57" t="s">
        <v>36</v>
      </c>
      <c r="I44" s="57"/>
      <c r="J44" s="57" t="s">
        <v>35</v>
      </c>
      <c r="K44" s="58"/>
      <c r="L44" s="59"/>
      <c r="M44" s="79"/>
      <c r="N44" s="105">
        <f>SUM(L44*M44)</f>
        <v>0</v>
      </c>
      <c r="O44" s="80"/>
      <c r="P44" s="81"/>
      <c r="Q44" s="82"/>
      <c r="R44" s="83"/>
      <c r="S44" s="84"/>
      <c r="T44" s="112">
        <f>SUM(P44:S44)</f>
        <v>0</v>
      </c>
      <c r="U44" s="553"/>
      <c r="V44" s="129"/>
      <c r="W44" s="129"/>
      <c r="X44" s="556"/>
      <c r="Y44" s="127">
        <f>SUM(U44:X44)</f>
        <v>0</v>
      </c>
      <c r="Z44" s="53">
        <f t="shared" si="12"/>
        <v>0</v>
      </c>
      <c r="AA44" s="53">
        <f t="shared" si="13"/>
        <v>0</v>
      </c>
      <c r="AB44" s="54">
        <f t="shared" si="14"/>
        <v>0</v>
      </c>
      <c r="AC44" s="55">
        <f t="shared" si="15"/>
        <v>0</v>
      </c>
      <c r="AD44" s="56">
        <f t="shared" si="16"/>
        <v>0</v>
      </c>
    </row>
    <row r="45" spans="2:30" ht="12.75" outlineLevel="1" thickBot="1">
      <c r="B45" s="332" t="s">
        <v>59</v>
      </c>
      <c r="C45" s="473">
        <f>COUNTA(C41:C44)</f>
        <v>1</v>
      </c>
      <c r="D45" s="155"/>
      <c r="E45" s="460"/>
      <c r="F45" s="156"/>
      <c r="G45" s="156"/>
      <c r="H45" s="156"/>
      <c r="I45" s="156"/>
      <c r="J45" s="156"/>
      <c r="K45" s="157"/>
      <c r="L45" s="158"/>
      <c r="M45" s="159"/>
      <c r="N45" s="160">
        <f>SUM(N41:N44)</f>
        <v>0</v>
      </c>
      <c r="O45" s="161"/>
      <c r="P45" s="162">
        <f t="shared" ref="P45:Y45" si="19">SUM(P41:P44)</f>
        <v>0</v>
      </c>
      <c r="Q45" s="163">
        <f t="shared" si="19"/>
        <v>0</v>
      </c>
      <c r="R45" s="163">
        <f t="shared" si="19"/>
        <v>0</v>
      </c>
      <c r="S45" s="164">
        <f t="shared" si="19"/>
        <v>0</v>
      </c>
      <c r="T45" s="165">
        <f t="shared" si="19"/>
        <v>0</v>
      </c>
      <c r="U45" s="560">
        <f t="shared" si="19"/>
        <v>0</v>
      </c>
      <c r="V45" s="529">
        <f t="shared" si="19"/>
        <v>0</v>
      </c>
      <c r="W45" s="529">
        <f t="shared" si="19"/>
        <v>0</v>
      </c>
      <c r="X45" s="145">
        <f t="shared" si="19"/>
        <v>51</v>
      </c>
      <c r="Y45" s="151">
        <f t="shared" si="19"/>
        <v>51</v>
      </c>
      <c r="Z45" s="153">
        <f t="shared" si="12"/>
        <v>0</v>
      </c>
      <c r="AA45" s="146">
        <f t="shared" si="13"/>
        <v>0</v>
      </c>
      <c r="AB45" s="147">
        <f t="shared" si="14"/>
        <v>0</v>
      </c>
      <c r="AC45" s="152">
        <f t="shared" si="15"/>
        <v>51</v>
      </c>
      <c r="AD45" s="148">
        <f t="shared" si="16"/>
        <v>51</v>
      </c>
    </row>
    <row r="46" spans="2:30" outlineLevel="1">
      <c r="B46" s="327"/>
      <c r="C46" s="328"/>
      <c r="D46" s="330"/>
      <c r="E46" s="459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3"/>
      <c r="V46" s="129"/>
      <c r="W46" s="129"/>
      <c r="X46" s="556"/>
      <c r="Y46" s="135">
        <f>SUM(U46:X46)</f>
        <v>0</v>
      </c>
      <c r="Z46" s="137">
        <f t="shared" si="12"/>
        <v>0</v>
      </c>
      <c r="AA46" s="53">
        <f t="shared" si="13"/>
        <v>0</v>
      </c>
      <c r="AB46" s="54">
        <f t="shared" si="14"/>
        <v>0</v>
      </c>
      <c r="AC46" s="55">
        <f t="shared" si="15"/>
        <v>0</v>
      </c>
      <c r="AD46" s="56">
        <f t="shared" si="16"/>
        <v>0</v>
      </c>
    </row>
    <row r="47" spans="2:30" outlineLevel="1">
      <c r="B47" s="327"/>
      <c r="C47" s="328"/>
      <c r="D47" s="43"/>
      <c r="E47" s="459"/>
      <c r="F47" s="57" t="s">
        <v>35</v>
      </c>
      <c r="G47" s="57"/>
      <c r="H47" s="57" t="s">
        <v>36</v>
      </c>
      <c r="I47" s="57"/>
      <c r="J47" s="57" t="s">
        <v>35</v>
      </c>
      <c r="K47" s="58"/>
      <c r="L47" s="59"/>
      <c r="M47" s="79"/>
      <c r="N47" s="105">
        <f>SUM(L47*M47)</f>
        <v>0</v>
      </c>
      <c r="O47" s="80"/>
      <c r="P47" s="81"/>
      <c r="Q47" s="82"/>
      <c r="R47" s="83"/>
      <c r="S47" s="84"/>
      <c r="T47" s="112">
        <f>SUM(P47:S47)</f>
        <v>0</v>
      </c>
      <c r="U47" s="553"/>
      <c r="V47" s="129"/>
      <c r="W47" s="129"/>
      <c r="X47" s="556"/>
      <c r="Y47" s="135">
        <f>SUM(U47:X47)</f>
        <v>0</v>
      </c>
      <c r="Z47" s="137">
        <f t="shared" si="12"/>
        <v>0</v>
      </c>
      <c r="AA47" s="53">
        <f t="shared" si="13"/>
        <v>0</v>
      </c>
      <c r="AB47" s="54">
        <f t="shared" si="14"/>
        <v>0</v>
      </c>
      <c r="AC47" s="55">
        <f t="shared" si="15"/>
        <v>0</v>
      </c>
      <c r="AD47" s="56">
        <f t="shared" si="16"/>
        <v>0</v>
      </c>
    </row>
    <row r="48" spans="2:30" outlineLevel="1">
      <c r="B48" s="327"/>
      <c r="C48" s="42"/>
      <c r="D48" s="43"/>
      <c r="E48" s="459"/>
      <c r="F48" s="57" t="s">
        <v>35</v>
      </c>
      <c r="G48" s="57"/>
      <c r="H48" s="57" t="s">
        <v>36</v>
      </c>
      <c r="I48" s="57"/>
      <c r="J48" s="57" t="s">
        <v>35</v>
      </c>
      <c r="K48" s="58"/>
      <c r="L48" s="59"/>
      <c r="M48" s="79"/>
      <c r="N48" s="105">
        <f>SUM(L48*M48)</f>
        <v>0</v>
      </c>
      <c r="O48" s="80"/>
      <c r="P48" s="81"/>
      <c r="Q48" s="82"/>
      <c r="R48" s="83"/>
      <c r="S48" s="84"/>
      <c r="T48" s="112">
        <f>SUM(P48:S48)</f>
        <v>0</v>
      </c>
      <c r="U48" s="553"/>
      <c r="V48" s="129"/>
      <c r="W48" s="129"/>
      <c r="X48" s="556"/>
      <c r="Y48" s="127">
        <f>SUM(U48:X48)</f>
        <v>0</v>
      </c>
      <c r="Z48" s="53">
        <f t="shared" si="12"/>
        <v>0</v>
      </c>
      <c r="AA48" s="53">
        <f t="shared" si="13"/>
        <v>0</v>
      </c>
      <c r="AB48" s="54">
        <f t="shared" si="14"/>
        <v>0</v>
      </c>
      <c r="AC48" s="55">
        <f t="shared" si="15"/>
        <v>0</v>
      </c>
      <c r="AD48" s="56">
        <f t="shared" si="16"/>
        <v>0</v>
      </c>
    </row>
    <row r="49" spans="1:30" outlineLevel="1">
      <c r="B49" s="327"/>
      <c r="C49" s="66"/>
      <c r="D49" s="43"/>
      <c r="E49" s="459"/>
      <c r="F49" s="57" t="s">
        <v>35</v>
      </c>
      <c r="G49" s="57"/>
      <c r="H49" s="57" t="s">
        <v>36</v>
      </c>
      <c r="I49" s="57"/>
      <c r="J49" s="57" t="s">
        <v>35</v>
      </c>
      <c r="K49" s="58"/>
      <c r="L49" s="59"/>
      <c r="M49" s="79"/>
      <c r="N49" s="105">
        <f>SUM(L49*M49)</f>
        <v>0</v>
      </c>
      <c r="O49" s="80"/>
      <c r="P49" s="81"/>
      <c r="Q49" s="82"/>
      <c r="R49" s="83"/>
      <c r="S49" s="84"/>
      <c r="T49" s="112">
        <f>SUM(P49:S49)</f>
        <v>0</v>
      </c>
      <c r="U49" s="553"/>
      <c r="V49" s="129"/>
      <c r="W49" s="129"/>
      <c r="X49" s="556"/>
      <c r="Y49" s="127">
        <f>SUM(U49:X49)</f>
        <v>0</v>
      </c>
      <c r="Z49" s="53">
        <f t="shared" si="12"/>
        <v>0</v>
      </c>
      <c r="AA49" s="53">
        <f t="shared" si="13"/>
        <v>0</v>
      </c>
      <c r="AB49" s="54">
        <f t="shared" si="14"/>
        <v>0</v>
      </c>
      <c r="AC49" s="55">
        <f t="shared" si="15"/>
        <v>0</v>
      </c>
      <c r="AD49" s="56">
        <f t="shared" si="16"/>
        <v>0</v>
      </c>
    </row>
    <row r="50" spans="1:30" ht="12.75" outlineLevel="1" thickBot="1">
      <c r="B50" s="332" t="s">
        <v>60</v>
      </c>
      <c r="C50" s="473">
        <f>COUNTA(C46:C49)</f>
        <v>0</v>
      </c>
      <c r="D50" s="155"/>
      <c r="E50" s="460"/>
      <c r="F50" s="156"/>
      <c r="G50" s="156"/>
      <c r="H50" s="156"/>
      <c r="I50" s="156"/>
      <c r="J50" s="156"/>
      <c r="K50" s="157"/>
      <c r="L50" s="158"/>
      <c r="M50" s="159"/>
      <c r="N50" s="160">
        <f>SUM(N46:N49)</f>
        <v>0</v>
      </c>
      <c r="O50" s="161"/>
      <c r="P50" s="162">
        <f t="shared" ref="P50:Y50" si="20">SUM(P46:P49)</f>
        <v>0</v>
      </c>
      <c r="Q50" s="163">
        <f t="shared" si="20"/>
        <v>0</v>
      </c>
      <c r="R50" s="163">
        <f t="shared" si="20"/>
        <v>0</v>
      </c>
      <c r="S50" s="164">
        <f t="shared" si="20"/>
        <v>0</v>
      </c>
      <c r="T50" s="165">
        <f t="shared" si="20"/>
        <v>0</v>
      </c>
      <c r="U50" s="560">
        <f t="shared" si="20"/>
        <v>0</v>
      </c>
      <c r="V50" s="529">
        <f t="shared" si="20"/>
        <v>0</v>
      </c>
      <c r="W50" s="529">
        <f t="shared" si="20"/>
        <v>0</v>
      </c>
      <c r="X50" s="145">
        <f t="shared" si="20"/>
        <v>0</v>
      </c>
      <c r="Y50" s="151">
        <f t="shared" si="20"/>
        <v>0</v>
      </c>
      <c r="Z50" s="153">
        <f t="shared" ref="Z50:Z63" si="21">P50+U50</f>
        <v>0</v>
      </c>
      <c r="AA50" s="146">
        <f t="shared" ref="AA50:AA63" si="22">Q50+V50</f>
        <v>0</v>
      </c>
      <c r="AB50" s="147">
        <f t="shared" ref="AB50:AB63" si="23">R50+W50</f>
        <v>0</v>
      </c>
      <c r="AC50" s="152">
        <f t="shared" ref="AC50:AC63" si="24">S50+X50</f>
        <v>0</v>
      </c>
      <c r="AD50" s="148">
        <f t="shared" ref="AD50:AD63" si="25">SUM(Z50:AC50)</f>
        <v>0</v>
      </c>
    </row>
    <row r="51" spans="1:30" outlineLevel="1">
      <c r="B51" s="436"/>
      <c r="C51" s="548"/>
      <c r="D51" s="43"/>
      <c r="E51" s="467"/>
      <c r="F51" s="437" t="s">
        <v>35</v>
      </c>
      <c r="G51" s="437"/>
      <c r="H51" s="437" t="s">
        <v>36</v>
      </c>
      <c r="I51" s="437"/>
      <c r="J51" s="437" t="s">
        <v>35</v>
      </c>
      <c r="K51" s="438"/>
      <c r="L51" s="439"/>
      <c r="M51" s="440"/>
      <c r="N51" s="441">
        <f>SUM(L51*M51)</f>
        <v>0</v>
      </c>
      <c r="O51" s="442"/>
      <c r="P51" s="443"/>
      <c r="Q51" s="444"/>
      <c r="R51" s="445"/>
      <c r="S51" s="446"/>
      <c r="T51" s="447">
        <f>SUM(P51:S51)</f>
        <v>0</v>
      </c>
      <c r="U51" s="559"/>
      <c r="V51" s="449"/>
      <c r="W51" s="449"/>
      <c r="X51" s="558"/>
      <c r="Y51" s="451">
        <f>SUM(U51:X51)</f>
        <v>0</v>
      </c>
      <c r="Z51" s="452">
        <f t="shared" si="21"/>
        <v>0</v>
      </c>
      <c r="AA51" s="452">
        <f t="shared" si="22"/>
        <v>0</v>
      </c>
      <c r="AB51" s="453">
        <f t="shared" si="23"/>
        <v>0</v>
      </c>
      <c r="AC51" s="454">
        <f t="shared" si="24"/>
        <v>0</v>
      </c>
      <c r="AD51" s="116">
        <f t="shared" si="25"/>
        <v>0</v>
      </c>
    </row>
    <row r="52" spans="1:30" outlineLevel="1">
      <c r="B52" s="30"/>
      <c r="C52" s="42"/>
      <c r="D52" s="43"/>
      <c r="E52" s="459"/>
      <c r="F52" s="57" t="s">
        <v>35</v>
      </c>
      <c r="G52" s="57"/>
      <c r="H52" s="57" t="s">
        <v>36</v>
      </c>
      <c r="I52" s="57"/>
      <c r="J52" s="57" t="s">
        <v>35</v>
      </c>
      <c r="K52" s="58"/>
      <c r="L52" s="59"/>
      <c r="M52" s="79"/>
      <c r="N52" s="105">
        <f>SUM(L52*M52)</f>
        <v>0</v>
      </c>
      <c r="O52" s="80"/>
      <c r="P52" s="81"/>
      <c r="Q52" s="82"/>
      <c r="R52" s="83"/>
      <c r="S52" s="84"/>
      <c r="T52" s="112">
        <f>SUM(P52:S52)</f>
        <v>0</v>
      </c>
      <c r="U52" s="553"/>
      <c r="V52" s="129"/>
      <c r="W52" s="129"/>
      <c r="X52" s="556"/>
      <c r="Y52" s="127">
        <f>SUM(U52:X52)</f>
        <v>0</v>
      </c>
      <c r="Z52" s="53">
        <f t="shared" si="21"/>
        <v>0</v>
      </c>
      <c r="AA52" s="53">
        <f t="shared" si="22"/>
        <v>0</v>
      </c>
      <c r="AB52" s="54">
        <f t="shared" si="23"/>
        <v>0</v>
      </c>
      <c r="AC52" s="55">
        <f t="shared" si="24"/>
        <v>0</v>
      </c>
      <c r="AD52" s="56">
        <f t="shared" si="25"/>
        <v>0</v>
      </c>
    </row>
    <row r="53" spans="1:30" outlineLevel="1">
      <c r="B53" s="41"/>
      <c r="C53" s="42"/>
      <c r="D53" s="43"/>
      <c r="E53" s="459"/>
      <c r="F53" s="57" t="s">
        <v>35</v>
      </c>
      <c r="G53" s="57"/>
      <c r="H53" s="57" t="s">
        <v>36</v>
      </c>
      <c r="I53" s="57"/>
      <c r="J53" s="57" t="s">
        <v>35</v>
      </c>
      <c r="K53" s="58"/>
      <c r="L53" s="59"/>
      <c r="M53" s="79"/>
      <c r="N53" s="105">
        <f>SUM(L53*M53)</f>
        <v>0</v>
      </c>
      <c r="O53" s="80"/>
      <c r="P53" s="81"/>
      <c r="Q53" s="82"/>
      <c r="R53" s="83"/>
      <c r="S53" s="84"/>
      <c r="T53" s="112">
        <f>SUM(P53:S53)</f>
        <v>0</v>
      </c>
      <c r="U53" s="553"/>
      <c r="V53" s="129"/>
      <c r="W53" s="129"/>
      <c r="X53" s="556"/>
      <c r="Y53" s="127">
        <f>SUM(U53:X53)</f>
        <v>0</v>
      </c>
      <c r="Z53" s="53">
        <f t="shared" si="21"/>
        <v>0</v>
      </c>
      <c r="AA53" s="53">
        <f t="shared" si="22"/>
        <v>0</v>
      </c>
      <c r="AB53" s="54">
        <f t="shared" si="23"/>
        <v>0</v>
      </c>
      <c r="AC53" s="55">
        <f t="shared" si="24"/>
        <v>0</v>
      </c>
      <c r="AD53" s="56">
        <f t="shared" si="25"/>
        <v>0</v>
      </c>
    </row>
    <row r="54" spans="1:30" outlineLevel="1">
      <c r="B54" s="41"/>
      <c r="C54" s="42"/>
      <c r="D54" s="43"/>
      <c r="E54" s="459"/>
      <c r="F54" s="57" t="s">
        <v>35</v>
      </c>
      <c r="G54" s="57"/>
      <c r="H54" s="57" t="s">
        <v>36</v>
      </c>
      <c r="I54" s="57"/>
      <c r="J54" s="57" t="s">
        <v>35</v>
      </c>
      <c r="K54" s="58"/>
      <c r="L54" s="59"/>
      <c r="M54" s="79"/>
      <c r="N54" s="105">
        <f>SUM(L54*M54)</f>
        <v>0</v>
      </c>
      <c r="O54" s="80"/>
      <c r="P54" s="81"/>
      <c r="Q54" s="82"/>
      <c r="R54" s="83"/>
      <c r="S54" s="84"/>
      <c r="T54" s="112">
        <f>SUM(P54:S54)</f>
        <v>0</v>
      </c>
      <c r="U54" s="553"/>
      <c r="V54" s="129"/>
      <c r="W54" s="129"/>
      <c r="X54" s="556"/>
      <c r="Y54" s="127">
        <f>SUM(U54:X54)</f>
        <v>0</v>
      </c>
      <c r="Z54" s="53">
        <f t="shared" si="21"/>
        <v>0</v>
      </c>
      <c r="AA54" s="53">
        <f t="shared" si="22"/>
        <v>0</v>
      </c>
      <c r="AB54" s="54">
        <f t="shared" si="23"/>
        <v>0</v>
      </c>
      <c r="AC54" s="55">
        <f t="shared" si="24"/>
        <v>0</v>
      </c>
      <c r="AD54" s="117">
        <f t="shared" si="25"/>
        <v>0</v>
      </c>
    </row>
    <row r="55" spans="1:30" ht="12.75" outlineLevel="1" thickBot="1">
      <c r="B55" s="154" t="s">
        <v>50</v>
      </c>
      <c r="C55" s="473">
        <f>COUNTA(C51:C54)</f>
        <v>0</v>
      </c>
      <c r="D55" s="155"/>
      <c r="E55" s="460"/>
      <c r="F55" s="156"/>
      <c r="G55" s="156"/>
      <c r="H55" s="156"/>
      <c r="I55" s="156"/>
      <c r="J55" s="156"/>
      <c r="K55" s="157"/>
      <c r="L55" s="158"/>
      <c r="M55" s="159"/>
      <c r="N55" s="160">
        <f>SUM(N51:N54)</f>
        <v>0</v>
      </c>
      <c r="O55" s="161"/>
      <c r="P55" s="162">
        <f t="shared" ref="P55:Y55" si="26">SUM(P51:P54)</f>
        <v>0</v>
      </c>
      <c r="Q55" s="163">
        <f t="shared" si="26"/>
        <v>0</v>
      </c>
      <c r="R55" s="163">
        <f t="shared" si="26"/>
        <v>0</v>
      </c>
      <c r="S55" s="164">
        <f t="shared" si="26"/>
        <v>0</v>
      </c>
      <c r="T55" s="165">
        <f t="shared" si="26"/>
        <v>0</v>
      </c>
      <c r="U55" s="560">
        <f t="shared" si="26"/>
        <v>0</v>
      </c>
      <c r="V55" s="529">
        <f t="shared" si="26"/>
        <v>0</v>
      </c>
      <c r="W55" s="529">
        <f t="shared" si="26"/>
        <v>0</v>
      </c>
      <c r="X55" s="145">
        <f t="shared" si="26"/>
        <v>0</v>
      </c>
      <c r="Y55" s="151">
        <f t="shared" si="26"/>
        <v>0</v>
      </c>
      <c r="Z55" s="153">
        <f t="shared" si="21"/>
        <v>0</v>
      </c>
      <c r="AA55" s="146">
        <f t="shared" si="22"/>
        <v>0</v>
      </c>
      <c r="AB55" s="147">
        <f t="shared" si="23"/>
        <v>0</v>
      </c>
      <c r="AC55" s="152">
        <f t="shared" si="24"/>
        <v>0</v>
      </c>
      <c r="AD55" s="148">
        <f t="shared" si="25"/>
        <v>0</v>
      </c>
    </row>
    <row r="56" spans="1:30" outlineLevel="1">
      <c r="B56" s="41"/>
      <c r="C56" s="329"/>
      <c r="D56" s="43"/>
      <c r="E56" s="459"/>
      <c r="F56" s="57" t="s">
        <v>35</v>
      </c>
      <c r="G56" s="57"/>
      <c r="H56" s="57" t="s">
        <v>36</v>
      </c>
      <c r="I56" s="57"/>
      <c r="J56" s="57" t="s">
        <v>35</v>
      </c>
      <c r="K56" s="58"/>
      <c r="L56" s="59"/>
      <c r="M56" s="79"/>
      <c r="N56" s="105">
        <f>SUM(L56*M56)</f>
        <v>0</v>
      </c>
      <c r="O56" s="80"/>
      <c r="P56" s="81"/>
      <c r="Q56" s="82"/>
      <c r="R56" s="83"/>
      <c r="S56" s="84"/>
      <c r="T56" s="112">
        <f>SUM(P56:S56)</f>
        <v>0</v>
      </c>
      <c r="U56" s="553"/>
      <c r="V56" s="129"/>
      <c r="W56" s="129"/>
      <c r="X56" s="556"/>
      <c r="Y56" s="135">
        <f>SUM(U56:X56)</f>
        <v>0</v>
      </c>
      <c r="Z56" s="137">
        <f t="shared" si="21"/>
        <v>0</v>
      </c>
      <c r="AA56" s="53">
        <f t="shared" si="22"/>
        <v>0</v>
      </c>
      <c r="AB56" s="54">
        <f t="shared" si="23"/>
        <v>0</v>
      </c>
      <c r="AC56" s="55">
        <f t="shared" si="24"/>
        <v>0</v>
      </c>
      <c r="AD56" s="56">
        <f t="shared" si="25"/>
        <v>0</v>
      </c>
    </row>
    <row r="57" spans="1:30" outlineLevel="1">
      <c r="B57" s="41"/>
      <c r="C57" s="42"/>
      <c r="D57" s="43"/>
      <c r="E57" s="459"/>
      <c r="F57" s="57" t="s">
        <v>35</v>
      </c>
      <c r="G57" s="57"/>
      <c r="H57" s="57" t="s">
        <v>36</v>
      </c>
      <c r="I57" s="57"/>
      <c r="J57" s="57" t="s">
        <v>35</v>
      </c>
      <c r="K57" s="58"/>
      <c r="L57" s="59"/>
      <c r="M57" s="79"/>
      <c r="N57" s="105">
        <f>SUM(L57*M57)</f>
        <v>0</v>
      </c>
      <c r="O57" s="80"/>
      <c r="P57" s="81"/>
      <c r="Q57" s="82"/>
      <c r="R57" s="83"/>
      <c r="S57" s="84"/>
      <c r="T57" s="112">
        <f>SUM(P57:S57)</f>
        <v>0</v>
      </c>
      <c r="U57" s="553"/>
      <c r="V57" s="129"/>
      <c r="W57" s="129"/>
      <c r="X57" s="556"/>
      <c r="Y57" s="135">
        <f>SUM(U57:X57)</f>
        <v>0</v>
      </c>
      <c r="Z57" s="137">
        <f t="shared" si="21"/>
        <v>0</v>
      </c>
      <c r="AA57" s="53">
        <f t="shared" si="22"/>
        <v>0</v>
      </c>
      <c r="AB57" s="54">
        <f t="shared" si="23"/>
        <v>0</v>
      </c>
      <c r="AC57" s="55">
        <f t="shared" si="24"/>
        <v>0</v>
      </c>
      <c r="AD57" s="56">
        <f t="shared" si="25"/>
        <v>0</v>
      </c>
    </row>
    <row r="58" spans="1:30" outlineLevel="1">
      <c r="B58" s="41"/>
      <c r="C58" s="42"/>
      <c r="D58" s="43"/>
      <c r="E58" s="459"/>
      <c r="F58" s="57" t="s">
        <v>35</v>
      </c>
      <c r="G58" s="57"/>
      <c r="H58" s="57" t="s">
        <v>36</v>
      </c>
      <c r="I58" s="57"/>
      <c r="J58" s="57" t="s">
        <v>35</v>
      </c>
      <c r="K58" s="58"/>
      <c r="L58" s="59"/>
      <c r="M58" s="79"/>
      <c r="N58" s="105">
        <f>SUM(L58*M58)</f>
        <v>0</v>
      </c>
      <c r="O58" s="80"/>
      <c r="P58" s="81"/>
      <c r="Q58" s="82"/>
      <c r="R58" s="83"/>
      <c r="S58" s="84"/>
      <c r="T58" s="112">
        <f>SUM(P58:S58)</f>
        <v>0</v>
      </c>
      <c r="U58" s="553"/>
      <c r="V58" s="129"/>
      <c r="W58" s="129"/>
      <c r="X58" s="556"/>
      <c r="Y58" s="127">
        <f>SUM(U58:X58)</f>
        <v>0</v>
      </c>
      <c r="Z58" s="53">
        <f t="shared" si="21"/>
        <v>0</v>
      </c>
      <c r="AA58" s="53">
        <f t="shared" si="22"/>
        <v>0</v>
      </c>
      <c r="AB58" s="54">
        <f t="shared" si="23"/>
        <v>0</v>
      </c>
      <c r="AC58" s="55">
        <f t="shared" si="24"/>
        <v>0</v>
      </c>
      <c r="AD58" s="117">
        <f t="shared" si="25"/>
        <v>0</v>
      </c>
    </row>
    <row r="59" spans="1:30" ht="12.75" outlineLevel="1" thickBot="1">
      <c r="B59" s="154" t="s">
        <v>51</v>
      </c>
      <c r="C59" s="473">
        <f>COUNTA(C56:C58)</f>
        <v>0</v>
      </c>
      <c r="D59" s="155"/>
      <c r="E59" s="460"/>
      <c r="F59" s="156"/>
      <c r="G59" s="156"/>
      <c r="H59" s="156"/>
      <c r="I59" s="156"/>
      <c r="J59" s="156"/>
      <c r="K59" s="157"/>
      <c r="L59" s="158"/>
      <c r="M59" s="159"/>
      <c r="N59" s="160">
        <f>SUM(N56:N58)</f>
        <v>0</v>
      </c>
      <c r="O59" s="161"/>
      <c r="P59" s="162">
        <f t="shared" ref="P59:Y59" si="27">SUM(P56:P58)</f>
        <v>0</v>
      </c>
      <c r="Q59" s="163">
        <f t="shared" si="27"/>
        <v>0</v>
      </c>
      <c r="R59" s="163">
        <f t="shared" si="27"/>
        <v>0</v>
      </c>
      <c r="S59" s="164">
        <f t="shared" si="27"/>
        <v>0</v>
      </c>
      <c r="T59" s="165">
        <f t="shared" si="27"/>
        <v>0</v>
      </c>
      <c r="U59" s="560">
        <f t="shared" si="27"/>
        <v>0</v>
      </c>
      <c r="V59" s="529">
        <f t="shared" si="27"/>
        <v>0</v>
      </c>
      <c r="W59" s="529">
        <f t="shared" si="27"/>
        <v>0</v>
      </c>
      <c r="X59" s="145">
        <f t="shared" si="27"/>
        <v>0</v>
      </c>
      <c r="Y59" s="151">
        <f t="shared" si="27"/>
        <v>0</v>
      </c>
      <c r="Z59" s="153">
        <f t="shared" si="21"/>
        <v>0</v>
      </c>
      <c r="AA59" s="146">
        <f t="shared" si="22"/>
        <v>0</v>
      </c>
      <c r="AB59" s="147">
        <f t="shared" si="23"/>
        <v>0</v>
      </c>
      <c r="AC59" s="152">
        <f t="shared" si="24"/>
        <v>0</v>
      </c>
      <c r="AD59" s="148">
        <f t="shared" si="25"/>
        <v>0</v>
      </c>
    </row>
    <row r="60" spans="1:30" outlineLevel="1">
      <c r="B60" s="41"/>
      <c r="C60" s="42"/>
      <c r="D60" s="43"/>
      <c r="E60" s="459"/>
      <c r="F60" s="57" t="s">
        <v>35</v>
      </c>
      <c r="G60" s="57"/>
      <c r="H60" s="57" t="s">
        <v>36</v>
      </c>
      <c r="I60" s="57"/>
      <c r="J60" s="57" t="s">
        <v>35</v>
      </c>
      <c r="K60" s="58"/>
      <c r="L60" s="59"/>
      <c r="M60" s="79"/>
      <c r="N60" s="105">
        <f>SUM(L60*M60)</f>
        <v>0</v>
      </c>
      <c r="O60" s="80"/>
      <c r="P60" s="81"/>
      <c r="Q60" s="82"/>
      <c r="R60" s="83"/>
      <c r="S60" s="84"/>
      <c r="T60" s="112">
        <f>SUM(P60:S60)</f>
        <v>0</v>
      </c>
      <c r="U60" s="128"/>
      <c r="V60" s="128"/>
      <c r="W60" s="129"/>
      <c r="X60" s="556"/>
      <c r="Y60" s="135">
        <f>SUM(U60:X60)</f>
        <v>0</v>
      </c>
      <c r="Z60" s="137">
        <f t="shared" si="21"/>
        <v>0</v>
      </c>
      <c r="AA60" s="53">
        <f t="shared" si="22"/>
        <v>0</v>
      </c>
      <c r="AB60" s="54">
        <f t="shared" si="23"/>
        <v>0</v>
      </c>
      <c r="AC60" s="55">
        <f t="shared" si="24"/>
        <v>0</v>
      </c>
      <c r="AD60" s="56">
        <f t="shared" si="25"/>
        <v>0</v>
      </c>
    </row>
    <row r="61" spans="1:30" outlineLevel="1">
      <c r="B61" s="41"/>
      <c r="C61" s="42"/>
      <c r="D61" s="43"/>
      <c r="E61" s="459"/>
      <c r="F61" s="57" t="s">
        <v>35</v>
      </c>
      <c r="G61" s="57"/>
      <c r="H61" s="57" t="s">
        <v>36</v>
      </c>
      <c r="I61" s="57"/>
      <c r="J61" s="57" t="s">
        <v>35</v>
      </c>
      <c r="K61" s="58"/>
      <c r="L61" s="59"/>
      <c r="M61" s="79"/>
      <c r="N61" s="105">
        <f>SUM(L61*M61)</f>
        <v>0</v>
      </c>
      <c r="O61" s="80"/>
      <c r="P61" s="81"/>
      <c r="Q61" s="82"/>
      <c r="R61" s="83"/>
      <c r="S61" s="84"/>
      <c r="T61" s="112">
        <f>SUM(P61:S61)</f>
        <v>0</v>
      </c>
      <c r="U61" s="128"/>
      <c r="V61" s="128"/>
      <c r="W61" s="129"/>
      <c r="X61" s="130"/>
      <c r="Y61" s="127">
        <f>SUM(U61:X61)</f>
        <v>0</v>
      </c>
      <c r="Z61" s="53">
        <f t="shared" si="21"/>
        <v>0</v>
      </c>
      <c r="AA61" s="53">
        <f t="shared" si="22"/>
        <v>0</v>
      </c>
      <c r="AB61" s="54">
        <f t="shared" si="23"/>
        <v>0</v>
      </c>
      <c r="AC61" s="55">
        <f t="shared" si="24"/>
        <v>0</v>
      </c>
      <c r="AD61" s="56">
        <f t="shared" si="25"/>
        <v>0</v>
      </c>
    </row>
    <row r="62" spans="1:30" outlineLevel="1">
      <c r="B62" s="41"/>
      <c r="C62" s="42"/>
      <c r="D62" s="43"/>
      <c r="E62" s="459"/>
      <c r="F62" s="57" t="s">
        <v>35</v>
      </c>
      <c r="G62" s="57"/>
      <c r="H62" s="57" t="s">
        <v>36</v>
      </c>
      <c r="I62" s="57"/>
      <c r="J62" s="57" t="s">
        <v>35</v>
      </c>
      <c r="K62" s="58"/>
      <c r="L62" s="59"/>
      <c r="M62" s="79"/>
      <c r="N62" s="105">
        <f>SUM(L62*M62)</f>
        <v>0</v>
      </c>
      <c r="O62" s="80"/>
      <c r="P62" s="81"/>
      <c r="Q62" s="82"/>
      <c r="R62" s="83"/>
      <c r="S62" s="84"/>
      <c r="T62" s="112">
        <f>SUM(P62:S62)</f>
        <v>0</v>
      </c>
      <c r="U62" s="128"/>
      <c r="V62" s="129"/>
      <c r="W62" s="129"/>
      <c r="X62" s="556"/>
      <c r="Y62" s="127">
        <f>SUM(U62:X62)</f>
        <v>0</v>
      </c>
      <c r="Z62" s="53">
        <f t="shared" si="21"/>
        <v>0</v>
      </c>
      <c r="AA62" s="53">
        <f t="shared" si="22"/>
        <v>0</v>
      </c>
      <c r="AB62" s="54">
        <f t="shared" si="23"/>
        <v>0</v>
      </c>
      <c r="AC62" s="55">
        <f t="shared" si="24"/>
        <v>0</v>
      </c>
      <c r="AD62" s="117">
        <f t="shared" si="25"/>
        <v>0</v>
      </c>
    </row>
    <row r="63" spans="1:30" ht="12.75" outlineLevel="1" thickBot="1">
      <c r="B63" s="154" t="s">
        <v>52</v>
      </c>
      <c r="C63" s="473">
        <f>COUNTA(C60:C62)</f>
        <v>0</v>
      </c>
      <c r="D63" s="155"/>
      <c r="E63" s="460"/>
      <c r="F63" s="156"/>
      <c r="G63" s="156"/>
      <c r="H63" s="156"/>
      <c r="I63" s="156"/>
      <c r="J63" s="156"/>
      <c r="K63" s="157"/>
      <c r="L63" s="158"/>
      <c r="M63" s="159"/>
      <c r="N63" s="160">
        <f>SUM(N60:N62)</f>
        <v>0</v>
      </c>
      <c r="O63" s="161"/>
      <c r="P63" s="162">
        <f t="shared" ref="P63:Y63" si="28">SUM(P60:P62)</f>
        <v>0</v>
      </c>
      <c r="Q63" s="163">
        <f t="shared" si="28"/>
        <v>0</v>
      </c>
      <c r="R63" s="163">
        <f t="shared" si="28"/>
        <v>0</v>
      </c>
      <c r="S63" s="164">
        <f t="shared" si="28"/>
        <v>0</v>
      </c>
      <c r="T63" s="165">
        <f t="shared" si="28"/>
        <v>0</v>
      </c>
      <c r="U63" s="560">
        <f t="shared" si="28"/>
        <v>0</v>
      </c>
      <c r="V63" s="529">
        <f t="shared" si="28"/>
        <v>0</v>
      </c>
      <c r="W63" s="529">
        <f t="shared" si="28"/>
        <v>0</v>
      </c>
      <c r="X63" s="145">
        <f t="shared" si="28"/>
        <v>0</v>
      </c>
      <c r="Y63" s="151">
        <f t="shared" si="28"/>
        <v>0</v>
      </c>
      <c r="Z63" s="153">
        <f t="shared" si="21"/>
        <v>0</v>
      </c>
      <c r="AA63" s="146">
        <f t="shared" si="22"/>
        <v>0</v>
      </c>
      <c r="AB63" s="147">
        <f t="shared" si="23"/>
        <v>0</v>
      </c>
      <c r="AC63" s="152">
        <f t="shared" si="24"/>
        <v>0</v>
      </c>
      <c r="AD63" s="148">
        <f t="shared" si="25"/>
        <v>0</v>
      </c>
    </row>
    <row r="64" spans="1:30" outlineLevel="1">
      <c r="A64" s="70"/>
      <c r="B64" s="406"/>
      <c r="C64" s="407"/>
      <c r="D64" s="408"/>
      <c r="E64" s="406"/>
      <c r="F64" s="406"/>
      <c r="G64" s="406"/>
      <c r="H64" s="406"/>
      <c r="I64" s="406"/>
      <c r="J64" s="406"/>
      <c r="K64" s="406"/>
      <c r="L64" s="406"/>
      <c r="M64" s="391"/>
      <c r="N64" s="392"/>
      <c r="O64" s="391"/>
      <c r="P64" s="393"/>
      <c r="Q64" s="393"/>
      <c r="R64" s="393"/>
      <c r="S64" s="393"/>
      <c r="T64" s="113"/>
      <c r="U64" s="393"/>
      <c r="V64" s="393"/>
      <c r="W64" s="393"/>
      <c r="X64" s="393"/>
      <c r="Y64" s="113"/>
      <c r="Z64" s="394"/>
      <c r="AA64" s="394"/>
      <c r="AB64" s="394"/>
      <c r="AC64" s="394"/>
      <c r="AD64" s="394"/>
    </row>
    <row r="65" spans="1:39" outlineLevel="1">
      <c r="A65" s="70"/>
      <c r="B65" s="409"/>
      <c r="C65" s="410"/>
      <c r="D65" s="411"/>
      <c r="E65" s="409"/>
      <c r="F65" s="409"/>
      <c r="G65" s="409"/>
      <c r="H65" s="409"/>
      <c r="I65" s="409"/>
      <c r="J65" s="409"/>
      <c r="K65" s="409"/>
      <c r="L65" s="409"/>
      <c r="M65" s="396"/>
      <c r="N65" s="397"/>
      <c r="O65" s="396"/>
      <c r="P65" s="398"/>
      <c r="Q65" s="398"/>
      <c r="R65" s="398"/>
      <c r="S65" s="398"/>
      <c r="T65" s="106"/>
      <c r="U65" s="398"/>
      <c r="V65" s="398"/>
      <c r="W65" s="398"/>
      <c r="X65" s="398"/>
      <c r="Y65" s="106"/>
      <c r="Z65" s="399"/>
      <c r="AA65" s="399"/>
      <c r="AB65" s="399"/>
      <c r="AC65" s="399"/>
      <c r="AD65" s="399"/>
    </row>
    <row r="66" spans="1:39" ht="12.75" outlineLevel="1" thickBot="1">
      <c r="B66" s="412"/>
      <c r="C66" s="413"/>
      <c r="D66" s="414"/>
      <c r="E66" s="412"/>
      <c r="F66" s="412"/>
      <c r="G66" s="412"/>
      <c r="H66" s="412"/>
      <c r="I66" s="412"/>
      <c r="J66" s="412"/>
      <c r="K66" s="412"/>
      <c r="L66" s="412"/>
      <c r="M66" s="400"/>
      <c r="N66" s="401"/>
      <c r="O66" s="400"/>
      <c r="P66" s="402"/>
      <c r="Q66" s="402"/>
      <c r="R66" s="402"/>
      <c r="S66" s="402"/>
      <c r="T66" s="403"/>
      <c r="U66" s="402"/>
      <c r="V66" s="402"/>
      <c r="W66" s="402"/>
      <c r="X66" s="402"/>
      <c r="Y66" s="403"/>
      <c r="Z66" s="404"/>
      <c r="AA66" s="404"/>
      <c r="AB66" s="404"/>
      <c r="AC66" s="404"/>
      <c r="AD66" s="404"/>
    </row>
    <row r="67" spans="1:39" s="192" customFormat="1" ht="24" customHeight="1" thickBot="1">
      <c r="A67" s="187"/>
      <c r="B67" s="505" t="s">
        <v>3</v>
      </c>
      <c r="C67" s="210">
        <f>C9+C14+C19+C25+C30+C35+C40+C45+C50+C55+C59+C63</f>
        <v>7</v>
      </c>
      <c r="D67" s="506"/>
      <c r="E67" s="190"/>
      <c r="F67" s="190"/>
      <c r="G67" s="190"/>
      <c r="H67" s="190"/>
      <c r="I67" s="190"/>
      <c r="J67" s="190"/>
      <c r="K67" s="190"/>
      <c r="L67" s="191"/>
      <c r="M67" s="176"/>
      <c r="N67" s="177">
        <f>N9+N14+N19+N25+N30+N35+N40+N45+N50+N55+N59+N63</f>
        <v>3720</v>
      </c>
      <c r="O67" s="178"/>
      <c r="P67" s="572">
        <f t="shared" ref="P67:AD67" si="29">P9+P14+P19+P25+P30+P35+P40+P45+P50+P55+P59+P63</f>
        <v>0</v>
      </c>
      <c r="Q67" s="378">
        <f t="shared" si="29"/>
        <v>0</v>
      </c>
      <c r="R67" s="378">
        <f t="shared" si="29"/>
        <v>0</v>
      </c>
      <c r="S67" s="573">
        <f t="shared" si="29"/>
        <v>19</v>
      </c>
      <c r="T67" s="435">
        <f t="shared" si="29"/>
        <v>19</v>
      </c>
      <c r="U67" s="570">
        <f t="shared" si="29"/>
        <v>0</v>
      </c>
      <c r="V67" s="381">
        <f t="shared" si="29"/>
        <v>0</v>
      </c>
      <c r="W67" s="381">
        <f t="shared" si="29"/>
        <v>0</v>
      </c>
      <c r="X67" s="571">
        <f t="shared" si="29"/>
        <v>51</v>
      </c>
      <c r="Y67" s="434">
        <f t="shared" si="29"/>
        <v>51</v>
      </c>
      <c r="Z67" s="380">
        <f t="shared" si="29"/>
        <v>0</v>
      </c>
      <c r="AA67" s="185">
        <f t="shared" si="29"/>
        <v>0</v>
      </c>
      <c r="AB67" s="185">
        <f t="shared" si="29"/>
        <v>0</v>
      </c>
      <c r="AC67" s="186">
        <f t="shared" si="29"/>
        <v>70</v>
      </c>
      <c r="AD67" s="433">
        <f t="shared" si="29"/>
        <v>70</v>
      </c>
      <c r="AE67" s="187"/>
      <c r="AF67" s="187"/>
      <c r="AG67" s="187"/>
      <c r="AH67" s="187"/>
      <c r="AI67" s="187"/>
      <c r="AJ67" s="187"/>
      <c r="AK67" s="187"/>
      <c r="AL67" s="187"/>
      <c r="AM67" s="187"/>
    </row>
    <row r="68" spans="1:39">
      <c r="L68" s="70"/>
      <c r="M68" s="90"/>
      <c r="N68" s="106"/>
      <c r="O68" s="90"/>
      <c r="P68" s="90"/>
      <c r="Q68" s="90"/>
      <c r="R68" s="90"/>
      <c r="S68" s="90"/>
      <c r="T68" s="113"/>
      <c r="U68" s="90"/>
      <c r="V68" s="90"/>
      <c r="W68" s="90"/>
      <c r="X68" s="90"/>
      <c r="Y68" s="106"/>
      <c r="AC68" s="29"/>
      <c r="AD68" s="29"/>
    </row>
    <row r="69" spans="1:39">
      <c r="L69" s="70"/>
      <c r="M69" s="91"/>
      <c r="N69" s="107"/>
      <c r="O69" s="92"/>
      <c r="P69" s="91"/>
      <c r="Q69" s="91"/>
      <c r="R69" s="91"/>
      <c r="S69" s="91"/>
      <c r="T69" s="111"/>
      <c r="U69" s="91"/>
      <c r="V69" s="91"/>
      <c r="W69" s="91"/>
      <c r="X69" s="91"/>
      <c r="Y69" s="111"/>
    </row>
    <row r="70" spans="1:39">
      <c r="C70" s="29"/>
      <c r="D70" s="29"/>
      <c r="N70" s="108"/>
      <c r="T70" s="108"/>
      <c r="Y70" s="108"/>
    </row>
    <row r="71" spans="1:39">
      <c r="C71" s="29"/>
      <c r="D71" s="29"/>
      <c r="N71" s="108"/>
      <c r="T71" s="108"/>
      <c r="Y71" s="108"/>
    </row>
    <row r="72" spans="1:39">
      <c r="C72" s="29"/>
      <c r="D72" s="29"/>
      <c r="N72" s="108"/>
      <c r="T72" s="108"/>
      <c r="Y72" s="108"/>
    </row>
    <row r="73" spans="1:39">
      <c r="C73" s="29"/>
      <c r="D73" s="29"/>
      <c r="N73" s="108"/>
      <c r="T73" s="108"/>
      <c r="Y73" s="108"/>
    </row>
    <row r="74" spans="1:39">
      <c r="C74" s="29"/>
      <c r="D74" s="29"/>
      <c r="N74" s="108"/>
      <c r="T74" s="108"/>
      <c r="Y74" s="108"/>
    </row>
    <row r="75" spans="1:39" ht="12.75" customHeight="1">
      <c r="C75" s="29"/>
      <c r="D75" s="29"/>
      <c r="N75" s="108"/>
      <c r="T75" s="108"/>
      <c r="Y75" s="108"/>
    </row>
    <row r="76" spans="1:39">
      <c r="C76" s="29"/>
      <c r="D76" s="29"/>
      <c r="N76" s="108"/>
      <c r="T76" s="108"/>
      <c r="Y76" s="108"/>
    </row>
    <row r="77" spans="1:39">
      <c r="C77" s="29"/>
      <c r="D77" s="29"/>
      <c r="N77" s="108"/>
      <c r="T77" s="108"/>
      <c r="Y77" s="108"/>
    </row>
    <row r="78" spans="1:39">
      <c r="C78" s="29"/>
      <c r="D78" s="29"/>
      <c r="N78" s="108"/>
      <c r="T78" s="108"/>
      <c r="Y78" s="108"/>
    </row>
    <row r="79" spans="1:39">
      <c r="C79" s="29"/>
      <c r="D79" s="29"/>
      <c r="N79" s="108"/>
      <c r="T79" s="108"/>
      <c r="Y79" s="108"/>
    </row>
    <row r="80" spans="1:39">
      <c r="C80" s="29"/>
      <c r="D80" s="29"/>
      <c r="N80" s="108"/>
      <c r="T80" s="108"/>
      <c r="Y80" s="108"/>
    </row>
    <row r="81" spans="3:25">
      <c r="C81" s="29"/>
      <c r="D81" s="29"/>
      <c r="N81" s="108"/>
      <c r="T81" s="108"/>
      <c r="Y81" s="108"/>
    </row>
    <row r="82" spans="3:25">
      <c r="C82" s="29"/>
      <c r="D82" s="29"/>
      <c r="N82" s="108"/>
      <c r="T82" s="108"/>
      <c r="Y82" s="108"/>
    </row>
    <row r="83" spans="3:25">
      <c r="C83" s="29"/>
      <c r="D83" s="29"/>
      <c r="N83" s="108"/>
      <c r="T83" s="108"/>
      <c r="Y83" s="108"/>
    </row>
    <row r="84" spans="3:25">
      <c r="C84" s="29"/>
      <c r="D84" s="29"/>
      <c r="N84" s="108"/>
      <c r="T84" s="108"/>
      <c r="Y84" s="108"/>
    </row>
    <row r="85" spans="3:25">
      <c r="C85" s="29"/>
      <c r="D85" s="29"/>
      <c r="N85" s="108"/>
      <c r="T85" s="108"/>
      <c r="Y85" s="108"/>
    </row>
    <row r="86" spans="3:25">
      <c r="C86" s="29"/>
      <c r="D86" s="29"/>
      <c r="N86" s="108"/>
      <c r="T86" s="108"/>
      <c r="Y86" s="108"/>
    </row>
    <row r="87" spans="3:25">
      <c r="C87" s="29"/>
      <c r="D87" s="29"/>
      <c r="N87" s="108"/>
      <c r="T87" s="108"/>
      <c r="Y87" s="108"/>
    </row>
    <row r="88" spans="3:25">
      <c r="C88" s="29"/>
      <c r="D88" s="29"/>
      <c r="N88" s="108"/>
      <c r="T88" s="108"/>
      <c r="Y88" s="108"/>
    </row>
    <row r="89" spans="3:25">
      <c r="C89" s="29"/>
      <c r="D89" s="29"/>
      <c r="N89" s="108"/>
      <c r="T89" s="108"/>
      <c r="Y89" s="108"/>
    </row>
    <row r="90" spans="3:25">
      <c r="C90" s="29"/>
      <c r="D90" s="29"/>
      <c r="N90" s="108"/>
      <c r="T90" s="108"/>
      <c r="Y90" s="108"/>
    </row>
    <row r="91" spans="3:25">
      <c r="C91" s="29"/>
      <c r="D91" s="29"/>
      <c r="N91" s="108"/>
      <c r="T91" s="108"/>
      <c r="Y91" s="108"/>
    </row>
    <row r="92" spans="3:25">
      <c r="C92" s="29"/>
      <c r="D92" s="29"/>
      <c r="N92" s="108"/>
      <c r="T92" s="108"/>
      <c r="Y92" s="108"/>
    </row>
    <row r="93" spans="3:25">
      <c r="C93" s="29"/>
      <c r="D93" s="29"/>
      <c r="N93" s="108"/>
      <c r="T93" s="108"/>
      <c r="Y93" s="108"/>
    </row>
    <row r="94" spans="3:25">
      <c r="C94" s="29"/>
      <c r="D94" s="29"/>
      <c r="N94" s="108"/>
      <c r="T94" s="108"/>
      <c r="Y94" s="108"/>
    </row>
    <row r="95" spans="3:25">
      <c r="C95" s="29"/>
      <c r="D95" s="29"/>
      <c r="N95" s="108"/>
      <c r="T95" s="108"/>
      <c r="Y95" s="108"/>
    </row>
    <row r="96" spans="3:25">
      <c r="C96" s="29"/>
      <c r="D96" s="29"/>
      <c r="N96" s="108"/>
      <c r="T96" s="108"/>
      <c r="Y96" s="108"/>
    </row>
  </sheetData>
  <autoFilter ref="B1:Y67"/>
  <mergeCells count="11">
    <mergeCell ref="B2:B4"/>
    <mergeCell ref="C2:C4"/>
    <mergeCell ref="D2:D4"/>
    <mergeCell ref="E2:L3"/>
    <mergeCell ref="O3:O4"/>
    <mergeCell ref="P3:T3"/>
    <mergeCell ref="U3:Y3"/>
    <mergeCell ref="Z2:AD3"/>
    <mergeCell ref="M2:T2"/>
    <mergeCell ref="U2:Y2"/>
    <mergeCell ref="M3:N3"/>
  </mergeCells>
  <phoneticPr fontId="3"/>
  <conditionalFormatting sqref="Y64:AD66 T64:T66 P55:AD55 T56:T58 Y56:AD58 P59:AD59 T60:T62 Y60:AD62 P63:AD63 P50:AD50 T51:T54 Y51:AD54 P45:AD45 T46:T49 Y46:AD49 P40:AD40 T41:T44 Y41:AD44 P35:AD35 Y36:AD39 T31:T34 Y31:AD34 P28:AD30 C56:C58 C41:C44 C60:C62 C28:C29 C38:C39 C64:C66 C46:C49 C52:C54 P5:AD15 C31:C34 C5:C8 C10:C13 D38:D50 B38:B66 D52:D66 D28:D35 P16:X21 Y16:AD22 D5:D20 B5:B22 C20:C21 D25 U25:X26 T25:T27 P25:S26 B25:B35 Y25:AD27 C15:C18 T36:T39">
    <cfRule type="cellIs" dxfId="481" priority="14" stopIfTrue="1" operator="equal">
      <formula>"半面"</formula>
    </cfRule>
  </conditionalFormatting>
  <conditionalFormatting sqref="C51:D51">
    <cfRule type="cellIs" dxfId="480" priority="12" stopIfTrue="1" operator="equal">
      <formula>"半面"</formula>
    </cfRule>
  </conditionalFormatting>
  <conditionalFormatting sqref="C26:D27">
    <cfRule type="cellIs" dxfId="479" priority="11" stopIfTrue="1" operator="equal">
      <formula>"半面"</formula>
    </cfRule>
  </conditionalFormatting>
  <conditionalFormatting sqref="D36 B36">
    <cfRule type="cellIs" dxfId="478" priority="10" stopIfTrue="1" operator="equal">
      <formula>"半面"</formula>
    </cfRule>
  </conditionalFormatting>
  <conditionalFormatting sqref="B37 D37">
    <cfRule type="cellIs" dxfId="477" priority="9" stopIfTrue="1" operator="equal">
      <formula>"半面"</formula>
    </cfRule>
  </conditionalFormatting>
  <conditionalFormatting sqref="D21">
    <cfRule type="cellIs" dxfId="476" priority="8" stopIfTrue="1" operator="equal">
      <formula>"半面"</formula>
    </cfRule>
  </conditionalFormatting>
  <conditionalFormatting sqref="C22:D22 P22:X22">
    <cfRule type="cellIs" dxfId="475" priority="7" stopIfTrue="1" operator="equal">
      <formula>"半面"</formula>
    </cfRule>
  </conditionalFormatting>
  <conditionalFormatting sqref="Y23:AD24">
    <cfRule type="cellIs" dxfId="474" priority="6" stopIfTrue="1" operator="equal">
      <formula>"半面"</formula>
    </cfRule>
  </conditionalFormatting>
  <conditionalFormatting sqref="B23">
    <cfRule type="cellIs" dxfId="473" priority="4" stopIfTrue="1" operator="equal">
      <formula>"半面"</formula>
    </cfRule>
  </conditionalFormatting>
  <conditionalFormatting sqref="C23:D23 P23:X23">
    <cfRule type="cellIs" dxfId="472" priority="3" stopIfTrue="1" operator="equal">
      <formula>"半面"</formula>
    </cfRule>
  </conditionalFormatting>
  <conditionalFormatting sqref="P24:X24 B24">
    <cfRule type="cellIs" dxfId="471" priority="2" stopIfTrue="1" operator="equal">
      <formula>"半面"</formula>
    </cfRule>
  </conditionalFormatting>
  <conditionalFormatting sqref="C24:D24">
    <cfRule type="cellIs" dxfId="470" priority="1" stopIfTrue="1" operator="equal">
      <formula>"半面"</formula>
    </cfRule>
  </conditionalFormatting>
  <dataValidations count="2">
    <dataValidation imeMode="off" allowBlank="1" showInputMessage="1" showErrorMessage="1" sqref="M67:O68 V72:V65538 AE69:AM65538 V68:V70 C67 W68:Y65538 P1:Y1 C55 C59 C63 C19 C25 C30 C35 C40 C45 C50 C14 C9 U3:U21 Q4:T21 P3:P21 V4:AD67 B1:B1048576 P22:U65538"/>
    <dataValidation imeMode="hiragana" allowBlank="1" showInputMessage="1" showErrorMessage="1" sqref="AA69:AD65538 M69:N69 O69:O65538 M124:N65538 M1:O1 N5:O66 M4:M66"/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16"/>
  <sheetViews>
    <sheetView view="pageBreakPreview" zoomScaleNormal="100" zoomScaleSheetLayoutView="100" workbookViewId="0">
      <pane xSplit="4" ySplit="4" topLeftCell="E62" activePane="bottomRight" state="frozen"/>
      <selection pane="topRight" activeCell="E1" sqref="E1"/>
      <selection pane="bottomLeft" activeCell="A5" sqref="A5"/>
      <selection pane="bottomRight" activeCell="C55" sqref="C55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4.125" style="544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116</v>
      </c>
      <c r="C1" s="537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  <c r="AA1" s="21">
        <f>SUM(AD6:AD8)</f>
        <v>46</v>
      </c>
    </row>
    <row r="2" spans="2:30" ht="13.5" customHeight="1">
      <c r="B2" s="806" t="s">
        <v>0</v>
      </c>
      <c r="C2" s="81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2:30">
      <c r="B3" s="807"/>
      <c r="C3" s="82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2:30" ht="12.75" thickBot="1">
      <c r="B4" s="808"/>
      <c r="C4" s="82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322">
        <v>44299</v>
      </c>
      <c r="C5" s="744">
        <v>1</v>
      </c>
      <c r="D5" s="616" t="s">
        <v>127</v>
      </c>
      <c r="E5" s="618">
        <v>9</v>
      </c>
      <c r="F5" s="44" t="s">
        <v>35</v>
      </c>
      <c r="G5" s="695">
        <v>0</v>
      </c>
      <c r="H5" s="44" t="s">
        <v>36</v>
      </c>
      <c r="I5" s="695">
        <v>11</v>
      </c>
      <c r="J5" s="44" t="s">
        <v>35</v>
      </c>
      <c r="K5" s="696">
        <v>0</v>
      </c>
      <c r="L5" s="693">
        <v>2</v>
      </c>
      <c r="M5" s="73">
        <v>620</v>
      </c>
      <c r="N5" s="105">
        <f t="shared" ref="N5:N12" si="0">SUM(L5*M5)</f>
        <v>1240</v>
      </c>
      <c r="O5" s="73" t="s">
        <v>128</v>
      </c>
      <c r="P5" s="75"/>
      <c r="Q5" s="76"/>
      <c r="R5" s="77"/>
      <c r="S5" s="78">
        <v>19</v>
      </c>
      <c r="T5" s="112">
        <f t="shared" ref="T5:T12" si="1">SUM(P5:S5)</f>
        <v>19</v>
      </c>
      <c r="U5" s="128"/>
      <c r="V5" s="128"/>
      <c r="W5" s="129"/>
      <c r="X5" s="130"/>
      <c r="Y5" s="135">
        <f t="shared" ref="Y5:Y12" si="2">SUM(U5:X5)</f>
        <v>0</v>
      </c>
      <c r="Z5" s="137">
        <f t="shared" ref="Z5:AC22" si="3">P5+U5</f>
        <v>0</v>
      </c>
      <c r="AA5" s="53">
        <f t="shared" si="3"/>
        <v>0</v>
      </c>
      <c r="AB5" s="54">
        <f t="shared" si="3"/>
        <v>0</v>
      </c>
      <c r="AC5" s="55">
        <f t="shared" si="3"/>
        <v>19</v>
      </c>
      <c r="AD5" s="116">
        <f t="shared" ref="AD5:AD22" si="4">SUM(Z5:AC5)</f>
        <v>19</v>
      </c>
    </row>
    <row r="6" spans="2:30" outlineLevel="1">
      <c r="B6" s="322">
        <v>44301</v>
      </c>
      <c r="C6" s="744">
        <v>1</v>
      </c>
      <c r="D6" s="616" t="s">
        <v>127</v>
      </c>
      <c r="E6" s="618">
        <v>9</v>
      </c>
      <c r="F6" s="57" t="s">
        <v>35</v>
      </c>
      <c r="G6" s="691">
        <v>0</v>
      </c>
      <c r="H6" s="57" t="s">
        <v>36</v>
      </c>
      <c r="I6" s="691">
        <v>11</v>
      </c>
      <c r="J6" s="57" t="s">
        <v>35</v>
      </c>
      <c r="K6" s="692">
        <v>0</v>
      </c>
      <c r="L6" s="693">
        <v>2</v>
      </c>
      <c r="M6" s="79">
        <v>620</v>
      </c>
      <c r="N6" s="105">
        <f t="shared" si="0"/>
        <v>1240</v>
      </c>
      <c r="O6" s="79" t="s">
        <v>128</v>
      </c>
      <c r="P6" s="81"/>
      <c r="Q6" s="82"/>
      <c r="R6" s="83"/>
      <c r="S6" s="715">
        <v>14</v>
      </c>
      <c r="T6" s="112">
        <f t="shared" si="1"/>
        <v>14</v>
      </c>
      <c r="U6" s="128"/>
      <c r="V6" s="128"/>
      <c r="W6" s="129"/>
      <c r="X6" s="130"/>
      <c r="Y6" s="135">
        <f t="shared" si="2"/>
        <v>0</v>
      </c>
      <c r="Z6" s="137">
        <f t="shared" si="3"/>
        <v>0</v>
      </c>
      <c r="AA6" s="53">
        <f t="shared" si="3"/>
        <v>0</v>
      </c>
      <c r="AB6" s="54">
        <f t="shared" si="3"/>
        <v>0</v>
      </c>
      <c r="AC6" s="55">
        <f t="shared" si="3"/>
        <v>14</v>
      </c>
      <c r="AD6" s="56">
        <f t="shared" si="4"/>
        <v>14</v>
      </c>
    </row>
    <row r="7" spans="2:30" outlineLevel="1">
      <c r="B7" s="322"/>
      <c r="C7" s="744">
        <v>1</v>
      </c>
      <c r="D7" s="616" t="s">
        <v>126</v>
      </c>
      <c r="E7" s="618">
        <v>19</v>
      </c>
      <c r="F7" s="57" t="s">
        <v>35</v>
      </c>
      <c r="G7" s="691">
        <v>0</v>
      </c>
      <c r="H7" s="57" t="s">
        <v>36</v>
      </c>
      <c r="I7" s="691">
        <v>20</v>
      </c>
      <c r="J7" s="57" t="s">
        <v>35</v>
      </c>
      <c r="K7" s="692">
        <v>0</v>
      </c>
      <c r="L7" s="693">
        <v>1</v>
      </c>
      <c r="M7" s="79"/>
      <c r="N7" s="510">
        <f t="shared" si="0"/>
        <v>0</v>
      </c>
      <c r="O7" s="79"/>
      <c r="P7" s="86"/>
      <c r="Q7" s="87"/>
      <c r="R7" s="88"/>
      <c r="S7" s="700"/>
      <c r="T7" s="512">
        <f t="shared" si="1"/>
        <v>0</v>
      </c>
      <c r="U7" s="128"/>
      <c r="V7" s="128"/>
      <c r="W7" s="129"/>
      <c r="X7" s="130">
        <v>11</v>
      </c>
      <c r="Y7" s="513">
        <f t="shared" si="2"/>
        <v>11</v>
      </c>
      <c r="Z7" s="137">
        <f t="shared" si="3"/>
        <v>0</v>
      </c>
      <c r="AA7" s="53">
        <f t="shared" si="3"/>
        <v>0</v>
      </c>
      <c r="AB7" s="54">
        <f t="shared" si="3"/>
        <v>0</v>
      </c>
      <c r="AC7" s="55">
        <f t="shared" si="3"/>
        <v>11</v>
      </c>
      <c r="AD7" s="56">
        <f t="shared" si="4"/>
        <v>11</v>
      </c>
    </row>
    <row r="8" spans="2:30" outlineLevel="1">
      <c r="B8" s="322">
        <v>44306</v>
      </c>
      <c r="C8" s="744">
        <v>1</v>
      </c>
      <c r="D8" s="616" t="s">
        <v>137</v>
      </c>
      <c r="E8" s="618">
        <v>9</v>
      </c>
      <c r="F8" s="57" t="s">
        <v>35</v>
      </c>
      <c r="G8" s="691">
        <v>0</v>
      </c>
      <c r="H8" s="57" t="s">
        <v>36</v>
      </c>
      <c r="I8" s="691">
        <v>12</v>
      </c>
      <c r="J8" s="57" t="s">
        <v>35</v>
      </c>
      <c r="K8" s="692">
        <v>20</v>
      </c>
      <c r="L8" s="693">
        <v>3</v>
      </c>
      <c r="M8" s="73"/>
      <c r="N8" s="510">
        <f t="shared" si="0"/>
        <v>0</v>
      </c>
      <c r="O8" s="73"/>
      <c r="P8" s="86"/>
      <c r="Q8" s="87"/>
      <c r="R8" s="88"/>
      <c r="S8" s="700"/>
      <c r="T8" s="512">
        <f t="shared" si="1"/>
        <v>0</v>
      </c>
      <c r="U8" s="128"/>
      <c r="V8" s="128"/>
      <c r="W8" s="129"/>
      <c r="X8" s="130">
        <v>21</v>
      </c>
      <c r="Y8" s="554">
        <f t="shared" si="2"/>
        <v>21</v>
      </c>
      <c r="Z8" s="137">
        <f t="shared" ref="Z8:AC9" si="5">P8+U8</f>
        <v>0</v>
      </c>
      <c r="AA8" s="53">
        <f t="shared" si="5"/>
        <v>0</v>
      </c>
      <c r="AB8" s="54">
        <f t="shared" si="5"/>
        <v>0</v>
      </c>
      <c r="AC8" s="55">
        <f t="shared" si="5"/>
        <v>21</v>
      </c>
      <c r="AD8" s="56">
        <f>SUM(Z8:AC8)</f>
        <v>21</v>
      </c>
    </row>
    <row r="9" spans="2:30" outlineLevel="1">
      <c r="B9" s="322"/>
      <c r="C9" s="548"/>
      <c r="D9" s="616"/>
      <c r="E9" s="618"/>
      <c r="F9" s="57" t="s">
        <v>66</v>
      </c>
      <c r="G9" s="691"/>
      <c r="H9" s="57" t="s">
        <v>67</v>
      </c>
      <c r="I9" s="691"/>
      <c r="J9" s="57" t="s">
        <v>66</v>
      </c>
      <c r="K9" s="692"/>
      <c r="L9" s="693"/>
      <c r="M9" s="79"/>
      <c r="N9" s="510">
        <f t="shared" si="0"/>
        <v>0</v>
      </c>
      <c r="O9" s="79"/>
      <c r="P9" s="86"/>
      <c r="Q9" s="87"/>
      <c r="R9" s="88"/>
      <c r="S9" s="715"/>
      <c r="T9" s="496">
        <f t="shared" si="1"/>
        <v>0</v>
      </c>
      <c r="U9" s="128"/>
      <c r="V9" s="128"/>
      <c r="W9" s="129"/>
      <c r="X9" s="130"/>
      <c r="Y9" s="324">
        <f t="shared" si="2"/>
        <v>0</v>
      </c>
      <c r="Z9" s="137">
        <f t="shared" si="5"/>
        <v>0</v>
      </c>
      <c r="AA9" s="53">
        <f t="shared" si="5"/>
        <v>0</v>
      </c>
      <c r="AB9" s="54">
        <f t="shared" si="5"/>
        <v>0</v>
      </c>
      <c r="AC9" s="55">
        <f t="shared" si="5"/>
        <v>0</v>
      </c>
      <c r="AD9" s="56">
        <f>SUM(Z9:AC9)</f>
        <v>0</v>
      </c>
    </row>
    <row r="10" spans="2:30" outlineLevel="1">
      <c r="B10" s="322"/>
      <c r="C10" s="619"/>
      <c r="D10" s="616"/>
      <c r="E10" s="618"/>
      <c r="F10" s="57" t="s">
        <v>35</v>
      </c>
      <c r="G10" s="691"/>
      <c r="H10" s="57" t="s">
        <v>36</v>
      </c>
      <c r="I10" s="691"/>
      <c r="J10" s="57" t="s">
        <v>35</v>
      </c>
      <c r="K10" s="692"/>
      <c r="L10" s="693"/>
      <c r="M10" s="73"/>
      <c r="N10" s="510">
        <f t="shared" si="0"/>
        <v>0</v>
      </c>
      <c r="O10" s="73"/>
      <c r="P10" s="86"/>
      <c r="Q10" s="87"/>
      <c r="R10" s="88"/>
      <c r="S10" s="700"/>
      <c r="T10" s="496">
        <f t="shared" si="1"/>
        <v>0</v>
      </c>
      <c r="U10" s="128"/>
      <c r="V10" s="128"/>
      <c r="W10" s="129"/>
      <c r="X10" s="130"/>
      <c r="Y10" s="324">
        <f t="shared" si="2"/>
        <v>0</v>
      </c>
      <c r="Z10" s="137">
        <f t="shared" ref="Z10:AC12" si="6">P10+U10</f>
        <v>0</v>
      </c>
      <c r="AA10" s="53">
        <f t="shared" si="6"/>
        <v>0</v>
      </c>
      <c r="AB10" s="54">
        <f t="shared" si="6"/>
        <v>0</v>
      </c>
      <c r="AC10" s="55">
        <f t="shared" si="6"/>
        <v>0</v>
      </c>
      <c r="AD10" s="56">
        <f>SUM(Z10:AC10)</f>
        <v>0</v>
      </c>
    </row>
    <row r="11" spans="2:30" outlineLevel="1">
      <c r="B11" s="322"/>
      <c r="C11" s="548"/>
      <c r="D11" s="323"/>
      <c r="E11" s="618"/>
      <c r="F11" s="57" t="s">
        <v>35</v>
      </c>
      <c r="G11" s="691"/>
      <c r="H11" s="57" t="s">
        <v>36</v>
      </c>
      <c r="I11" s="691"/>
      <c r="J11" s="57" t="s">
        <v>35</v>
      </c>
      <c r="K11" s="692"/>
      <c r="L11" s="693"/>
      <c r="M11" s="79"/>
      <c r="N11" s="510">
        <f t="shared" si="0"/>
        <v>0</v>
      </c>
      <c r="O11" s="79"/>
      <c r="P11" s="86"/>
      <c r="Q11" s="87"/>
      <c r="R11" s="88"/>
      <c r="S11" s="700"/>
      <c r="T11" s="496">
        <f t="shared" si="1"/>
        <v>0</v>
      </c>
      <c r="U11" s="128"/>
      <c r="V11" s="128"/>
      <c r="W11" s="129"/>
      <c r="X11" s="130"/>
      <c r="Y11" s="324">
        <f t="shared" si="2"/>
        <v>0</v>
      </c>
      <c r="Z11" s="137">
        <f t="shared" si="6"/>
        <v>0</v>
      </c>
      <c r="AA11" s="53">
        <f t="shared" si="6"/>
        <v>0</v>
      </c>
      <c r="AB11" s="54">
        <f t="shared" si="6"/>
        <v>0</v>
      </c>
      <c r="AC11" s="55">
        <f t="shared" si="6"/>
        <v>0</v>
      </c>
      <c r="AD11" s="56">
        <f>SUM(Z11:AC11)</f>
        <v>0</v>
      </c>
    </row>
    <row r="12" spans="2:30" outlineLevel="1">
      <c r="B12" s="322"/>
      <c r="C12" s="548"/>
      <c r="D12" s="616"/>
      <c r="E12" s="618"/>
      <c r="F12" s="57" t="s">
        <v>35</v>
      </c>
      <c r="G12" s="691"/>
      <c r="H12" s="57" t="s">
        <v>36</v>
      </c>
      <c r="I12" s="691"/>
      <c r="J12" s="57" t="s">
        <v>35</v>
      </c>
      <c r="K12" s="692"/>
      <c r="L12" s="693"/>
      <c r="M12" s="79"/>
      <c r="N12" s="510">
        <f t="shared" si="0"/>
        <v>0</v>
      </c>
      <c r="O12" s="79"/>
      <c r="P12" s="86"/>
      <c r="Q12" s="87"/>
      <c r="R12" s="88"/>
      <c r="S12" s="516"/>
      <c r="T12" s="496">
        <f t="shared" si="1"/>
        <v>0</v>
      </c>
      <c r="U12" s="128"/>
      <c r="V12" s="128"/>
      <c r="W12" s="129"/>
      <c r="X12" s="130"/>
      <c r="Y12" s="324">
        <f t="shared" si="2"/>
        <v>0</v>
      </c>
      <c r="Z12" s="137">
        <f t="shared" si="6"/>
        <v>0</v>
      </c>
      <c r="AA12" s="53">
        <f t="shared" si="6"/>
        <v>0</v>
      </c>
      <c r="AB12" s="54">
        <f t="shared" si="6"/>
        <v>0</v>
      </c>
      <c r="AC12" s="55">
        <f t="shared" si="6"/>
        <v>0</v>
      </c>
      <c r="AD12" s="56">
        <f>SUM(Z12:AC12)</f>
        <v>0</v>
      </c>
    </row>
    <row r="13" spans="2:30" ht="12.75" outlineLevel="1" thickBot="1">
      <c r="B13" s="154" t="s">
        <v>45</v>
      </c>
      <c r="C13" s="538">
        <f>COUNTA(C5:C12)</f>
        <v>4</v>
      </c>
      <c r="D13" s="472"/>
      <c r="E13" s="460"/>
      <c r="F13" s="156"/>
      <c r="G13" s="156"/>
      <c r="H13" s="156"/>
      <c r="I13" s="156"/>
      <c r="J13" s="156"/>
      <c r="K13" s="157"/>
      <c r="L13" s="158"/>
      <c r="M13" s="159"/>
      <c r="N13" s="160">
        <f>SUM(N5:N12)</f>
        <v>2480</v>
      </c>
      <c r="O13" s="161"/>
      <c r="P13" s="162">
        <f t="shared" ref="P13:Y13" si="7">SUM(P5:P12)</f>
        <v>0</v>
      </c>
      <c r="Q13" s="163">
        <f t="shared" si="7"/>
        <v>0</v>
      </c>
      <c r="R13" s="163">
        <f t="shared" si="7"/>
        <v>0</v>
      </c>
      <c r="S13" s="164">
        <f>SUM(S5:S12)</f>
        <v>33</v>
      </c>
      <c r="T13" s="165">
        <f t="shared" si="7"/>
        <v>33</v>
      </c>
      <c r="U13" s="560">
        <f t="shared" si="7"/>
        <v>0</v>
      </c>
      <c r="V13" s="529">
        <f t="shared" si="7"/>
        <v>0</v>
      </c>
      <c r="W13" s="529">
        <f t="shared" si="7"/>
        <v>0</v>
      </c>
      <c r="X13" s="145">
        <f t="shared" si="7"/>
        <v>32</v>
      </c>
      <c r="Y13" s="151">
        <f t="shared" si="7"/>
        <v>32</v>
      </c>
      <c r="Z13" s="153">
        <f t="shared" si="3"/>
        <v>0</v>
      </c>
      <c r="AA13" s="146">
        <f t="shared" si="3"/>
        <v>0</v>
      </c>
      <c r="AB13" s="147">
        <f t="shared" si="3"/>
        <v>0</v>
      </c>
      <c r="AC13" s="152">
        <f t="shared" si="3"/>
        <v>65</v>
      </c>
      <c r="AD13" s="148">
        <f t="shared" si="4"/>
        <v>65</v>
      </c>
    </row>
    <row r="14" spans="2:30" outlineLevel="1">
      <c r="B14" s="322"/>
      <c r="C14" s="548"/>
      <c r="D14" s="616"/>
      <c r="E14" s="694"/>
      <c r="F14" s="44" t="s">
        <v>68</v>
      </c>
      <c r="G14" s="695"/>
      <c r="H14" s="44" t="s">
        <v>69</v>
      </c>
      <c r="I14" s="695"/>
      <c r="J14" s="44" t="s">
        <v>68</v>
      </c>
      <c r="K14" s="696"/>
      <c r="L14" s="697"/>
      <c r="M14" s="73"/>
      <c r="N14" s="105">
        <f>SUM(L14*M14)</f>
        <v>0</v>
      </c>
      <c r="O14" s="73"/>
      <c r="P14" s="73"/>
      <c r="Q14" s="73"/>
      <c r="R14" s="73"/>
      <c r="S14" s="73"/>
      <c r="T14" s="112">
        <f>SUM(P14:S14)</f>
        <v>0</v>
      </c>
      <c r="U14" s="561"/>
      <c r="V14" s="125"/>
      <c r="W14" s="125"/>
      <c r="X14" s="565"/>
      <c r="Y14" s="135">
        <f>SUM(U14:X14)</f>
        <v>0</v>
      </c>
      <c r="Z14" s="137">
        <f t="shared" si="3"/>
        <v>0</v>
      </c>
      <c r="AA14" s="53">
        <f t="shared" si="3"/>
        <v>0</v>
      </c>
      <c r="AB14" s="54">
        <f t="shared" si="3"/>
        <v>0</v>
      </c>
      <c r="AC14" s="55">
        <f t="shared" si="3"/>
        <v>0</v>
      </c>
      <c r="AD14" s="116">
        <f t="shared" si="4"/>
        <v>0</v>
      </c>
    </row>
    <row r="15" spans="2:30" outlineLevel="1">
      <c r="B15" s="322"/>
      <c r="C15" s="548"/>
      <c r="D15" s="616"/>
      <c r="E15" s="618"/>
      <c r="F15" s="57" t="s">
        <v>68</v>
      </c>
      <c r="G15" s="691"/>
      <c r="H15" s="57" t="s">
        <v>69</v>
      </c>
      <c r="I15" s="691"/>
      <c r="J15" s="57" t="s">
        <v>68</v>
      </c>
      <c r="K15" s="692"/>
      <c r="L15" s="693"/>
      <c r="M15" s="79"/>
      <c r="N15" s="515">
        <f>SUM(L15*M15)</f>
        <v>0</v>
      </c>
      <c r="O15" s="79"/>
      <c r="P15" s="79"/>
      <c r="Q15" s="79"/>
      <c r="R15" s="79"/>
      <c r="S15" s="79"/>
      <c r="T15" s="512">
        <f>SUM(P15:S15)</f>
        <v>0</v>
      </c>
      <c r="U15" s="553"/>
      <c r="V15" s="128"/>
      <c r="W15" s="129"/>
      <c r="X15" s="130"/>
      <c r="Y15" s="324">
        <f>SUM(U15:X15)</f>
        <v>0</v>
      </c>
      <c r="Z15" s="137">
        <f t="shared" si="3"/>
        <v>0</v>
      </c>
      <c r="AA15" s="53">
        <f t="shared" si="3"/>
        <v>0</v>
      </c>
      <c r="AB15" s="54">
        <f t="shared" si="3"/>
        <v>0</v>
      </c>
      <c r="AC15" s="55">
        <f t="shared" si="3"/>
        <v>0</v>
      </c>
      <c r="AD15" s="56">
        <f t="shared" si="4"/>
        <v>0</v>
      </c>
    </row>
    <row r="16" spans="2:30" outlineLevel="1">
      <c r="B16" s="41"/>
      <c r="C16" s="329"/>
      <c r="D16" s="330"/>
      <c r="E16" s="458"/>
      <c r="F16" s="57" t="s">
        <v>66</v>
      </c>
      <c r="G16" s="57"/>
      <c r="H16" s="57" t="s">
        <v>67</v>
      </c>
      <c r="I16" s="57"/>
      <c r="J16" s="57" t="s">
        <v>66</v>
      </c>
      <c r="K16" s="58"/>
      <c r="L16" s="46"/>
      <c r="M16" s="79"/>
      <c r="N16" s="518">
        <f>SUM(L16*M16)</f>
        <v>0</v>
      </c>
      <c r="O16" s="79"/>
      <c r="P16" s="79"/>
      <c r="Q16" s="79"/>
      <c r="R16" s="79"/>
      <c r="S16" s="79"/>
      <c r="T16" s="517">
        <f>SUM(P16:S16)</f>
        <v>0</v>
      </c>
      <c r="U16" s="549"/>
      <c r="V16" s="549"/>
      <c r="W16" s="550"/>
      <c r="X16" s="551"/>
      <c r="Y16" s="324">
        <f>SUM(U16:X16)</f>
        <v>0</v>
      </c>
      <c r="Z16" s="137">
        <f t="shared" si="3"/>
        <v>0</v>
      </c>
      <c r="AA16" s="53">
        <f t="shared" si="3"/>
        <v>0</v>
      </c>
      <c r="AB16" s="54">
        <f t="shared" si="3"/>
        <v>0</v>
      </c>
      <c r="AC16" s="55">
        <f t="shared" si="3"/>
        <v>0</v>
      </c>
      <c r="AD16" s="56">
        <f t="shared" si="4"/>
        <v>0</v>
      </c>
    </row>
    <row r="17" spans="1:30" ht="12.75" outlineLevel="1" thickBot="1">
      <c r="B17" s="154" t="s">
        <v>46</v>
      </c>
      <c r="C17" s="538">
        <f>COUNTA(C14:C16)</f>
        <v>0</v>
      </c>
      <c r="D17" s="155"/>
      <c r="E17" s="460"/>
      <c r="F17" s="156"/>
      <c r="G17" s="156"/>
      <c r="H17" s="156"/>
      <c r="I17" s="156"/>
      <c r="J17" s="156"/>
      <c r="K17" s="157"/>
      <c r="L17" s="158"/>
      <c r="M17" s="159"/>
      <c r="N17" s="160">
        <f>SUM(N14:N16)</f>
        <v>0</v>
      </c>
      <c r="O17" s="161"/>
      <c r="P17" s="162">
        <f t="shared" ref="P17:Y17" si="8">SUM(P14:P16)</f>
        <v>0</v>
      </c>
      <c r="Q17" s="163">
        <f t="shared" si="8"/>
        <v>0</v>
      </c>
      <c r="R17" s="163">
        <f t="shared" si="8"/>
        <v>0</v>
      </c>
      <c r="S17" s="164">
        <f t="shared" si="8"/>
        <v>0</v>
      </c>
      <c r="T17" s="165">
        <f t="shared" si="8"/>
        <v>0</v>
      </c>
      <c r="U17" s="560">
        <f t="shared" si="8"/>
        <v>0</v>
      </c>
      <c r="V17" s="557">
        <f t="shared" si="8"/>
        <v>0</v>
      </c>
      <c r="W17" s="557">
        <f t="shared" si="8"/>
        <v>0</v>
      </c>
      <c r="X17" s="145">
        <f t="shared" si="8"/>
        <v>0</v>
      </c>
      <c r="Y17" s="151">
        <f t="shared" si="8"/>
        <v>0</v>
      </c>
      <c r="Z17" s="153">
        <f t="shared" si="3"/>
        <v>0</v>
      </c>
      <c r="AA17" s="146">
        <f t="shared" si="3"/>
        <v>0</v>
      </c>
      <c r="AB17" s="147">
        <f t="shared" si="3"/>
        <v>0</v>
      </c>
      <c r="AC17" s="152">
        <f t="shared" si="3"/>
        <v>0</v>
      </c>
      <c r="AD17" s="148">
        <f t="shared" si="4"/>
        <v>0</v>
      </c>
    </row>
    <row r="18" spans="1:30" outlineLevel="1">
      <c r="B18" s="322"/>
      <c r="C18" s="548"/>
      <c r="D18" s="616"/>
      <c r="E18" s="694"/>
      <c r="F18" s="44" t="s">
        <v>35</v>
      </c>
      <c r="G18" s="695"/>
      <c r="H18" s="44" t="s">
        <v>36</v>
      </c>
      <c r="I18" s="695"/>
      <c r="J18" s="44" t="s">
        <v>35</v>
      </c>
      <c r="K18" s="696"/>
      <c r="L18" s="693"/>
      <c r="M18" s="79"/>
      <c r="N18" s="105">
        <f>SUM(L18*M18)</f>
        <v>0</v>
      </c>
      <c r="O18" s="74"/>
      <c r="P18" s="81"/>
      <c r="Q18" s="82"/>
      <c r="R18" s="83"/>
      <c r="S18" s="84"/>
      <c r="T18" s="112">
        <f>SUM(P18:S18)</f>
        <v>0</v>
      </c>
      <c r="U18" s="553"/>
      <c r="V18" s="128"/>
      <c r="W18" s="129"/>
      <c r="X18" s="556"/>
      <c r="Y18" s="135">
        <f>SUM(U18:X18)</f>
        <v>0</v>
      </c>
      <c r="Z18" s="137">
        <f t="shared" si="3"/>
        <v>0</v>
      </c>
      <c r="AA18" s="53">
        <f t="shared" si="3"/>
        <v>0</v>
      </c>
      <c r="AB18" s="54">
        <f t="shared" si="3"/>
        <v>0</v>
      </c>
      <c r="AC18" s="55">
        <f t="shared" si="3"/>
        <v>0</v>
      </c>
      <c r="AD18" s="56">
        <f t="shared" ref="AD18" si="9">SUM(Z18:AC18)</f>
        <v>0</v>
      </c>
    </row>
    <row r="19" spans="1:30" outlineLevel="1">
      <c r="B19" s="41"/>
      <c r="C19" s="720"/>
      <c r="D19" s="43"/>
      <c r="E19" s="459"/>
      <c r="F19" s="57" t="s">
        <v>62</v>
      </c>
      <c r="G19" s="57"/>
      <c r="H19" s="57" t="s">
        <v>63</v>
      </c>
      <c r="I19" s="57"/>
      <c r="J19" s="57" t="s">
        <v>62</v>
      </c>
      <c r="K19" s="58"/>
      <c r="L19" s="59"/>
      <c r="M19" s="79"/>
      <c r="N19" s="105">
        <f>SUM(L19*M19)</f>
        <v>0</v>
      </c>
      <c r="O19" s="80"/>
      <c r="P19" s="81"/>
      <c r="Q19" s="82"/>
      <c r="R19" s="83"/>
      <c r="S19" s="84"/>
      <c r="T19" s="112">
        <f>SUM(P19:S19)</f>
        <v>0</v>
      </c>
      <c r="U19" s="128"/>
      <c r="V19" s="128"/>
      <c r="W19" s="129"/>
      <c r="X19" s="130"/>
      <c r="Y19" s="135">
        <f>SUM(U19:X19)</f>
        <v>0</v>
      </c>
      <c r="Z19" s="137">
        <f t="shared" si="3"/>
        <v>0</v>
      </c>
      <c r="AA19" s="53">
        <f t="shared" si="3"/>
        <v>0</v>
      </c>
      <c r="AB19" s="54">
        <f t="shared" si="3"/>
        <v>0</v>
      </c>
      <c r="AC19" s="55">
        <f t="shared" si="3"/>
        <v>0</v>
      </c>
      <c r="AD19" s="56">
        <f t="shared" si="4"/>
        <v>0</v>
      </c>
    </row>
    <row r="20" spans="1:30" outlineLevel="1">
      <c r="B20" s="41"/>
      <c r="C20" s="720"/>
      <c r="D20" s="43"/>
      <c r="E20" s="459"/>
      <c r="F20" s="57" t="s">
        <v>62</v>
      </c>
      <c r="G20" s="57"/>
      <c r="H20" s="57" t="s">
        <v>63</v>
      </c>
      <c r="I20" s="57"/>
      <c r="J20" s="57" t="s">
        <v>62</v>
      </c>
      <c r="K20" s="58"/>
      <c r="L20" s="59"/>
      <c r="M20" s="79"/>
      <c r="N20" s="105">
        <f>SUM(L20*M20)</f>
        <v>0</v>
      </c>
      <c r="O20" s="80"/>
      <c r="P20" s="81"/>
      <c r="Q20" s="82"/>
      <c r="R20" s="83"/>
      <c r="S20" s="84"/>
      <c r="T20" s="112">
        <f>SUM(P20:S20)</f>
        <v>0</v>
      </c>
      <c r="U20" s="128"/>
      <c r="V20" s="128"/>
      <c r="W20" s="129"/>
      <c r="X20" s="130"/>
      <c r="Y20" s="135">
        <f>SUM(U20:X20)</f>
        <v>0</v>
      </c>
      <c r="Z20" s="137">
        <f t="shared" si="3"/>
        <v>0</v>
      </c>
      <c r="AA20" s="53">
        <f t="shared" si="3"/>
        <v>0</v>
      </c>
      <c r="AB20" s="54">
        <f t="shared" si="3"/>
        <v>0</v>
      </c>
      <c r="AC20" s="55">
        <f t="shared" si="3"/>
        <v>0</v>
      </c>
      <c r="AD20" s="56">
        <f t="shared" si="4"/>
        <v>0</v>
      </c>
    </row>
    <row r="21" spans="1:30" outlineLevel="1">
      <c r="B21" s="41"/>
      <c r="C21" s="329"/>
      <c r="D21" s="43"/>
      <c r="E21" s="459"/>
      <c r="F21" s="57" t="s">
        <v>62</v>
      </c>
      <c r="G21" s="57"/>
      <c r="H21" s="57" t="s">
        <v>63</v>
      </c>
      <c r="I21" s="57"/>
      <c r="J21" s="57" t="s">
        <v>62</v>
      </c>
      <c r="K21" s="58"/>
      <c r="L21" s="59"/>
      <c r="M21" s="141"/>
      <c r="N21" s="142">
        <f>SUM(L21*M21)</f>
        <v>0</v>
      </c>
      <c r="O21" s="85"/>
      <c r="P21" s="86"/>
      <c r="Q21" s="87"/>
      <c r="R21" s="88"/>
      <c r="S21" s="89"/>
      <c r="T21" s="143">
        <f>SUM(P21:S21)</f>
        <v>0</v>
      </c>
      <c r="U21" s="131"/>
      <c r="V21" s="132"/>
      <c r="W21" s="131"/>
      <c r="X21" s="133"/>
      <c r="Y21" s="144">
        <f>SUM(U21:X21)</f>
        <v>0</v>
      </c>
      <c r="Z21" s="137">
        <f t="shared" si="3"/>
        <v>0</v>
      </c>
      <c r="AA21" s="53">
        <f t="shared" si="3"/>
        <v>0</v>
      </c>
      <c r="AB21" s="54">
        <f t="shared" si="3"/>
        <v>0</v>
      </c>
      <c r="AC21" s="55">
        <f t="shared" si="3"/>
        <v>0</v>
      </c>
      <c r="AD21" s="56">
        <f t="shared" si="4"/>
        <v>0</v>
      </c>
    </row>
    <row r="22" spans="1:30" ht="12.75" outlineLevel="1" thickBot="1">
      <c r="B22" s="154" t="s">
        <v>47</v>
      </c>
      <c r="C22" s="538">
        <f>COUNTA(C18:C21)</f>
        <v>0</v>
      </c>
      <c r="D22" s="155"/>
      <c r="E22" s="460"/>
      <c r="F22" s="156"/>
      <c r="G22" s="156"/>
      <c r="H22" s="156"/>
      <c r="I22" s="156"/>
      <c r="J22" s="156"/>
      <c r="K22" s="157"/>
      <c r="L22" s="158"/>
      <c r="M22" s="159"/>
      <c r="N22" s="160">
        <f>SUM(N18:N21)</f>
        <v>0</v>
      </c>
      <c r="O22" s="161"/>
      <c r="P22" s="162">
        <f t="shared" ref="P22:Y22" si="10">SUM(P18:P21)</f>
        <v>0</v>
      </c>
      <c r="Q22" s="163">
        <f t="shared" si="10"/>
        <v>0</v>
      </c>
      <c r="R22" s="163">
        <f t="shared" si="10"/>
        <v>0</v>
      </c>
      <c r="S22" s="164">
        <f t="shared" si="10"/>
        <v>0</v>
      </c>
      <c r="T22" s="165">
        <f t="shared" si="10"/>
        <v>0</v>
      </c>
      <c r="U22" s="560">
        <f t="shared" si="10"/>
        <v>0</v>
      </c>
      <c r="V22" s="529">
        <f t="shared" si="10"/>
        <v>0</v>
      </c>
      <c r="W22" s="529">
        <f t="shared" si="10"/>
        <v>0</v>
      </c>
      <c r="X22" s="145">
        <f t="shared" si="10"/>
        <v>0</v>
      </c>
      <c r="Y22" s="151">
        <f t="shared" si="10"/>
        <v>0</v>
      </c>
      <c r="Z22" s="153">
        <f t="shared" si="3"/>
        <v>0</v>
      </c>
      <c r="AA22" s="146">
        <f t="shared" si="3"/>
        <v>0</v>
      </c>
      <c r="AB22" s="147">
        <f t="shared" si="3"/>
        <v>0</v>
      </c>
      <c r="AC22" s="152">
        <f t="shared" si="3"/>
        <v>0</v>
      </c>
      <c r="AD22" s="148">
        <f t="shared" si="4"/>
        <v>0</v>
      </c>
    </row>
    <row r="23" spans="1:30" outlineLevel="1">
      <c r="A23" s="622"/>
      <c r="B23" s="322"/>
      <c r="C23" s="619"/>
      <c r="D23" s="687"/>
      <c r="E23" s="618"/>
      <c r="F23" s="57" t="s">
        <v>35</v>
      </c>
      <c r="G23" s="691"/>
      <c r="H23" s="57" t="s">
        <v>36</v>
      </c>
      <c r="I23" s="691"/>
      <c r="J23" s="57" t="s">
        <v>35</v>
      </c>
      <c r="K23" s="692"/>
      <c r="L23" s="693"/>
      <c r="M23" s="79"/>
      <c r="N23" s="105">
        <f>SUM(L23*M23)</f>
        <v>0</v>
      </c>
      <c r="O23" s="74"/>
      <c r="P23" s="81"/>
      <c r="Q23" s="82"/>
      <c r="R23" s="83"/>
      <c r="S23" s="84"/>
      <c r="T23" s="112">
        <f>SUM(P23:S23)</f>
        <v>0</v>
      </c>
      <c r="U23" s="553"/>
      <c r="V23" s="128"/>
      <c r="W23" s="129"/>
      <c r="X23" s="556"/>
      <c r="Y23" s="135">
        <f>SUM(U23:X23)</f>
        <v>0</v>
      </c>
      <c r="Z23" s="137">
        <f t="shared" ref="Z23:AC28" si="11">P23+U23</f>
        <v>0</v>
      </c>
      <c r="AA23" s="53">
        <f t="shared" si="11"/>
        <v>0</v>
      </c>
      <c r="AB23" s="54">
        <f t="shared" si="11"/>
        <v>0</v>
      </c>
      <c r="AC23" s="55">
        <f t="shared" si="11"/>
        <v>0</v>
      </c>
      <c r="AD23" s="56">
        <f t="shared" ref="AD23:AD43" si="12">SUM(Z23:AC23)</f>
        <v>0</v>
      </c>
    </row>
    <row r="24" spans="1:30" outlineLevel="1">
      <c r="B24" s="322"/>
      <c r="C24" s="619"/>
      <c r="D24" s="616"/>
      <c r="E24" s="618"/>
      <c r="F24" s="57" t="s">
        <v>35</v>
      </c>
      <c r="G24" s="57"/>
      <c r="H24" s="57" t="s">
        <v>36</v>
      </c>
      <c r="I24" s="57"/>
      <c r="J24" s="57" t="s">
        <v>35</v>
      </c>
      <c r="K24" s="58"/>
      <c r="L24" s="59"/>
      <c r="M24" s="79"/>
      <c r="N24" s="105">
        <f>SUM(L24*M24)</f>
        <v>0</v>
      </c>
      <c r="O24" s="80"/>
      <c r="P24" s="81"/>
      <c r="Q24" s="82"/>
      <c r="R24" s="83"/>
      <c r="S24" s="84"/>
      <c r="T24" s="112">
        <f>SUM(P24:S24)</f>
        <v>0</v>
      </c>
      <c r="U24" s="128"/>
      <c r="V24" s="128"/>
      <c r="W24" s="129"/>
      <c r="X24" s="130"/>
      <c r="Y24" s="135">
        <f>SUM(U24:X24)</f>
        <v>0</v>
      </c>
      <c r="Z24" s="137">
        <f t="shared" si="11"/>
        <v>0</v>
      </c>
      <c r="AA24" s="53">
        <f t="shared" si="11"/>
        <v>0</v>
      </c>
      <c r="AB24" s="54">
        <f t="shared" si="11"/>
        <v>0</v>
      </c>
      <c r="AC24" s="55">
        <f t="shared" si="11"/>
        <v>0</v>
      </c>
      <c r="AD24" s="56">
        <f>SUM(Z24:AC24)</f>
        <v>0</v>
      </c>
    </row>
    <row r="25" spans="1:30" outlineLevel="1">
      <c r="A25" s="622"/>
      <c r="B25" s="621"/>
      <c r="C25" s="620"/>
      <c r="D25" s="683"/>
      <c r="E25" s="618"/>
      <c r="F25" s="57" t="s">
        <v>41</v>
      </c>
      <c r="G25" s="57"/>
      <c r="H25" s="57" t="s">
        <v>42</v>
      </c>
      <c r="I25" s="57"/>
      <c r="J25" s="57" t="s">
        <v>41</v>
      </c>
      <c r="K25" s="58"/>
      <c r="L25" s="59"/>
      <c r="M25" s="79"/>
      <c r="N25" s="105">
        <f>SUM(L25*M25)</f>
        <v>0</v>
      </c>
      <c r="O25" s="80"/>
      <c r="P25" s="81"/>
      <c r="Q25" s="82"/>
      <c r="R25" s="83"/>
      <c r="S25" s="84"/>
      <c r="T25" s="112">
        <f>SUM(P25:S25)</f>
        <v>0</v>
      </c>
      <c r="U25" s="128"/>
      <c r="V25" s="128"/>
      <c r="W25" s="129"/>
      <c r="X25" s="130"/>
      <c r="Y25" s="135">
        <f>SUM(U25:X25)</f>
        <v>0</v>
      </c>
      <c r="Z25" s="137">
        <f t="shared" ref="Z25:AC26" si="13">P25+U25</f>
        <v>0</v>
      </c>
      <c r="AA25" s="53">
        <f t="shared" si="13"/>
        <v>0</v>
      </c>
      <c r="AB25" s="54">
        <f t="shared" si="13"/>
        <v>0</v>
      </c>
      <c r="AC25" s="55">
        <f t="shared" si="13"/>
        <v>0</v>
      </c>
      <c r="AD25" s="56">
        <f t="shared" si="12"/>
        <v>0</v>
      </c>
    </row>
    <row r="26" spans="1:30" outlineLevel="1">
      <c r="B26" s="322"/>
      <c r="C26" s="620"/>
      <c r="D26" s="683"/>
      <c r="E26" s="618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128"/>
      <c r="V26" s="128"/>
      <c r="W26" s="129"/>
      <c r="X26" s="130"/>
      <c r="Y26" s="144">
        <f>SUM(U26:X26)</f>
        <v>0</v>
      </c>
      <c r="Z26" s="137">
        <f t="shared" si="13"/>
        <v>0</v>
      </c>
      <c r="AA26" s="53">
        <f t="shared" si="13"/>
        <v>0</v>
      </c>
      <c r="AB26" s="54">
        <f t="shared" si="13"/>
        <v>0</v>
      </c>
      <c r="AC26" s="55">
        <f t="shared" si="13"/>
        <v>0</v>
      </c>
      <c r="AD26" s="56">
        <f>SUM(Z26:AC26)</f>
        <v>0</v>
      </c>
    </row>
    <row r="27" spans="1:30" outlineLevel="1">
      <c r="B27" s="322"/>
      <c r="C27" s="620"/>
      <c r="D27" s="683"/>
      <c r="E27" s="618"/>
      <c r="F27" s="57" t="s">
        <v>41</v>
      </c>
      <c r="G27" s="57"/>
      <c r="H27" s="57" t="s">
        <v>42</v>
      </c>
      <c r="I27" s="57"/>
      <c r="J27" s="57" t="s">
        <v>41</v>
      </c>
      <c r="K27" s="58"/>
      <c r="L27" s="59"/>
      <c r="M27" s="141"/>
      <c r="N27" s="630">
        <f>SUM(L27*M27)</f>
        <v>0</v>
      </c>
      <c r="O27" s="85"/>
      <c r="P27" s="86"/>
      <c r="Q27" s="87"/>
      <c r="R27" s="88"/>
      <c r="S27" s="89"/>
      <c r="T27" s="492">
        <f>SUM(P27:S27)</f>
        <v>0</v>
      </c>
      <c r="U27" s="131"/>
      <c r="V27" s="131"/>
      <c r="W27" s="132"/>
      <c r="X27" s="133"/>
      <c r="Y27" s="493">
        <f>SUM(U27:X27)</f>
        <v>0</v>
      </c>
      <c r="Z27" s="137">
        <f t="shared" si="11"/>
        <v>0</v>
      </c>
      <c r="AA27" s="53">
        <f t="shared" si="11"/>
        <v>0</v>
      </c>
      <c r="AB27" s="54">
        <f t="shared" si="11"/>
        <v>0</v>
      </c>
      <c r="AC27" s="55">
        <f t="shared" si="11"/>
        <v>0</v>
      </c>
      <c r="AD27" s="56">
        <f t="shared" si="12"/>
        <v>0</v>
      </c>
    </row>
    <row r="28" spans="1:30" outlineLevel="1">
      <c r="B28" s="322"/>
      <c r="C28" s="619"/>
      <c r="D28" s="688"/>
      <c r="E28" s="618"/>
      <c r="F28" s="57" t="s">
        <v>38</v>
      </c>
      <c r="G28" s="57"/>
      <c r="H28" s="57" t="s">
        <v>42</v>
      </c>
      <c r="I28" s="57"/>
      <c r="J28" s="57" t="s">
        <v>38</v>
      </c>
      <c r="K28" s="58"/>
      <c r="L28" s="59"/>
      <c r="M28" s="79"/>
      <c r="N28" s="105">
        <f t="shared" ref="N28" si="14">SUM(L28*M28)</f>
        <v>0</v>
      </c>
      <c r="O28" s="80"/>
      <c r="P28" s="81"/>
      <c r="Q28" s="82"/>
      <c r="R28" s="83"/>
      <c r="S28" s="84"/>
      <c r="T28" s="112">
        <f t="shared" ref="T28" si="15">SUM(P28:S28)</f>
        <v>0</v>
      </c>
      <c r="U28" s="128"/>
      <c r="V28" s="128"/>
      <c r="W28" s="129"/>
      <c r="X28" s="130"/>
      <c r="Y28" s="135">
        <f t="shared" ref="Y28" si="16">SUM(U28:X28)</f>
        <v>0</v>
      </c>
      <c r="Z28" s="137">
        <f t="shared" si="11"/>
        <v>0</v>
      </c>
      <c r="AA28" s="53">
        <f t="shared" si="11"/>
        <v>0</v>
      </c>
      <c r="AB28" s="54">
        <f t="shared" si="11"/>
        <v>0</v>
      </c>
      <c r="AC28" s="55">
        <f t="shared" si="11"/>
        <v>0</v>
      </c>
      <c r="AD28" s="56">
        <f t="shared" ref="AD28" si="17">SUM(Z28:AC28)</f>
        <v>0</v>
      </c>
    </row>
    <row r="29" spans="1:30" ht="12.75" outlineLevel="1" thickBot="1">
      <c r="B29" s="154" t="s">
        <v>108</v>
      </c>
      <c r="C29" s="538">
        <f>COUNTA(C23:C27)</f>
        <v>0</v>
      </c>
      <c r="D29" s="155"/>
      <c r="E29" s="460"/>
      <c r="F29" s="156"/>
      <c r="G29" s="156"/>
      <c r="H29" s="156"/>
      <c r="I29" s="156"/>
      <c r="J29" s="156"/>
      <c r="K29" s="157"/>
      <c r="L29" s="158"/>
      <c r="M29" s="159"/>
      <c r="N29" s="160">
        <f>SUM(N23:N27)</f>
        <v>0</v>
      </c>
      <c r="O29" s="161"/>
      <c r="P29" s="162">
        <f t="shared" ref="P29:Y29" si="18">SUM(P23:P27)</f>
        <v>0</v>
      </c>
      <c r="Q29" s="163">
        <f t="shared" si="18"/>
        <v>0</v>
      </c>
      <c r="R29" s="163">
        <f t="shared" si="18"/>
        <v>0</v>
      </c>
      <c r="S29" s="164">
        <f t="shared" si="18"/>
        <v>0</v>
      </c>
      <c r="T29" s="165">
        <f t="shared" si="18"/>
        <v>0</v>
      </c>
      <c r="U29" s="150">
        <f t="shared" si="18"/>
        <v>0</v>
      </c>
      <c r="V29" s="555">
        <f t="shared" si="18"/>
        <v>0</v>
      </c>
      <c r="W29" s="529">
        <f t="shared" si="18"/>
        <v>0</v>
      </c>
      <c r="X29" s="145">
        <f>SUM(X23:X28)</f>
        <v>0</v>
      </c>
      <c r="Y29" s="151">
        <f t="shared" si="18"/>
        <v>0</v>
      </c>
      <c r="Z29" s="153">
        <f t="shared" ref="Z29:AC32" si="19">P29+U29</f>
        <v>0</v>
      </c>
      <c r="AA29" s="146">
        <f t="shared" si="19"/>
        <v>0</v>
      </c>
      <c r="AB29" s="147">
        <f t="shared" si="19"/>
        <v>0</v>
      </c>
      <c r="AC29" s="152">
        <f t="shared" si="19"/>
        <v>0</v>
      </c>
      <c r="AD29" s="148">
        <f t="shared" si="12"/>
        <v>0</v>
      </c>
    </row>
    <row r="30" spans="1:30" outlineLevel="1">
      <c r="B30" s="322">
        <v>44431</v>
      </c>
      <c r="C30" s="745">
        <v>1</v>
      </c>
      <c r="D30" s="687" t="s">
        <v>159</v>
      </c>
      <c r="E30" s="618">
        <v>19</v>
      </c>
      <c r="F30" s="57" t="s">
        <v>35</v>
      </c>
      <c r="G30" s="691">
        <v>0</v>
      </c>
      <c r="H30" s="57" t="s">
        <v>36</v>
      </c>
      <c r="I30" s="691">
        <v>22</v>
      </c>
      <c r="J30" s="57" t="s">
        <v>35</v>
      </c>
      <c r="K30" s="692">
        <v>0</v>
      </c>
      <c r="L30" s="59">
        <v>3</v>
      </c>
      <c r="M30" s="79">
        <v>510</v>
      </c>
      <c r="N30" s="105">
        <f t="shared" ref="N30:N32" si="20">SUM(L30*M30)</f>
        <v>1530</v>
      </c>
      <c r="O30" s="80" t="s">
        <v>160</v>
      </c>
      <c r="P30" s="81"/>
      <c r="Q30" s="82"/>
      <c r="R30" s="83"/>
      <c r="S30" s="84">
        <v>13</v>
      </c>
      <c r="T30" s="112">
        <f t="shared" ref="T30:T32" si="21">SUM(P30:S30)</f>
        <v>13</v>
      </c>
      <c r="U30" s="128"/>
      <c r="V30" s="448"/>
      <c r="W30" s="128"/>
      <c r="X30" s="556"/>
      <c r="Y30" s="135">
        <f t="shared" ref="Y30:Y32" si="22">SUM(U30:X30)</f>
        <v>0</v>
      </c>
      <c r="Z30" s="137">
        <f t="shared" si="19"/>
        <v>0</v>
      </c>
      <c r="AA30" s="53">
        <f t="shared" si="19"/>
        <v>0</v>
      </c>
      <c r="AB30" s="54">
        <f t="shared" si="19"/>
        <v>0</v>
      </c>
      <c r="AC30" s="55">
        <f t="shared" si="19"/>
        <v>13</v>
      </c>
      <c r="AD30" s="56">
        <f t="shared" ref="AD30:AD32" si="23">SUM(Z30:AC30)</f>
        <v>13</v>
      </c>
    </row>
    <row r="31" spans="1:30" outlineLevel="1">
      <c r="B31" s="322">
        <v>44432</v>
      </c>
      <c r="C31" s="745">
        <v>1</v>
      </c>
      <c r="D31" s="616" t="s">
        <v>159</v>
      </c>
      <c r="E31" s="618">
        <v>19</v>
      </c>
      <c r="F31" s="57" t="s">
        <v>35</v>
      </c>
      <c r="G31" s="57">
        <v>0</v>
      </c>
      <c r="H31" s="57" t="s">
        <v>36</v>
      </c>
      <c r="I31" s="57">
        <v>21</v>
      </c>
      <c r="J31" s="57" t="s">
        <v>35</v>
      </c>
      <c r="K31" s="58">
        <v>0</v>
      </c>
      <c r="L31" s="59">
        <v>2</v>
      </c>
      <c r="M31" s="79">
        <v>510</v>
      </c>
      <c r="N31" s="105">
        <f t="shared" si="20"/>
        <v>1020</v>
      </c>
      <c r="O31" s="80" t="s">
        <v>160</v>
      </c>
      <c r="P31" s="81"/>
      <c r="Q31" s="82"/>
      <c r="R31" s="83"/>
      <c r="S31" s="84">
        <v>17</v>
      </c>
      <c r="T31" s="112">
        <f t="shared" si="21"/>
        <v>17</v>
      </c>
      <c r="U31" s="128"/>
      <c r="V31" s="128"/>
      <c r="W31" s="128"/>
      <c r="X31" s="130"/>
      <c r="Y31" s="127">
        <f t="shared" si="22"/>
        <v>0</v>
      </c>
      <c r="Z31" s="53">
        <f t="shared" si="19"/>
        <v>0</v>
      </c>
      <c r="AA31" s="53">
        <f t="shared" si="19"/>
        <v>0</v>
      </c>
      <c r="AB31" s="54">
        <f t="shared" si="19"/>
        <v>0</v>
      </c>
      <c r="AC31" s="55">
        <f t="shared" si="19"/>
        <v>17</v>
      </c>
      <c r="AD31" s="56">
        <f t="shared" si="23"/>
        <v>17</v>
      </c>
    </row>
    <row r="32" spans="1:30" outlineLevel="1">
      <c r="B32" s="322">
        <v>44434</v>
      </c>
      <c r="C32" s="745">
        <v>1</v>
      </c>
      <c r="D32" s="683" t="s">
        <v>159</v>
      </c>
      <c r="E32" s="618">
        <v>19</v>
      </c>
      <c r="F32" s="57" t="s">
        <v>35</v>
      </c>
      <c r="G32" s="57">
        <v>0</v>
      </c>
      <c r="H32" s="57" t="s">
        <v>36</v>
      </c>
      <c r="I32" s="57">
        <v>21</v>
      </c>
      <c r="J32" s="57" t="s">
        <v>35</v>
      </c>
      <c r="K32" s="58">
        <v>0</v>
      </c>
      <c r="L32" s="59">
        <v>2</v>
      </c>
      <c r="M32" s="79">
        <v>510</v>
      </c>
      <c r="N32" s="105">
        <f t="shared" si="20"/>
        <v>1020</v>
      </c>
      <c r="O32" s="80" t="s">
        <v>160</v>
      </c>
      <c r="P32" s="81"/>
      <c r="Q32" s="82"/>
      <c r="R32" s="83"/>
      <c r="S32" s="84">
        <v>11</v>
      </c>
      <c r="T32" s="112">
        <f t="shared" si="21"/>
        <v>11</v>
      </c>
      <c r="U32" s="128"/>
      <c r="V32" s="128"/>
      <c r="W32" s="128"/>
      <c r="X32" s="130"/>
      <c r="Y32" s="127">
        <f t="shared" si="22"/>
        <v>0</v>
      </c>
      <c r="Z32" s="53">
        <f t="shared" si="19"/>
        <v>0</v>
      </c>
      <c r="AA32" s="53">
        <f t="shared" si="19"/>
        <v>0</v>
      </c>
      <c r="AB32" s="54">
        <f t="shared" si="19"/>
        <v>0</v>
      </c>
      <c r="AC32" s="55">
        <f t="shared" si="19"/>
        <v>11</v>
      </c>
      <c r="AD32" s="56">
        <f t="shared" si="23"/>
        <v>11</v>
      </c>
    </row>
    <row r="33" spans="2:30" outlineLevel="1">
      <c r="B33" s="41"/>
      <c r="C33" s="548"/>
      <c r="D33" s="330"/>
      <c r="E33" s="459"/>
      <c r="F33" s="57" t="s">
        <v>41</v>
      </c>
      <c r="G33" s="57"/>
      <c r="H33" s="57" t="s">
        <v>42</v>
      </c>
      <c r="I33" s="57"/>
      <c r="J33" s="57" t="s">
        <v>41</v>
      </c>
      <c r="K33" s="58"/>
      <c r="L33" s="59"/>
      <c r="M33" s="79"/>
      <c r="N33" s="105">
        <f t="shared" ref="N33:N36" si="24">SUM(L33*M33)</f>
        <v>0</v>
      </c>
      <c r="O33" s="80"/>
      <c r="P33" s="81"/>
      <c r="Q33" s="82"/>
      <c r="R33" s="83"/>
      <c r="S33" s="84"/>
      <c r="T33" s="112">
        <f t="shared" ref="T33:T36" si="25">SUM(P33:S33)</f>
        <v>0</v>
      </c>
      <c r="U33" s="128"/>
      <c r="V33" s="128"/>
      <c r="W33" s="129"/>
      <c r="X33" s="130"/>
      <c r="Y33" s="135">
        <f t="shared" ref="Y33:Y36" si="26">SUM(U33:X33)</f>
        <v>0</v>
      </c>
      <c r="Z33" s="137">
        <f t="shared" ref="Z33:AC35" si="27">P33+U33</f>
        <v>0</v>
      </c>
      <c r="AA33" s="53">
        <f t="shared" si="27"/>
        <v>0</v>
      </c>
      <c r="AB33" s="54">
        <f t="shared" si="27"/>
        <v>0</v>
      </c>
      <c r="AC33" s="55">
        <f t="shared" si="27"/>
        <v>0</v>
      </c>
      <c r="AD33" s="56">
        <f t="shared" si="12"/>
        <v>0</v>
      </c>
    </row>
    <row r="34" spans="2:30" outlineLevel="1">
      <c r="B34" s="41"/>
      <c r="C34" s="548"/>
      <c r="D34" s="330"/>
      <c r="E34" s="459"/>
      <c r="F34" s="57" t="s">
        <v>41</v>
      </c>
      <c r="G34" s="57"/>
      <c r="H34" s="57" t="s">
        <v>42</v>
      </c>
      <c r="I34" s="57"/>
      <c r="J34" s="57" t="s">
        <v>41</v>
      </c>
      <c r="K34" s="58"/>
      <c r="L34" s="59"/>
      <c r="M34" s="79"/>
      <c r="N34" s="105">
        <f t="shared" si="24"/>
        <v>0</v>
      </c>
      <c r="O34" s="80"/>
      <c r="P34" s="81"/>
      <c r="Q34" s="82"/>
      <c r="R34" s="83"/>
      <c r="S34" s="84"/>
      <c r="T34" s="112">
        <f t="shared" si="25"/>
        <v>0</v>
      </c>
      <c r="U34" s="128"/>
      <c r="V34" s="128"/>
      <c r="W34" s="129"/>
      <c r="X34" s="130"/>
      <c r="Y34" s="127">
        <f t="shared" si="26"/>
        <v>0</v>
      </c>
      <c r="Z34" s="53">
        <f t="shared" si="27"/>
        <v>0</v>
      </c>
      <c r="AA34" s="53">
        <f t="shared" si="27"/>
        <v>0</v>
      </c>
      <c r="AB34" s="54">
        <f t="shared" si="27"/>
        <v>0</v>
      </c>
      <c r="AC34" s="55">
        <f t="shared" si="27"/>
        <v>0</v>
      </c>
      <c r="AD34" s="56">
        <f t="shared" si="12"/>
        <v>0</v>
      </c>
    </row>
    <row r="35" spans="2:30" outlineLevel="1">
      <c r="B35" s="41"/>
      <c r="C35" s="548"/>
      <c r="D35" s="330"/>
      <c r="E35" s="459"/>
      <c r="F35" s="57" t="s">
        <v>38</v>
      </c>
      <c r="G35" s="57"/>
      <c r="H35" s="57" t="s">
        <v>36</v>
      </c>
      <c r="I35" s="57"/>
      <c r="J35" s="57" t="s">
        <v>38</v>
      </c>
      <c r="K35" s="58"/>
      <c r="L35" s="59"/>
      <c r="M35" s="141"/>
      <c r="N35" s="142">
        <f t="shared" ref="N35" si="28">SUM(L35*M35)</f>
        <v>0</v>
      </c>
      <c r="O35" s="85"/>
      <c r="P35" s="86"/>
      <c r="Q35" s="87"/>
      <c r="R35" s="88"/>
      <c r="S35" s="89"/>
      <c r="T35" s="143">
        <f t="shared" ref="T35" si="29">SUM(P35:S35)</f>
        <v>0</v>
      </c>
      <c r="U35" s="563"/>
      <c r="V35" s="131"/>
      <c r="W35" s="131"/>
      <c r="X35" s="133"/>
      <c r="Y35" s="144">
        <f t="shared" ref="Y35" si="30">SUM(U35:X35)</f>
        <v>0</v>
      </c>
      <c r="Z35" s="137">
        <f t="shared" si="27"/>
        <v>0</v>
      </c>
      <c r="AA35" s="53">
        <f t="shared" si="27"/>
        <v>0</v>
      </c>
      <c r="AB35" s="54">
        <f t="shared" si="27"/>
        <v>0</v>
      </c>
      <c r="AC35" s="55">
        <f t="shared" si="27"/>
        <v>0</v>
      </c>
      <c r="AD35" s="56">
        <f t="shared" ref="AD35" si="31">SUM(Z35:AC35)</f>
        <v>0</v>
      </c>
    </row>
    <row r="36" spans="2:30" outlineLevel="1">
      <c r="B36" s="41"/>
      <c r="C36" s="548"/>
      <c r="D36" s="330"/>
      <c r="E36" s="459"/>
      <c r="F36" s="57" t="s">
        <v>41</v>
      </c>
      <c r="G36" s="57"/>
      <c r="H36" s="57" t="s">
        <v>42</v>
      </c>
      <c r="I36" s="57"/>
      <c r="J36" s="57" t="s">
        <v>41</v>
      </c>
      <c r="K36" s="58"/>
      <c r="L36" s="59"/>
      <c r="M36" s="141"/>
      <c r="N36" s="142">
        <f t="shared" si="24"/>
        <v>0</v>
      </c>
      <c r="O36" s="85"/>
      <c r="P36" s="86"/>
      <c r="Q36" s="87"/>
      <c r="R36" s="88"/>
      <c r="S36" s="89"/>
      <c r="T36" s="143">
        <f t="shared" si="25"/>
        <v>0</v>
      </c>
      <c r="U36" s="563"/>
      <c r="V36" s="131"/>
      <c r="W36" s="131"/>
      <c r="X36" s="133"/>
      <c r="Y36" s="144">
        <f t="shared" si="26"/>
        <v>0</v>
      </c>
      <c r="Z36" s="137">
        <f t="shared" ref="Z36:AC43" si="32">P36+U36</f>
        <v>0</v>
      </c>
      <c r="AA36" s="53">
        <f t="shared" si="32"/>
        <v>0</v>
      </c>
      <c r="AB36" s="54">
        <f t="shared" si="32"/>
        <v>0</v>
      </c>
      <c r="AC36" s="55">
        <f t="shared" si="32"/>
        <v>0</v>
      </c>
      <c r="AD36" s="56">
        <f t="shared" si="12"/>
        <v>0</v>
      </c>
    </row>
    <row r="37" spans="2:30" ht="12.75" outlineLevel="1" thickBot="1">
      <c r="B37" s="154" t="s">
        <v>48</v>
      </c>
      <c r="C37" s="538">
        <f>COUNTA(C30:C36)</f>
        <v>3</v>
      </c>
      <c r="D37" s="155"/>
      <c r="E37" s="460"/>
      <c r="F37" s="156"/>
      <c r="G37" s="156"/>
      <c r="H37" s="156"/>
      <c r="I37" s="156"/>
      <c r="J37" s="156"/>
      <c r="K37" s="157"/>
      <c r="L37" s="158"/>
      <c r="M37" s="159"/>
      <c r="N37" s="160">
        <f>SUM(N30:N36)</f>
        <v>3570</v>
      </c>
      <c r="O37" s="161"/>
      <c r="P37" s="162">
        <f t="shared" ref="P37:Y37" si="33">SUM(P30:P36)</f>
        <v>0</v>
      </c>
      <c r="Q37" s="163">
        <f t="shared" si="33"/>
        <v>0</v>
      </c>
      <c r="R37" s="163">
        <f t="shared" si="33"/>
        <v>0</v>
      </c>
      <c r="S37" s="164">
        <f t="shared" si="33"/>
        <v>41</v>
      </c>
      <c r="T37" s="165">
        <f t="shared" si="33"/>
        <v>41</v>
      </c>
      <c r="U37" s="560">
        <f t="shared" si="33"/>
        <v>0</v>
      </c>
      <c r="V37" s="557">
        <f t="shared" si="33"/>
        <v>0</v>
      </c>
      <c r="W37" s="557">
        <f t="shared" si="33"/>
        <v>0</v>
      </c>
      <c r="X37" s="145">
        <f t="shared" si="33"/>
        <v>0</v>
      </c>
      <c r="Y37" s="151">
        <f t="shared" si="33"/>
        <v>0</v>
      </c>
      <c r="Z37" s="153">
        <f t="shared" si="32"/>
        <v>0</v>
      </c>
      <c r="AA37" s="146">
        <f t="shared" si="32"/>
        <v>0</v>
      </c>
      <c r="AB37" s="147">
        <f t="shared" si="32"/>
        <v>0</v>
      </c>
      <c r="AC37" s="152">
        <f t="shared" si="32"/>
        <v>41</v>
      </c>
      <c r="AD37" s="148">
        <f t="shared" si="12"/>
        <v>41</v>
      </c>
    </row>
    <row r="38" spans="2:30" outlineLevel="1">
      <c r="B38" s="41">
        <v>44455</v>
      </c>
      <c r="C38" s="329">
        <v>1</v>
      </c>
      <c r="D38" s="330" t="s">
        <v>170</v>
      </c>
      <c r="E38" s="459">
        <v>9</v>
      </c>
      <c r="F38" s="57" t="s">
        <v>41</v>
      </c>
      <c r="G38" s="57">
        <v>0</v>
      </c>
      <c r="H38" s="57" t="s">
        <v>42</v>
      </c>
      <c r="I38" s="57">
        <v>22</v>
      </c>
      <c r="J38" s="57" t="s">
        <v>41</v>
      </c>
      <c r="K38" s="58">
        <v>0</v>
      </c>
      <c r="L38" s="59">
        <v>13</v>
      </c>
      <c r="M38" s="79"/>
      <c r="N38" s="105">
        <f t="shared" ref="N38:N43" si="34">SUM(L38*M38)</f>
        <v>0</v>
      </c>
      <c r="O38" s="80"/>
      <c r="P38" s="81"/>
      <c r="Q38" s="82"/>
      <c r="R38" s="83"/>
      <c r="S38" s="84"/>
      <c r="T38" s="112">
        <f t="shared" ref="T38:T43" si="35">SUM(P38:S38)</f>
        <v>0</v>
      </c>
      <c r="U38" s="128"/>
      <c r="V38" s="448"/>
      <c r="W38" s="128"/>
      <c r="X38" s="556">
        <v>12</v>
      </c>
      <c r="Y38" s="135">
        <f t="shared" ref="Y38:Y43" si="36">SUM(U38:X38)</f>
        <v>12</v>
      </c>
      <c r="Z38" s="137">
        <f t="shared" si="32"/>
        <v>0</v>
      </c>
      <c r="AA38" s="53">
        <f t="shared" si="32"/>
        <v>0</v>
      </c>
      <c r="AB38" s="54">
        <f t="shared" si="32"/>
        <v>0</v>
      </c>
      <c r="AC38" s="55">
        <f t="shared" si="32"/>
        <v>12</v>
      </c>
      <c r="AD38" s="56">
        <f t="shared" si="12"/>
        <v>12</v>
      </c>
    </row>
    <row r="39" spans="2:30" outlineLevel="1">
      <c r="B39" s="41">
        <v>44456</v>
      </c>
      <c r="C39" s="329">
        <v>1</v>
      </c>
      <c r="D39" s="330" t="s">
        <v>171</v>
      </c>
      <c r="E39" s="459">
        <v>8</v>
      </c>
      <c r="F39" s="57" t="s">
        <v>41</v>
      </c>
      <c r="G39" s="57">
        <v>0</v>
      </c>
      <c r="H39" s="57" t="s">
        <v>42</v>
      </c>
      <c r="I39" s="57">
        <v>14</v>
      </c>
      <c r="J39" s="57" t="s">
        <v>41</v>
      </c>
      <c r="K39" s="58">
        <v>30</v>
      </c>
      <c r="L39" s="59">
        <v>6.5</v>
      </c>
      <c r="M39" s="79"/>
      <c r="N39" s="105">
        <f t="shared" si="34"/>
        <v>0</v>
      </c>
      <c r="O39" s="80"/>
      <c r="P39" s="81"/>
      <c r="Q39" s="82"/>
      <c r="R39" s="83"/>
      <c r="S39" s="84"/>
      <c r="T39" s="112">
        <f t="shared" si="35"/>
        <v>0</v>
      </c>
      <c r="U39" s="128"/>
      <c r="V39" s="128"/>
      <c r="W39" s="128"/>
      <c r="X39" s="130">
        <v>66</v>
      </c>
      <c r="Y39" s="127">
        <f t="shared" si="36"/>
        <v>66</v>
      </c>
      <c r="Z39" s="53">
        <f t="shared" si="32"/>
        <v>0</v>
      </c>
      <c r="AA39" s="53">
        <f t="shared" si="32"/>
        <v>0</v>
      </c>
      <c r="AB39" s="54">
        <f t="shared" si="32"/>
        <v>0</v>
      </c>
      <c r="AC39" s="55">
        <f t="shared" si="32"/>
        <v>66</v>
      </c>
      <c r="AD39" s="56">
        <f t="shared" si="12"/>
        <v>66</v>
      </c>
    </row>
    <row r="40" spans="2:30" outlineLevel="1">
      <c r="B40" s="41"/>
      <c r="C40" s="548"/>
      <c r="D40" s="330"/>
      <c r="E40" s="459"/>
      <c r="F40" s="57" t="s">
        <v>41</v>
      </c>
      <c r="G40" s="57"/>
      <c r="H40" s="57" t="s">
        <v>42</v>
      </c>
      <c r="I40" s="57"/>
      <c r="J40" s="57" t="s">
        <v>41</v>
      </c>
      <c r="K40" s="58"/>
      <c r="L40" s="59"/>
      <c r="M40" s="79"/>
      <c r="N40" s="105">
        <f t="shared" si="34"/>
        <v>0</v>
      </c>
      <c r="O40" s="80"/>
      <c r="P40" s="81"/>
      <c r="Q40" s="82"/>
      <c r="R40" s="83"/>
      <c r="S40" s="84"/>
      <c r="T40" s="112">
        <f t="shared" si="35"/>
        <v>0</v>
      </c>
      <c r="U40" s="128"/>
      <c r="V40" s="128"/>
      <c r="W40" s="128"/>
      <c r="X40" s="130"/>
      <c r="Y40" s="127">
        <f t="shared" si="36"/>
        <v>0</v>
      </c>
      <c r="Z40" s="53">
        <f t="shared" si="32"/>
        <v>0</v>
      </c>
      <c r="AA40" s="53">
        <f t="shared" si="32"/>
        <v>0</v>
      </c>
      <c r="AB40" s="54">
        <f t="shared" si="32"/>
        <v>0</v>
      </c>
      <c r="AC40" s="55">
        <f t="shared" si="32"/>
        <v>0</v>
      </c>
      <c r="AD40" s="56">
        <f t="shared" si="12"/>
        <v>0</v>
      </c>
    </row>
    <row r="41" spans="2:30" outlineLevel="1">
      <c r="B41" s="41"/>
      <c r="C41" s="329"/>
      <c r="D41" s="330"/>
      <c r="E41" s="459"/>
      <c r="F41" s="57" t="s">
        <v>107</v>
      </c>
      <c r="G41" s="57"/>
      <c r="H41" s="57" t="s">
        <v>42</v>
      </c>
      <c r="I41" s="57"/>
      <c r="J41" s="57" t="s">
        <v>41</v>
      </c>
      <c r="K41" s="58"/>
      <c r="L41" s="59"/>
      <c r="M41" s="79"/>
      <c r="N41" s="105">
        <f t="shared" si="34"/>
        <v>0</v>
      </c>
      <c r="O41" s="80"/>
      <c r="P41" s="81"/>
      <c r="Q41" s="82"/>
      <c r="R41" s="83"/>
      <c r="S41" s="84"/>
      <c r="T41" s="112">
        <f t="shared" si="35"/>
        <v>0</v>
      </c>
      <c r="U41" s="128"/>
      <c r="V41" s="128"/>
      <c r="W41" s="128"/>
      <c r="X41" s="130"/>
      <c r="Y41" s="127">
        <f t="shared" si="36"/>
        <v>0</v>
      </c>
      <c r="Z41" s="53">
        <f t="shared" si="32"/>
        <v>0</v>
      </c>
      <c r="AA41" s="53">
        <f t="shared" si="32"/>
        <v>0</v>
      </c>
      <c r="AB41" s="54">
        <f t="shared" si="32"/>
        <v>0</v>
      </c>
      <c r="AC41" s="55">
        <f t="shared" si="32"/>
        <v>0</v>
      </c>
      <c r="AD41" s="56">
        <f>SUM(Z41:AC41)</f>
        <v>0</v>
      </c>
    </row>
    <row r="42" spans="2:30" outlineLevel="1">
      <c r="B42" s="41"/>
      <c r="C42" s="329"/>
      <c r="D42" s="330"/>
      <c r="E42" s="459"/>
      <c r="F42" s="57" t="s">
        <v>41</v>
      </c>
      <c r="G42" s="57"/>
      <c r="H42" s="57" t="s">
        <v>42</v>
      </c>
      <c r="I42" s="57"/>
      <c r="J42" s="57" t="s">
        <v>41</v>
      </c>
      <c r="K42" s="58"/>
      <c r="L42" s="59"/>
      <c r="M42" s="79"/>
      <c r="N42" s="105">
        <f t="shared" si="34"/>
        <v>0</v>
      </c>
      <c r="O42" s="80"/>
      <c r="P42" s="81"/>
      <c r="Q42" s="82"/>
      <c r="R42" s="83"/>
      <c r="S42" s="84"/>
      <c r="T42" s="112">
        <f t="shared" si="35"/>
        <v>0</v>
      </c>
      <c r="U42" s="128"/>
      <c r="V42" s="128"/>
      <c r="W42" s="128"/>
      <c r="X42" s="130"/>
      <c r="Y42" s="127">
        <f t="shared" si="36"/>
        <v>0</v>
      </c>
      <c r="Z42" s="53">
        <f t="shared" si="32"/>
        <v>0</v>
      </c>
      <c r="AA42" s="53">
        <f t="shared" si="32"/>
        <v>0</v>
      </c>
      <c r="AB42" s="54">
        <f t="shared" si="32"/>
        <v>0</v>
      </c>
      <c r="AC42" s="55">
        <f t="shared" si="32"/>
        <v>0</v>
      </c>
      <c r="AD42" s="56">
        <f>SUM(Z42:AC42)</f>
        <v>0</v>
      </c>
    </row>
    <row r="43" spans="2:30" outlineLevel="1">
      <c r="B43" s="41"/>
      <c r="C43" s="329"/>
      <c r="D43" s="43"/>
      <c r="E43" s="459"/>
      <c r="F43" s="57" t="s">
        <v>41</v>
      </c>
      <c r="G43" s="57"/>
      <c r="H43" s="57" t="s">
        <v>42</v>
      </c>
      <c r="I43" s="57"/>
      <c r="J43" s="57" t="s">
        <v>41</v>
      </c>
      <c r="K43" s="58"/>
      <c r="L43" s="59"/>
      <c r="M43" s="79"/>
      <c r="N43" s="105">
        <f t="shared" si="34"/>
        <v>0</v>
      </c>
      <c r="O43" s="80"/>
      <c r="P43" s="81"/>
      <c r="Q43" s="82"/>
      <c r="R43" s="83"/>
      <c r="S43" s="84"/>
      <c r="T43" s="112">
        <f t="shared" si="35"/>
        <v>0</v>
      </c>
      <c r="U43" s="128"/>
      <c r="V43" s="128"/>
      <c r="W43" s="128"/>
      <c r="X43" s="130"/>
      <c r="Y43" s="127">
        <f t="shared" si="36"/>
        <v>0</v>
      </c>
      <c r="Z43" s="53">
        <f t="shared" si="32"/>
        <v>0</v>
      </c>
      <c r="AA43" s="53">
        <f t="shared" si="32"/>
        <v>0</v>
      </c>
      <c r="AB43" s="54">
        <f t="shared" si="32"/>
        <v>0</v>
      </c>
      <c r="AC43" s="55">
        <f t="shared" si="32"/>
        <v>0</v>
      </c>
      <c r="AD43" s="117">
        <f t="shared" si="12"/>
        <v>0</v>
      </c>
    </row>
    <row r="44" spans="2:30" ht="12.75" outlineLevel="1" thickBot="1">
      <c r="B44" s="154" t="s">
        <v>49</v>
      </c>
      <c r="C44" s="538">
        <f>COUNTA(C38:C43)</f>
        <v>2</v>
      </c>
      <c r="D44" s="155"/>
      <c r="E44" s="460"/>
      <c r="F44" s="156"/>
      <c r="G44" s="156"/>
      <c r="H44" s="156"/>
      <c r="I44" s="156"/>
      <c r="J44" s="156"/>
      <c r="K44" s="157"/>
      <c r="L44" s="158"/>
      <c r="M44" s="159"/>
      <c r="N44" s="160">
        <f>SUM(N38:N43)</f>
        <v>0</v>
      </c>
      <c r="O44" s="161"/>
      <c r="P44" s="162">
        <f t="shared" ref="P44:Y44" si="37">SUM(P38:P43)</f>
        <v>0</v>
      </c>
      <c r="Q44" s="163">
        <f t="shared" si="37"/>
        <v>0</v>
      </c>
      <c r="R44" s="163">
        <f t="shared" si="37"/>
        <v>0</v>
      </c>
      <c r="S44" s="164">
        <f t="shared" si="37"/>
        <v>0</v>
      </c>
      <c r="T44" s="165">
        <f t="shared" si="37"/>
        <v>0</v>
      </c>
      <c r="U44" s="560">
        <f t="shared" si="37"/>
        <v>0</v>
      </c>
      <c r="V44" s="557">
        <f t="shared" si="37"/>
        <v>0</v>
      </c>
      <c r="W44" s="557">
        <f t="shared" si="37"/>
        <v>0</v>
      </c>
      <c r="X44" s="145">
        <f t="shared" si="37"/>
        <v>78</v>
      </c>
      <c r="Y44" s="151">
        <f t="shared" si="37"/>
        <v>78</v>
      </c>
      <c r="Z44" s="153">
        <f t="shared" ref="Z44:Z58" si="38">P44+U44</f>
        <v>0</v>
      </c>
      <c r="AA44" s="146">
        <f>Q44+V44</f>
        <v>0</v>
      </c>
      <c r="AB44" s="147">
        <f>R44+W44</f>
        <v>0</v>
      </c>
      <c r="AC44" s="152">
        <f t="shared" ref="AC44:AC58" si="39">S44+X44</f>
        <v>78</v>
      </c>
      <c r="AD44" s="148">
        <f t="shared" ref="AD44:AD59" si="40">SUM(Z44:AC44)</f>
        <v>78</v>
      </c>
    </row>
    <row r="45" spans="2:30" outlineLevel="1">
      <c r="B45" s="327"/>
      <c r="D45" s="329"/>
      <c r="E45" s="459"/>
      <c r="F45" s="57" t="s">
        <v>41</v>
      </c>
      <c r="G45" s="57"/>
      <c r="H45" s="57" t="s">
        <v>42</v>
      </c>
      <c r="I45" s="57"/>
      <c r="J45" s="57" t="s">
        <v>41</v>
      </c>
      <c r="K45" s="58"/>
      <c r="L45" s="59"/>
      <c r="M45" s="79"/>
      <c r="N45" s="105">
        <f t="shared" ref="N45:N50" si="41">SUM(L45*M45)</f>
        <v>0</v>
      </c>
      <c r="O45" s="80"/>
      <c r="P45" s="81"/>
      <c r="Q45" s="82"/>
      <c r="R45" s="83"/>
      <c r="S45" s="84"/>
      <c r="T45" s="112">
        <f t="shared" ref="T45:T50" si="42">SUM(P45:S45)</f>
        <v>0</v>
      </c>
      <c r="U45" s="128"/>
      <c r="V45" s="128"/>
      <c r="W45" s="129"/>
      <c r="X45" s="130"/>
      <c r="Y45" s="135">
        <f t="shared" ref="Y45:Y50" si="43">SUM(U45:X45)</f>
        <v>0</v>
      </c>
      <c r="Z45" s="137">
        <f t="shared" si="38"/>
        <v>0</v>
      </c>
      <c r="AA45" s="53">
        <f t="shared" ref="AA45:AB52" si="44">Q45+V45</f>
        <v>0</v>
      </c>
      <c r="AB45" s="54">
        <f t="shared" si="44"/>
        <v>0</v>
      </c>
      <c r="AC45" s="55">
        <f t="shared" si="39"/>
        <v>0</v>
      </c>
      <c r="AD45" s="56">
        <f t="shared" si="40"/>
        <v>0</v>
      </c>
    </row>
    <row r="46" spans="2:30" outlineLevel="1">
      <c r="B46" s="327"/>
      <c r="D46" s="329"/>
      <c r="E46" s="459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 t="shared" si="41"/>
        <v>0</v>
      </c>
      <c r="O46" s="80"/>
      <c r="P46" s="81"/>
      <c r="Q46" s="82"/>
      <c r="R46" s="83"/>
      <c r="S46" s="84"/>
      <c r="T46" s="112">
        <f t="shared" si="42"/>
        <v>0</v>
      </c>
      <c r="U46" s="128"/>
      <c r="V46" s="128"/>
      <c r="W46" s="129"/>
      <c r="X46" s="130"/>
      <c r="Y46" s="135">
        <f t="shared" si="43"/>
        <v>0</v>
      </c>
      <c r="Z46" s="137">
        <f>P46+U46</f>
        <v>0</v>
      </c>
      <c r="AA46" s="53">
        <f>Q46+V46</f>
        <v>0</v>
      </c>
      <c r="AB46" s="54">
        <f>R46+W46</f>
        <v>0</v>
      </c>
      <c r="AC46" s="55">
        <f>S46+X46</f>
        <v>0</v>
      </c>
      <c r="AD46" s="56">
        <f>SUM(Z46:AC46)</f>
        <v>0</v>
      </c>
    </row>
    <row r="47" spans="2:30" outlineLevel="1">
      <c r="B47" s="327"/>
      <c r="C47" s="329"/>
      <c r="D47" s="43"/>
      <c r="E47" s="459"/>
      <c r="F47" s="57" t="s">
        <v>41</v>
      </c>
      <c r="G47" s="57"/>
      <c r="H47" s="57" t="s">
        <v>42</v>
      </c>
      <c r="I47" s="57"/>
      <c r="J47" s="57" t="s">
        <v>41</v>
      </c>
      <c r="K47" s="58"/>
      <c r="L47" s="59"/>
      <c r="M47" s="79"/>
      <c r="N47" s="105">
        <f t="shared" si="41"/>
        <v>0</v>
      </c>
      <c r="O47" s="80"/>
      <c r="P47" s="81"/>
      <c r="Q47" s="82"/>
      <c r="R47" s="83"/>
      <c r="S47" s="84"/>
      <c r="T47" s="112">
        <f t="shared" si="42"/>
        <v>0</v>
      </c>
      <c r="U47" s="128"/>
      <c r="V47" s="128"/>
      <c r="W47" s="129"/>
      <c r="X47" s="130"/>
      <c r="Y47" s="135">
        <f t="shared" si="43"/>
        <v>0</v>
      </c>
      <c r="Z47" s="137">
        <f t="shared" si="38"/>
        <v>0</v>
      </c>
      <c r="AA47" s="53">
        <f t="shared" si="44"/>
        <v>0</v>
      </c>
      <c r="AB47" s="54">
        <f t="shared" si="44"/>
        <v>0</v>
      </c>
      <c r="AC47" s="55">
        <f t="shared" si="39"/>
        <v>0</v>
      </c>
      <c r="AD47" s="56">
        <f t="shared" si="40"/>
        <v>0</v>
      </c>
    </row>
    <row r="48" spans="2:30" outlineLevel="1">
      <c r="B48" s="327"/>
      <c r="C48" s="329"/>
      <c r="D48" s="43"/>
      <c r="E48" s="459"/>
      <c r="F48" s="57" t="s">
        <v>41</v>
      </c>
      <c r="G48" s="57"/>
      <c r="H48" s="57" t="s">
        <v>42</v>
      </c>
      <c r="I48" s="57"/>
      <c r="J48" s="57" t="s">
        <v>41</v>
      </c>
      <c r="K48" s="58"/>
      <c r="L48" s="59"/>
      <c r="M48" s="79"/>
      <c r="N48" s="105">
        <f t="shared" si="41"/>
        <v>0</v>
      </c>
      <c r="O48" s="80"/>
      <c r="P48" s="81"/>
      <c r="Q48" s="82"/>
      <c r="R48" s="83"/>
      <c r="S48" s="84"/>
      <c r="T48" s="112">
        <f t="shared" si="42"/>
        <v>0</v>
      </c>
      <c r="U48" s="128"/>
      <c r="V48" s="128"/>
      <c r="W48" s="129"/>
      <c r="X48" s="130"/>
      <c r="Y48" s="135">
        <f t="shared" si="43"/>
        <v>0</v>
      </c>
      <c r="Z48" s="137">
        <f t="shared" ref="Z48:AC49" si="45">P48+U48</f>
        <v>0</v>
      </c>
      <c r="AA48" s="53">
        <f t="shared" si="45"/>
        <v>0</v>
      </c>
      <c r="AB48" s="54">
        <f t="shared" si="45"/>
        <v>0</v>
      </c>
      <c r="AC48" s="55">
        <f t="shared" si="45"/>
        <v>0</v>
      </c>
      <c r="AD48" s="56">
        <f>SUM(Z48:AC48)</f>
        <v>0</v>
      </c>
    </row>
    <row r="49" spans="2:30" outlineLevel="1">
      <c r="B49" s="327"/>
      <c r="C49" s="329"/>
      <c r="D49" s="43"/>
      <c r="E49" s="459"/>
      <c r="F49" s="57" t="s">
        <v>41</v>
      </c>
      <c r="G49" s="57"/>
      <c r="H49" s="57" t="s">
        <v>42</v>
      </c>
      <c r="I49" s="57"/>
      <c r="J49" s="57" t="s">
        <v>41</v>
      </c>
      <c r="K49" s="58"/>
      <c r="L49" s="59"/>
      <c r="M49" s="79"/>
      <c r="N49" s="105">
        <f t="shared" si="41"/>
        <v>0</v>
      </c>
      <c r="O49" s="80"/>
      <c r="P49" s="81"/>
      <c r="Q49" s="82"/>
      <c r="R49" s="83"/>
      <c r="S49" s="84"/>
      <c r="T49" s="112">
        <f t="shared" si="42"/>
        <v>0</v>
      </c>
      <c r="U49" s="128"/>
      <c r="V49" s="128"/>
      <c r="W49" s="129"/>
      <c r="X49" s="130"/>
      <c r="Y49" s="135">
        <f t="shared" si="43"/>
        <v>0</v>
      </c>
      <c r="Z49" s="137">
        <f t="shared" si="45"/>
        <v>0</v>
      </c>
      <c r="AA49" s="53">
        <f t="shared" si="45"/>
        <v>0</v>
      </c>
      <c r="AB49" s="54">
        <f t="shared" si="45"/>
        <v>0</v>
      </c>
      <c r="AC49" s="55">
        <f t="shared" si="45"/>
        <v>0</v>
      </c>
      <c r="AD49" s="56">
        <f>SUM(Z49:AC49)</f>
        <v>0</v>
      </c>
    </row>
    <row r="50" spans="2:30" outlineLevel="1">
      <c r="B50" s="327"/>
      <c r="C50" s="329"/>
      <c r="D50" s="43"/>
      <c r="E50" s="459"/>
      <c r="F50" s="57" t="s">
        <v>41</v>
      </c>
      <c r="G50" s="57"/>
      <c r="H50" s="57" t="s">
        <v>42</v>
      </c>
      <c r="I50" s="57"/>
      <c r="J50" s="57" t="s">
        <v>41</v>
      </c>
      <c r="K50" s="58"/>
      <c r="L50" s="59"/>
      <c r="M50" s="79"/>
      <c r="N50" s="105">
        <f t="shared" si="41"/>
        <v>0</v>
      </c>
      <c r="O50" s="80"/>
      <c r="P50" s="81"/>
      <c r="Q50" s="82"/>
      <c r="R50" s="83"/>
      <c r="S50" s="84"/>
      <c r="T50" s="112">
        <f t="shared" si="42"/>
        <v>0</v>
      </c>
      <c r="U50" s="553"/>
      <c r="V50" s="128"/>
      <c r="W50" s="129"/>
      <c r="X50" s="130"/>
      <c r="Y50" s="127">
        <f t="shared" si="43"/>
        <v>0</v>
      </c>
      <c r="Z50" s="53">
        <f t="shared" si="38"/>
        <v>0</v>
      </c>
      <c r="AA50" s="53">
        <f t="shared" si="44"/>
        <v>0</v>
      </c>
      <c r="AB50" s="54">
        <f t="shared" si="44"/>
        <v>0</v>
      </c>
      <c r="AC50" s="55">
        <f t="shared" si="39"/>
        <v>0</v>
      </c>
      <c r="AD50" s="117">
        <f t="shared" si="40"/>
        <v>0</v>
      </c>
    </row>
    <row r="51" spans="2:30" ht="12.75" outlineLevel="1" thickBot="1">
      <c r="B51" s="154" t="s">
        <v>58</v>
      </c>
      <c r="C51" s="538">
        <f>COUNTA(C45:C50)</f>
        <v>0</v>
      </c>
      <c r="D51" s="155"/>
      <c r="E51" s="460"/>
      <c r="F51" s="156"/>
      <c r="G51" s="156"/>
      <c r="H51" s="156"/>
      <c r="I51" s="156"/>
      <c r="J51" s="156"/>
      <c r="K51" s="157"/>
      <c r="L51" s="158"/>
      <c r="M51" s="159"/>
      <c r="N51" s="160">
        <f>SUM(N45:N50)</f>
        <v>0</v>
      </c>
      <c r="O51" s="161"/>
      <c r="P51" s="162">
        <f t="shared" ref="P51:Y51" si="46">SUM(P45:P50)</f>
        <v>0</v>
      </c>
      <c r="Q51" s="163">
        <f t="shared" si="46"/>
        <v>0</v>
      </c>
      <c r="R51" s="163">
        <f t="shared" si="46"/>
        <v>0</v>
      </c>
      <c r="S51" s="164">
        <f t="shared" si="46"/>
        <v>0</v>
      </c>
      <c r="T51" s="165">
        <f t="shared" si="46"/>
        <v>0</v>
      </c>
      <c r="U51" s="560">
        <f t="shared" si="46"/>
        <v>0</v>
      </c>
      <c r="V51" s="557">
        <f t="shared" si="46"/>
        <v>0</v>
      </c>
      <c r="W51" s="557">
        <f t="shared" si="46"/>
        <v>0</v>
      </c>
      <c r="X51" s="145">
        <f t="shared" si="46"/>
        <v>0</v>
      </c>
      <c r="Y51" s="151">
        <f t="shared" si="46"/>
        <v>0</v>
      </c>
      <c r="Z51" s="153">
        <f t="shared" si="38"/>
        <v>0</v>
      </c>
      <c r="AA51" s="146">
        <f t="shared" si="44"/>
        <v>0</v>
      </c>
      <c r="AB51" s="147">
        <f t="shared" si="44"/>
        <v>0</v>
      </c>
      <c r="AC51" s="152">
        <f t="shared" si="39"/>
        <v>0</v>
      </c>
      <c r="AD51" s="148">
        <f t="shared" si="40"/>
        <v>0</v>
      </c>
    </row>
    <row r="52" spans="2:30" outlineLevel="1">
      <c r="B52" s="327">
        <v>44511</v>
      </c>
      <c r="C52" s="544">
        <v>1</v>
      </c>
      <c r="D52" s="329" t="s">
        <v>184</v>
      </c>
      <c r="E52" s="459">
        <v>9</v>
      </c>
      <c r="F52" s="57" t="s">
        <v>35</v>
      </c>
      <c r="G52" s="57">
        <v>0</v>
      </c>
      <c r="H52" s="57" t="s">
        <v>36</v>
      </c>
      <c r="I52" s="57">
        <v>12</v>
      </c>
      <c r="J52" s="57" t="s">
        <v>35</v>
      </c>
      <c r="K52" s="58">
        <v>0</v>
      </c>
      <c r="L52" s="46">
        <v>3</v>
      </c>
      <c r="M52" s="440">
        <v>620</v>
      </c>
      <c r="N52" s="441">
        <f>SUM(L52*M52)</f>
        <v>1860</v>
      </c>
      <c r="O52" s="442"/>
      <c r="P52" s="443"/>
      <c r="Q52" s="444"/>
      <c r="R52" s="445"/>
      <c r="S52" s="446">
        <v>16</v>
      </c>
      <c r="T52" s="447">
        <f>SUM(P52:S52)</f>
        <v>16</v>
      </c>
      <c r="U52" s="559"/>
      <c r="V52" s="448"/>
      <c r="W52" s="448"/>
      <c r="X52" s="558"/>
      <c r="Y52" s="456">
        <f>SUM(U52:X52)</f>
        <v>0</v>
      </c>
      <c r="Z52" s="455">
        <f t="shared" si="38"/>
        <v>0</v>
      </c>
      <c r="AA52" s="452">
        <f t="shared" si="44"/>
        <v>0</v>
      </c>
      <c r="AB52" s="453">
        <f t="shared" si="44"/>
        <v>0</v>
      </c>
      <c r="AC52" s="454">
        <f t="shared" si="39"/>
        <v>16</v>
      </c>
      <c r="AD52" s="116">
        <f t="shared" ref="AD52" si="47">SUM(Z52:AC52)</f>
        <v>16</v>
      </c>
    </row>
    <row r="53" spans="2:30" outlineLevel="1">
      <c r="B53" s="327">
        <v>44516</v>
      </c>
      <c r="C53" s="544">
        <v>1</v>
      </c>
      <c r="D53" s="329" t="s">
        <v>184</v>
      </c>
      <c r="E53" s="459">
        <v>9</v>
      </c>
      <c r="F53" s="57" t="s">
        <v>35</v>
      </c>
      <c r="G53" s="57">
        <v>0</v>
      </c>
      <c r="H53" s="57" t="s">
        <v>36</v>
      </c>
      <c r="I53" s="57">
        <v>12</v>
      </c>
      <c r="J53" s="57" t="s">
        <v>35</v>
      </c>
      <c r="K53" s="58">
        <v>0</v>
      </c>
      <c r="L53" s="46">
        <v>3</v>
      </c>
      <c r="M53" s="73">
        <v>620</v>
      </c>
      <c r="N53" s="105">
        <f>SUM(L53*M53)</f>
        <v>1860</v>
      </c>
      <c r="O53" s="74"/>
      <c r="P53" s="75"/>
      <c r="Q53" s="76"/>
      <c r="R53" s="77"/>
      <c r="S53" s="78">
        <v>12</v>
      </c>
      <c r="T53" s="112">
        <f>SUM(P53:S53)</f>
        <v>12</v>
      </c>
      <c r="U53" s="561"/>
      <c r="V53" s="129"/>
      <c r="W53" s="125"/>
      <c r="X53" s="126"/>
      <c r="Y53" s="135">
        <f>SUM(U53:X53)</f>
        <v>0</v>
      </c>
      <c r="Z53" s="137">
        <f>P53+U53</f>
        <v>0</v>
      </c>
      <c r="AA53" s="53">
        <f>Q53+V53</f>
        <v>0</v>
      </c>
      <c r="AB53" s="54">
        <f>R53+W53</f>
        <v>0</v>
      </c>
      <c r="AC53" s="55">
        <f>S53+X53</f>
        <v>12</v>
      </c>
      <c r="AD53" s="56">
        <f>SUM(Z53:AC53)</f>
        <v>12</v>
      </c>
    </row>
    <row r="54" spans="2:30" outlineLevel="1">
      <c r="B54" s="327">
        <v>44519</v>
      </c>
      <c r="C54" s="548">
        <v>1</v>
      </c>
      <c r="D54" s="330" t="s">
        <v>185</v>
      </c>
      <c r="E54" s="459">
        <v>9</v>
      </c>
      <c r="F54" s="57" t="s">
        <v>35</v>
      </c>
      <c r="G54" s="57">
        <v>0</v>
      </c>
      <c r="H54" s="57" t="s">
        <v>36</v>
      </c>
      <c r="I54" s="57">
        <v>16</v>
      </c>
      <c r="J54" s="57" t="s">
        <v>35</v>
      </c>
      <c r="K54" s="58">
        <v>20</v>
      </c>
      <c r="L54" s="59">
        <v>7</v>
      </c>
      <c r="M54" s="79"/>
      <c r="N54" s="105">
        <f t="shared" ref="N54:N57" si="48">SUM(L54*M54)</f>
        <v>0</v>
      </c>
      <c r="O54" s="80"/>
      <c r="P54" s="81"/>
      <c r="Q54" s="82"/>
      <c r="R54" s="83"/>
      <c r="S54" s="84"/>
      <c r="T54" s="112">
        <f t="shared" ref="T54:T57" si="49">SUM(P54:S54)</f>
        <v>0</v>
      </c>
      <c r="U54" s="128"/>
      <c r="V54" s="128"/>
      <c r="W54" s="129"/>
      <c r="X54" s="130">
        <v>51</v>
      </c>
      <c r="Y54" s="135">
        <f t="shared" ref="Y54:Y57" si="50">SUM(U54:X54)</f>
        <v>51</v>
      </c>
      <c r="Z54" s="137">
        <f t="shared" si="38"/>
        <v>0</v>
      </c>
      <c r="AA54" s="53">
        <f t="shared" ref="AA54:AA61" si="51">Q54+V54</f>
        <v>0</v>
      </c>
      <c r="AB54" s="54">
        <f t="shared" ref="AB54:AB68" si="52">R54+W54</f>
        <v>0</v>
      </c>
      <c r="AC54" s="55">
        <f t="shared" si="39"/>
        <v>51</v>
      </c>
      <c r="AD54" s="56">
        <f t="shared" si="40"/>
        <v>51</v>
      </c>
    </row>
    <row r="55" spans="2:30" outlineLevel="1">
      <c r="B55" s="327"/>
      <c r="C55" s="548"/>
      <c r="D55" s="330"/>
      <c r="E55" s="459"/>
      <c r="F55" s="57" t="s">
        <v>41</v>
      </c>
      <c r="G55" s="57"/>
      <c r="H55" s="57" t="s">
        <v>42</v>
      </c>
      <c r="I55" s="57"/>
      <c r="J55" s="57" t="s">
        <v>41</v>
      </c>
      <c r="K55" s="58"/>
      <c r="L55" s="59"/>
      <c r="M55" s="79"/>
      <c r="N55" s="105">
        <f t="shared" si="48"/>
        <v>0</v>
      </c>
      <c r="O55" s="80"/>
      <c r="P55" s="81"/>
      <c r="Q55" s="82"/>
      <c r="R55" s="83"/>
      <c r="S55" s="84"/>
      <c r="T55" s="112">
        <f t="shared" si="49"/>
        <v>0</v>
      </c>
      <c r="U55" s="128"/>
      <c r="V55" s="128"/>
      <c r="W55" s="129"/>
      <c r="X55" s="130"/>
      <c r="Y55" s="127">
        <f t="shared" si="50"/>
        <v>0</v>
      </c>
      <c r="Z55" s="53">
        <f t="shared" ref="Z55:AC56" si="53">P55+U55</f>
        <v>0</v>
      </c>
      <c r="AA55" s="53">
        <f t="shared" si="53"/>
        <v>0</v>
      </c>
      <c r="AB55" s="54">
        <f t="shared" si="53"/>
        <v>0</v>
      </c>
      <c r="AC55" s="55">
        <f t="shared" si="53"/>
        <v>0</v>
      </c>
      <c r="AD55" s="56">
        <f>SUM(Z55:AC55)</f>
        <v>0</v>
      </c>
    </row>
    <row r="56" spans="2:30" outlineLevel="1">
      <c r="B56" s="327"/>
      <c r="C56" s="329"/>
      <c r="D56" s="43"/>
      <c r="E56" s="459"/>
      <c r="F56" s="57" t="s">
        <v>41</v>
      </c>
      <c r="G56" s="57"/>
      <c r="H56" s="57" t="s">
        <v>42</v>
      </c>
      <c r="I56" s="57"/>
      <c r="J56" s="57" t="s">
        <v>41</v>
      </c>
      <c r="K56" s="58"/>
      <c r="L56" s="59"/>
      <c r="M56" s="79"/>
      <c r="N56" s="105">
        <f t="shared" si="48"/>
        <v>0</v>
      </c>
      <c r="O56" s="80"/>
      <c r="P56" s="81"/>
      <c r="Q56" s="82"/>
      <c r="R56" s="83"/>
      <c r="S56" s="84"/>
      <c r="T56" s="112">
        <f t="shared" si="49"/>
        <v>0</v>
      </c>
      <c r="U56" s="128"/>
      <c r="V56" s="128"/>
      <c r="W56" s="129"/>
      <c r="X56" s="130"/>
      <c r="Y56" s="127">
        <f t="shared" si="50"/>
        <v>0</v>
      </c>
      <c r="Z56" s="53">
        <f t="shared" si="53"/>
        <v>0</v>
      </c>
      <c r="AA56" s="53">
        <f t="shared" si="53"/>
        <v>0</v>
      </c>
      <c r="AB56" s="54">
        <f t="shared" si="53"/>
        <v>0</v>
      </c>
      <c r="AC56" s="55">
        <f t="shared" si="53"/>
        <v>0</v>
      </c>
      <c r="AD56" s="56">
        <f>SUM(Z56:AC56)</f>
        <v>0</v>
      </c>
    </row>
    <row r="57" spans="2:30" outlineLevel="1">
      <c r="B57" s="331"/>
      <c r="C57" s="329"/>
      <c r="D57" s="43"/>
      <c r="E57" s="459"/>
      <c r="F57" s="57" t="s">
        <v>41</v>
      </c>
      <c r="G57" s="57"/>
      <c r="H57" s="57" t="s">
        <v>42</v>
      </c>
      <c r="I57" s="57"/>
      <c r="J57" s="57" t="s">
        <v>41</v>
      </c>
      <c r="K57" s="58"/>
      <c r="L57" s="59"/>
      <c r="M57" s="79"/>
      <c r="N57" s="105">
        <f t="shared" si="48"/>
        <v>0</v>
      </c>
      <c r="O57" s="80"/>
      <c r="P57" s="81"/>
      <c r="Q57" s="82"/>
      <c r="R57" s="83"/>
      <c r="S57" s="84"/>
      <c r="T57" s="112">
        <f t="shared" si="49"/>
        <v>0</v>
      </c>
      <c r="U57" s="128"/>
      <c r="V57" s="128"/>
      <c r="W57" s="128"/>
      <c r="X57" s="130"/>
      <c r="Y57" s="127">
        <f t="shared" si="50"/>
        <v>0</v>
      </c>
      <c r="Z57" s="53">
        <f t="shared" si="38"/>
        <v>0</v>
      </c>
      <c r="AA57" s="53">
        <f t="shared" si="51"/>
        <v>0</v>
      </c>
      <c r="AB57" s="54">
        <f t="shared" si="52"/>
        <v>0</v>
      </c>
      <c r="AC57" s="55">
        <f t="shared" si="39"/>
        <v>0</v>
      </c>
      <c r="AD57" s="56">
        <f t="shared" si="40"/>
        <v>0</v>
      </c>
    </row>
    <row r="58" spans="2:30" ht="12.75" outlineLevel="1" thickBot="1">
      <c r="B58" s="154" t="s">
        <v>59</v>
      </c>
      <c r="C58" s="538">
        <f>COUNTA(C52:C57)</f>
        <v>3</v>
      </c>
      <c r="D58" s="155"/>
      <c r="E58" s="460"/>
      <c r="F58" s="156"/>
      <c r="G58" s="156"/>
      <c r="H58" s="156"/>
      <c r="I58" s="156"/>
      <c r="J58" s="156"/>
      <c r="K58" s="157"/>
      <c r="L58" s="158"/>
      <c r="M58" s="159"/>
      <c r="N58" s="160">
        <f>SUM(N52:N57)</f>
        <v>3720</v>
      </c>
      <c r="O58" s="161"/>
      <c r="P58" s="162">
        <f t="shared" ref="P58:Y58" si="54">SUM(P52:P57)</f>
        <v>0</v>
      </c>
      <c r="Q58" s="163">
        <f t="shared" si="54"/>
        <v>0</v>
      </c>
      <c r="R58" s="163">
        <f t="shared" si="54"/>
        <v>0</v>
      </c>
      <c r="S58" s="164">
        <f t="shared" si="54"/>
        <v>28</v>
      </c>
      <c r="T58" s="165">
        <f t="shared" si="54"/>
        <v>28</v>
      </c>
      <c r="U58" s="150">
        <f t="shared" si="54"/>
        <v>0</v>
      </c>
      <c r="V58" s="555">
        <f t="shared" si="54"/>
        <v>0</v>
      </c>
      <c r="W58" s="557">
        <f t="shared" si="54"/>
        <v>0</v>
      </c>
      <c r="X58" s="145">
        <f t="shared" si="54"/>
        <v>51</v>
      </c>
      <c r="Y58" s="151">
        <f t="shared" si="54"/>
        <v>51</v>
      </c>
      <c r="Z58" s="153">
        <f t="shared" si="38"/>
        <v>0</v>
      </c>
      <c r="AA58" s="146">
        <f t="shared" si="51"/>
        <v>0</v>
      </c>
      <c r="AB58" s="147">
        <f t="shared" si="52"/>
        <v>0</v>
      </c>
      <c r="AC58" s="152">
        <f t="shared" si="39"/>
        <v>79</v>
      </c>
      <c r="AD58" s="148">
        <f t="shared" si="40"/>
        <v>79</v>
      </c>
    </row>
    <row r="59" spans="2:30" outlineLevel="1">
      <c r="B59" s="734"/>
      <c r="C59" s="539"/>
      <c r="D59" s="690"/>
      <c r="E59" s="458"/>
      <c r="F59" s="44" t="s">
        <v>41</v>
      </c>
      <c r="G59" s="44"/>
      <c r="H59" s="44" t="s">
        <v>42</v>
      </c>
      <c r="I59" s="44"/>
      <c r="J59" s="44" t="s">
        <v>41</v>
      </c>
      <c r="K59" s="45"/>
      <c r="L59" s="46"/>
      <c r="M59" s="440"/>
      <c r="N59" s="441">
        <f>SUM(L59*M59)</f>
        <v>0</v>
      </c>
      <c r="O59" s="442"/>
      <c r="P59" s="443"/>
      <c r="Q59" s="444"/>
      <c r="R59" s="445"/>
      <c r="S59" s="446"/>
      <c r="T59" s="447">
        <f>SUM(P59:S59)</f>
        <v>0</v>
      </c>
      <c r="U59" s="559"/>
      <c r="V59" s="448"/>
      <c r="W59" s="448"/>
      <c r="X59" s="558"/>
      <c r="Y59" s="456">
        <f>SUM(U59:X59)</f>
        <v>0</v>
      </c>
      <c r="Z59" s="455">
        <f t="shared" ref="Z59:Z70" si="55">P59+U59</f>
        <v>0</v>
      </c>
      <c r="AA59" s="452">
        <f t="shared" si="51"/>
        <v>0</v>
      </c>
      <c r="AB59" s="453">
        <f t="shared" si="52"/>
        <v>0</v>
      </c>
      <c r="AC59" s="454">
        <f t="shared" ref="AC59:AC70" si="56">S59+X59</f>
        <v>0</v>
      </c>
      <c r="AD59" s="116">
        <f t="shared" si="40"/>
        <v>0</v>
      </c>
    </row>
    <row r="60" spans="2:30" outlineLevel="1">
      <c r="B60" s="327"/>
      <c r="C60" s="548"/>
      <c r="D60" s="330"/>
      <c r="E60" s="458"/>
      <c r="F60" s="44" t="s">
        <v>41</v>
      </c>
      <c r="G60" s="44"/>
      <c r="H60" s="44" t="s">
        <v>42</v>
      </c>
      <c r="I60" s="44"/>
      <c r="J60" s="44" t="s">
        <v>41</v>
      </c>
      <c r="K60" s="45"/>
      <c r="L60" s="46"/>
      <c r="M60" s="73"/>
      <c r="N60" s="105">
        <f>SUM(L60*M60)</f>
        <v>0</v>
      </c>
      <c r="O60" s="74"/>
      <c r="P60" s="75"/>
      <c r="Q60" s="76"/>
      <c r="R60" s="77"/>
      <c r="S60" s="78"/>
      <c r="T60" s="112">
        <f>SUM(P60:S60)</f>
        <v>0</v>
      </c>
      <c r="U60" s="561"/>
      <c r="V60" s="129"/>
      <c r="W60" s="125"/>
      <c r="X60" s="126"/>
      <c r="Y60" s="135">
        <f>SUM(U60:X60)</f>
        <v>0</v>
      </c>
      <c r="Z60" s="137">
        <f>P60+U60</f>
        <v>0</v>
      </c>
      <c r="AA60" s="53">
        <f>Q60+V60</f>
        <v>0</v>
      </c>
      <c r="AB60" s="54">
        <f>R60+W60</f>
        <v>0</v>
      </c>
      <c r="AC60" s="55">
        <f>S60+X60</f>
        <v>0</v>
      </c>
      <c r="AD60" s="56">
        <f>SUM(Z60:AC60)</f>
        <v>0</v>
      </c>
    </row>
    <row r="61" spans="2:30" outlineLevel="1">
      <c r="B61" s="327"/>
      <c r="C61" s="329"/>
      <c r="D61" s="43"/>
      <c r="E61" s="458"/>
      <c r="F61" s="44" t="s">
        <v>41</v>
      </c>
      <c r="G61" s="44"/>
      <c r="H61" s="44" t="s">
        <v>42</v>
      </c>
      <c r="I61" s="44"/>
      <c r="J61" s="44" t="s">
        <v>41</v>
      </c>
      <c r="K61" s="45"/>
      <c r="L61" s="46"/>
      <c r="M61" s="73"/>
      <c r="N61" s="105">
        <f>SUM(L61*M61)</f>
        <v>0</v>
      </c>
      <c r="O61" s="74"/>
      <c r="P61" s="75"/>
      <c r="Q61" s="76"/>
      <c r="R61" s="77"/>
      <c r="S61" s="78"/>
      <c r="T61" s="112">
        <f>SUM(P61:S61)</f>
        <v>0</v>
      </c>
      <c r="U61" s="561"/>
      <c r="V61" s="125"/>
      <c r="W61" s="125"/>
      <c r="X61" s="126"/>
      <c r="Y61" s="135">
        <f>SUM(U61:X61)</f>
        <v>0</v>
      </c>
      <c r="Z61" s="137">
        <f t="shared" si="55"/>
        <v>0</v>
      </c>
      <c r="AA61" s="53">
        <f t="shared" si="51"/>
        <v>0</v>
      </c>
      <c r="AB61" s="54">
        <f t="shared" si="52"/>
        <v>0</v>
      </c>
      <c r="AC61" s="55">
        <f t="shared" si="56"/>
        <v>0</v>
      </c>
      <c r="AD61" s="56">
        <f t="shared" ref="AD61:AD71" si="57">SUM(Z61:AC61)</f>
        <v>0</v>
      </c>
    </row>
    <row r="62" spans="2:30" outlineLevel="1">
      <c r="B62" s="327"/>
      <c r="C62" s="329"/>
      <c r="D62" s="43"/>
      <c r="E62" s="459"/>
      <c r="F62" s="57" t="s">
        <v>41</v>
      </c>
      <c r="G62" s="57"/>
      <c r="H62" s="57" t="s">
        <v>42</v>
      </c>
      <c r="I62" s="57"/>
      <c r="J62" s="57" t="s">
        <v>41</v>
      </c>
      <c r="K62" s="58"/>
      <c r="L62" s="59"/>
      <c r="M62" s="79"/>
      <c r="N62" s="105">
        <f>SUM(L62*M62)</f>
        <v>0</v>
      </c>
      <c r="O62" s="80"/>
      <c r="P62" s="81"/>
      <c r="Q62" s="82"/>
      <c r="R62" s="83"/>
      <c r="S62" s="84"/>
      <c r="T62" s="112">
        <f>SUM(P62:S62)</f>
        <v>0</v>
      </c>
      <c r="U62" s="553"/>
      <c r="V62" s="129"/>
      <c r="W62" s="129"/>
      <c r="X62" s="130"/>
      <c r="Y62" s="135">
        <f>SUM(U62:X62)</f>
        <v>0</v>
      </c>
      <c r="Z62" s="137">
        <f t="shared" ref="Z62:AC63" si="58">P62+U62</f>
        <v>0</v>
      </c>
      <c r="AA62" s="53">
        <f t="shared" si="58"/>
        <v>0</v>
      </c>
      <c r="AB62" s="54">
        <f t="shared" si="58"/>
        <v>0</v>
      </c>
      <c r="AC62" s="55">
        <f t="shared" si="58"/>
        <v>0</v>
      </c>
      <c r="AD62" s="56">
        <f>SUM(Z62:AC62)</f>
        <v>0</v>
      </c>
    </row>
    <row r="63" spans="2:30" outlineLevel="1">
      <c r="B63" s="327"/>
      <c r="C63" s="329"/>
      <c r="D63" s="43"/>
      <c r="E63" s="459"/>
      <c r="F63" s="57" t="s">
        <v>41</v>
      </c>
      <c r="G63" s="57"/>
      <c r="H63" s="57" t="s">
        <v>42</v>
      </c>
      <c r="I63" s="57"/>
      <c r="J63" s="57" t="s">
        <v>41</v>
      </c>
      <c r="K63" s="58"/>
      <c r="L63" s="59"/>
      <c r="M63" s="79"/>
      <c r="N63" s="105">
        <f>SUM(L63*M63)</f>
        <v>0</v>
      </c>
      <c r="O63" s="80"/>
      <c r="P63" s="81"/>
      <c r="Q63" s="82"/>
      <c r="R63" s="83"/>
      <c r="S63" s="84"/>
      <c r="T63" s="112">
        <f>SUM(P63:S63)</f>
        <v>0</v>
      </c>
      <c r="U63" s="553"/>
      <c r="V63" s="129"/>
      <c r="W63" s="129"/>
      <c r="X63" s="130"/>
      <c r="Y63" s="135">
        <f>SUM(U63:X63)</f>
        <v>0</v>
      </c>
      <c r="Z63" s="137">
        <f t="shared" si="58"/>
        <v>0</v>
      </c>
      <c r="AA63" s="53">
        <f t="shared" si="58"/>
        <v>0</v>
      </c>
      <c r="AB63" s="54">
        <f t="shared" si="58"/>
        <v>0</v>
      </c>
      <c r="AC63" s="55">
        <f t="shared" si="58"/>
        <v>0</v>
      </c>
      <c r="AD63" s="56">
        <f>SUM(Z63:AC63)</f>
        <v>0</v>
      </c>
    </row>
    <row r="64" spans="2:30" outlineLevel="1">
      <c r="B64" s="327"/>
      <c r="C64" s="329"/>
      <c r="D64" s="43"/>
      <c r="E64" s="459"/>
      <c r="F64" s="57" t="s">
        <v>41</v>
      </c>
      <c r="G64" s="57"/>
      <c r="H64" s="57" t="s">
        <v>42</v>
      </c>
      <c r="I64" s="57"/>
      <c r="J64" s="57" t="s">
        <v>41</v>
      </c>
      <c r="K64" s="58"/>
      <c r="L64" s="59"/>
      <c r="M64" s="79"/>
      <c r="N64" s="105"/>
      <c r="O64" s="80"/>
      <c r="P64" s="81"/>
      <c r="Q64" s="82"/>
      <c r="R64" s="83"/>
      <c r="S64" s="84"/>
      <c r="T64" s="112"/>
      <c r="U64" s="562"/>
      <c r="V64" s="128"/>
      <c r="W64" s="129"/>
      <c r="X64" s="130"/>
      <c r="Y64" s="135"/>
      <c r="Z64" s="137"/>
      <c r="AA64" s="53"/>
      <c r="AB64" s="54"/>
      <c r="AC64" s="55"/>
      <c r="AD64" s="56"/>
    </row>
    <row r="65" spans="2:30" ht="12.75" outlineLevel="1" thickBot="1">
      <c r="B65" s="332" t="s">
        <v>60</v>
      </c>
      <c r="C65" s="538">
        <f>COUNTA(C59:C64)</f>
        <v>0</v>
      </c>
      <c r="D65" s="155"/>
      <c r="E65" s="460"/>
      <c r="F65" s="156"/>
      <c r="G65" s="156"/>
      <c r="H65" s="156"/>
      <c r="I65" s="156"/>
      <c r="J65" s="156"/>
      <c r="K65" s="157"/>
      <c r="L65" s="158"/>
      <c r="M65" s="159"/>
      <c r="N65" s="160">
        <f>SUM(N59:N64)</f>
        <v>0</v>
      </c>
      <c r="O65" s="161"/>
      <c r="P65" s="162">
        <f>SUM(P59:P62)</f>
        <v>0</v>
      </c>
      <c r="Q65" s="163">
        <f>SUM(Q59:Q62)</f>
        <v>0</v>
      </c>
      <c r="R65" s="163">
        <f>SUM(R59:R62)</f>
        <v>0</v>
      </c>
      <c r="S65" s="164">
        <f t="shared" ref="S65:X65" si="59">SUM(S59:S64)</f>
        <v>0</v>
      </c>
      <c r="T65" s="165">
        <f t="shared" si="59"/>
        <v>0</v>
      </c>
      <c r="U65" s="150">
        <f t="shared" si="59"/>
        <v>0</v>
      </c>
      <c r="V65" s="149">
        <f t="shared" si="59"/>
        <v>0</v>
      </c>
      <c r="W65" s="149">
        <f t="shared" si="59"/>
        <v>0</v>
      </c>
      <c r="X65" s="145">
        <f t="shared" si="59"/>
        <v>0</v>
      </c>
      <c r="Y65" s="151">
        <f>SUM(Y59:Y62)</f>
        <v>0</v>
      </c>
      <c r="Z65" s="153">
        <f>P65+U65</f>
        <v>0</v>
      </c>
      <c r="AA65" s="334">
        <f>Q65+V65</f>
        <v>0</v>
      </c>
      <c r="AB65" s="147">
        <f t="shared" si="52"/>
        <v>0</v>
      </c>
      <c r="AC65" s="152">
        <f t="shared" si="56"/>
        <v>0</v>
      </c>
      <c r="AD65" s="148">
        <f t="shared" si="57"/>
        <v>0</v>
      </c>
    </row>
    <row r="66" spans="2:30" outlineLevel="1">
      <c r="B66" s="734"/>
      <c r="C66" s="539"/>
      <c r="D66" s="690"/>
      <c r="E66" s="458"/>
      <c r="F66" s="44" t="s">
        <v>35</v>
      </c>
      <c r="G66" s="44"/>
      <c r="H66" s="44" t="s">
        <v>36</v>
      </c>
      <c r="I66" s="44"/>
      <c r="J66" s="44" t="s">
        <v>35</v>
      </c>
      <c r="K66" s="45"/>
      <c r="L66" s="59"/>
      <c r="M66" s="79"/>
      <c r="N66" s="105">
        <f t="shared" ref="N66:N68" si="60">SUM(L66*M66)</f>
        <v>0</v>
      </c>
      <c r="O66" s="80"/>
      <c r="P66" s="81"/>
      <c r="Q66" s="82"/>
      <c r="R66" s="83"/>
      <c r="S66" s="84"/>
      <c r="T66" s="112">
        <f t="shared" ref="T66:T68" si="61">SUM(P66:S66)</f>
        <v>0</v>
      </c>
      <c r="U66" s="128"/>
      <c r="V66" s="128"/>
      <c r="W66" s="128"/>
      <c r="X66" s="556"/>
      <c r="Y66" s="135">
        <f t="shared" ref="Y66:Y68" si="62">SUM(U66:X66)</f>
        <v>0</v>
      </c>
      <c r="Z66" s="137">
        <f t="shared" ref="Z66:Z68" si="63">P66+U66</f>
        <v>0</v>
      </c>
      <c r="AA66" s="53">
        <f t="shared" ref="AA66:AA68" si="64">Q66+V66</f>
        <v>0</v>
      </c>
      <c r="AB66" s="54">
        <f t="shared" si="52"/>
        <v>0</v>
      </c>
      <c r="AC66" s="484">
        <f t="shared" si="56"/>
        <v>0</v>
      </c>
      <c r="AD66" s="56">
        <f t="shared" si="57"/>
        <v>0</v>
      </c>
    </row>
    <row r="67" spans="2:30" outlineLevel="1">
      <c r="B67" s="327"/>
      <c r="C67" s="548"/>
      <c r="D67" s="330"/>
      <c r="E67" s="458"/>
      <c r="F67" s="44" t="s">
        <v>35</v>
      </c>
      <c r="G67" s="44"/>
      <c r="H67" s="44" t="s">
        <v>36</v>
      </c>
      <c r="I67" s="44"/>
      <c r="J67" s="44" t="s">
        <v>35</v>
      </c>
      <c r="K67" s="45"/>
      <c r="L67" s="59"/>
      <c r="M67" s="79"/>
      <c r="N67" s="105">
        <f t="shared" si="60"/>
        <v>0</v>
      </c>
      <c r="O67" s="80"/>
      <c r="P67" s="81"/>
      <c r="Q67" s="82"/>
      <c r="R67" s="83"/>
      <c r="S67" s="84"/>
      <c r="T67" s="112">
        <f t="shared" si="61"/>
        <v>0</v>
      </c>
      <c r="U67" s="128"/>
      <c r="V67" s="128"/>
      <c r="W67" s="128"/>
      <c r="X67" s="130"/>
      <c r="Y67" s="135">
        <f t="shared" si="62"/>
        <v>0</v>
      </c>
      <c r="Z67" s="137">
        <f t="shared" si="63"/>
        <v>0</v>
      </c>
      <c r="AA67" s="53">
        <f t="shared" si="64"/>
        <v>0</v>
      </c>
      <c r="AB67" s="54">
        <f t="shared" si="52"/>
        <v>0</v>
      </c>
      <c r="AC67" s="55">
        <f t="shared" si="56"/>
        <v>0</v>
      </c>
      <c r="AD67" s="56">
        <f t="shared" si="57"/>
        <v>0</v>
      </c>
    </row>
    <row r="68" spans="2:30" outlineLevel="1">
      <c r="B68" s="327"/>
      <c r="C68" s="329"/>
      <c r="D68" s="43"/>
      <c r="E68" s="458"/>
      <c r="F68" s="44" t="s">
        <v>35</v>
      </c>
      <c r="G68" s="44"/>
      <c r="H68" s="44" t="s">
        <v>36</v>
      </c>
      <c r="I68" s="44"/>
      <c r="J68" s="44" t="s">
        <v>35</v>
      </c>
      <c r="K68" s="45"/>
      <c r="L68" s="59"/>
      <c r="M68" s="79"/>
      <c r="N68" s="105">
        <f t="shared" si="60"/>
        <v>0</v>
      </c>
      <c r="O68" s="80"/>
      <c r="P68" s="81"/>
      <c r="Q68" s="82"/>
      <c r="R68" s="83"/>
      <c r="S68" s="84"/>
      <c r="T68" s="112">
        <f t="shared" si="61"/>
        <v>0</v>
      </c>
      <c r="U68" s="128"/>
      <c r="V68" s="128"/>
      <c r="W68" s="129"/>
      <c r="X68" s="130"/>
      <c r="Y68" s="127">
        <f t="shared" si="62"/>
        <v>0</v>
      </c>
      <c r="Z68" s="53">
        <f t="shared" si="63"/>
        <v>0</v>
      </c>
      <c r="AA68" s="53">
        <f t="shared" si="64"/>
        <v>0</v>
      </c>
      <c r="AB68" s="54">
        <f t="shared" si="52"/>
        <v>0</v>
      </c>
      <c r="AC68" s="55">
        <f t="shared" si="56"/>
        <v>0</v>
      </c>
      <c r="AD68" s="56">
        <f t="shared" si="57"/>
        <v>0</v>
      </c>
    </row>
    <row r="69" spans="2:30" outlineLevel="1">
      <c r="B69" s="327"/>
      <c r="C69" s="329"/>
      <c r="D69" s="43"/>
      <c r="E69" s="459"/>
      <c r="F69" s="57" t="s">
        <v>35</v>
      </c>
      <c r="G69" s="57"/>
      <c r="H69" s="57" t="s">
        <v>36</v>
      </c>
      <c r="I69" s="57"/>
      <c r="J69" s="57" t="s">
        <v>35</v>
      </c>
      <c r="K69" s="58"/>
      <c r="L69" s="59"/>
      <c r="M69" s="79"/>
      <c r="N69" s="105">
        <f>SUM(L69*M69)</f>
        <v>0</v>
      </c>
      <c r="O69" s="80"/>
      <c r="P69" s="81"/>
      <c r="Q69" s="82"/>
      <c r="R69" s="83"/>
      <c r="S69" s="84"/>
      <c r="T69" s="112">
        <f>SUM(P69:S69)</f>
        <v>0</v>
      </c>
      <c r="U69" s="128"/>
      <c r="V69" s="128"/>
      <c r="W69" s="129"/>
      <c r="X69" s="556"/>
      <c r="Y69" s="127">
        <f>SUM(U69:X69)</f>
        <v>0</v>
      </c>
      <c r="Z69" s="53">
        <f t="shared" si="55"/>
        <v>0</v>
      </c>
      <c r="AA69" s="53">
        <f t="shared" ref="AA69:AB70" si="65">Q69+V69</f>
        <v>0</v>
      </c>
      <c r="AB69" s="54">
        <f t="shared" si="65"/>
        <v>0</v>
      </c>
      <c r="AC69" s="55">
        <f t="shared" si="56"/>
        <v>0</v>
      </c>
      <c r="AD69" s="56">
        <f t="shared" si="57"/>
        <v>0</v>
      </c>
    </row>
    <row r="70" spans="2:30" ht="12.75" outlineLevel="1" thickBot="1">
      <c r="B70" s="154" t="s">
        <v>50</v>
      </c>
      <c r="C70" s="538">
        <f>COUNTA(C66:C69)</f>
        <v>0</v>
      </c>
      <c r="D70" s="155"/>
      <c r="E70" s="460"/>
      <c r="F70" s="156"/>
      <c r="G70" s="156"/>
      <c r="H70" s="156"/>
      <c r="I70" s="156"/>
      <c r="J70" s="156"/>
      <c r="K70" s="157"/>
      <c r="L70" s="158"/>
      <c r="M70" s="159"/>
      <c r="N70" s="160">
        <f>SUM(N66:N69)</f>
        <v>0</v>
      </c>
      <c r="O70" s="161"/>
      <c r="P70" s="162">
        <f t="shared" ref="P70:Y70" si="66">SUM(P66:P69)</f>
        <v>0</v>
      </c>
      <c r="Q70" s="163">
        <f t="shared" si="66"/>
        <v>0</v>
      </c>
      <c r="R70" s="163">
        <f t="shared" si="66"/>
        <v>0</v>
      </c>
      <c r="S70" s="164">
        <f t="shared" si="66"/>
        <v>0</v>
      </c>
      <c r="T70" s="165">
        <f t="shared" si="66"/>
        <v>0</v>
      </c>
      <c r="U70" s="150">
        <f t="shared" si="66"/>
        <v>0</v>
      </c>
      <c r="V70" s="555">
        <f t="shared" si="66"/>
        <v>0</v>
      </c>
      <c r="W70" s="557">
        <f t="shared" si="66"/>
        <v>0</v>
      </c>
      <c r="X70" s="145">
        <f>SUM(X66:X69)</f>
        <v>0</v>
      </c>
      <c r="Y70" s="151">
        <f t="shared" si="66"/>
        <v>0</v>
      </c>
      <c r="Z70" s="153">
        <f t="shared" si="55"/>
        <v>0</v>
      </c>
      <c r="AA70" s="146">
        <f t="shared" si="65"/>
        <v>0</v>
      </c>
      <c r="AB70" s="147">
        <f t="shared" si="65"/>
        <v>0</v>
      </c>
      <c r="AC70" s="152">
        <f t="shared" si="56"/>
        <v>0</v>
      </c>
      <c r="AD70" s="148">
        <f t="shared" si="57"/>
        <v>0</v>
      </c>
    </row>
    <row r="71" spans="2:30" outlineLevel="1">
      <c r="B71" s="41"/>
      <c r="C71" s="548"/>
      <c r="D71" s="548"/>
      <c r="E71" s="618"/>
      <c r="F71" s="57" t="s">
        <v>41</v>
      </c>
      <c r="G71" s="57"/>
      <c r="H71" s="57" t="s">
        <v>42</v>
      </c>
      <c r="I71" s="57"/>
      <c r="J71" s="57" t="s">
        <v>41</v>
      </c>
      <c r="K71" s="58"/>
      <c r="L71" s="59"/>
      <c r="M71" s="79"/>
      <c r="N71" s="105">
        <f t="shared" ref="N71:N76" si="67">SUM(L71*M71)</f>
        <v>0</v>
      </c>
      <c r="O71" s="80"/>
      <c r="P71" s="81"/>
      <c r="Q71" s="82"/>
      <c r="R71" s="83"/>
      <c r="S71" s="84"/>
      <c r="T71" s="112">
        <f t="shared" ref="T71:T76" si="68">SUM(P71:S71)</f>
        <v>0</v>
      </c>
      <c r="U71" s="128"/>
      <c r="V71" s="128"/>
      <c r="W71" s="128"/>
      <c r="X71" s="556"/>
      <c r="Y71" s="135">
        <f t="shared" ref="Y71:Y76" si="69">SUM(U71:X71)</f>
        <v>0</v>
      </c>
      <c r="Z71" s="137">
        <f t="shared" ref="Z71:Z76" si="70">P71+U71</f>
        <v>0</v>
      </c>
      <c r="AA71" s="53">
        <f t="shared" ref="AA71:AA83" si="71">Q71+V71</f>
        <v>0</v>
      </c>
      <c r="AB71" s="54">
        <f t="shared" ref="AB71:AB83" si="72">R71+W71</f>
        <v>0</v>
      </c>
      <c r="AC71" s="484">
        <f t="shared" ref="AC71:AC76" si="73">S71+X71</f>
        <v>0</v>
      </c>
      <c r="AD71" s="56">
        <f t="shared" si="57"/>
        <v>0</v>
      </c>
    </row>
    <row r="72" spans="2:30" outlineLevel="1">
      <c r="B72" s="41"/>
      <c r="C72" s="548"/>
      <c r="D72" s="616"/>
      <c r="E72" s="618"/>
      <c r="F72" s="57" t="s">
        <v>35</v>
      </c>
      <c r="G72" s="57"/>
      <c r="H72" s="57" t="s">
        <v>36</v>
      </c>
      <c r="I72" s="57"/>
      <c r="J72" s="57" t="s">
        <v>35</v>
      </c>
      <c r="K72" s="58"/>
      <c r="L72" s="59"/>
      <c r="M72" s="79"/>
      <c r="N72" s="105">
        <f t="shared" si="67"/>
        <v>0</v>
      </c>
      <c r="O72" s="80"/>
      <c r="P72" s="81"/>
      <c r="Q72" s="82"/>
      <c r="R72" s="83"/>
      <c r="S72" s="84"/>
      <c r="T72" s="112">
        <f t="shared" si="68"/>
        <v>0</v>
      </c>
      <c r="U72" s="128"/>
      <c r="V72" s="128"/>
      <c r="W72" s="128"/>
      <c r="X72" s="130"/>
      <c r="Y72" s="135">
        <f t="shared" si="69"/>
        <v>0</v>
      </c>
      <c r="Z72" s="137">
        <f t="shared" si="70"/>
        <v>0</v>
      </c>
      <c r="AA72" s="53">
        <f t="shared" si="71"/>
        <v>0</v>
      </c>
      <c r="AB72" s="54">
        <f t="shared" si="72"/>
        <v>0</v>
      </c>
      <c r="AC72" s="55">
        <f t="shared" si="73"/>
        <v>0</v>
      </c>
      <c r="AD72" s="56">
        <f t="shared" ref="AD72:AD83" si="74">SUM(Z72:AC72)</f>
        <v>0</v>
      </c>
    </row>
    <row r="73" spans="2:30" outlineLevel="1">
      <c r="B73" s="41"/>
      <c r="C73" s="548"/>
      <c r="D73" s="616"/>
      <c r="E73" s="618"/>
      <c r="F73" s="57" t="s">
        <v>35</v>
      </c>
      <c r="G73" s="57"/>
      <c r="H73" s="57" t="s">
        <v>36</v>
      </c>
      <c r="I73" s="57"/>
      <c r="J73" s="57" t="s">
        <v>35</v>
      </c>
      <c r="K73" s="58"/>
      <c r="L73" s="59"/>
      <c r="M73" s="79"/>
      <c r="N73" s="105">
        <f t="shared" si="67"/>
        <v>0</v>
      </c>
      <c r="O73" s="80"/>
      <c r="P73" s="81"/>
      <c r="Q73" s="82"/>
      <c r="R73" s="83"/>
      <c r="S73" s="84"/>
      <c r="T73" s="112">
        <f t="shared" si="68"/>
        <v>0</v>
      </c>
      <c r="U73" s="128"/>
      <c r="V73" s="128"/>
      <c r="W73" s="129"/>
      <c r="X73" s="130"/>
      <c r="Y73" s="127">
        <f t="shared" si="69"/>
        <v>0</v>
      </c>
      <c r="Z73" s="53">
        <f t="shared" si="70"/>
        <v>0</v>
      </c>
      <c r="AA73" s="53">
        <f t="shared" si="71"/>
        <v>0</v>
      </c>
      <c r="AB73" s="54">
        <f t="shared" si="72"/>
        <v>0</v>
      </c>
      <c r="AC73" s="55">
        <f t="shared" si="73"/>
        <v>0</v>
      </c>
      <c r="AD73" s="56">
        <f t="shared" si="74"/>
        <v>0</v>
      </c>
    </row>
    <row r="74" spans="2:30" outlineLevel="1">
      <c r="B74" s="41"/>
      <c r="C74" s="611"/>
      <c r="D74" s="616"/>
      <c r="E74" s="618"/>
      <c r="F74" s="57" t="s">
        <v>41</v>
      </c>
      <c r="G74" s="57"/>
      <c r="H74" s="57" t="s">
        <v>42</v>
      </c>
      <c r="I74" s="57"/>
      <c r="J74" s="57" t="s">
        <v>41</v>
      </c>
      <c r="K74" s="58"/>
      <c r="L74" s="59"/>
      <c r="M74" s="79"/>
      <c r="N74" s="105">
        <f t="shared" si="67"/>
        <v>0</v>
      </c>
      <c r="O74" s="80"/>
      <c r="P74" s="81"/>
      <c r="Q74" s="82"/>
      <c r="R74" s="83"/>
      <c r="S74" s="84"/>
      <c r="T74" s="112">
        <f t="shared" si="68"/>
        <v>0</v>
      </c>
      <c r="U74" s="128"/>
      <c r="V74" s="128"/>
      <c r="W74" s="129"/>
      <c r="X74" s="130"/>
      <c r="Y74" s="127">
        <f t="shared" si="69"/>
        <v>0</v>
      </c>
      <c r="Z74" s="53">
        <f t="shared" si="70"/>
        <v>0</v>
      </c>
      <c r="AA74" s="53">
        <f t="shared" si="71"/>
        <v>0</v>
      </c>
      <c r="AB74" s="54">
        <f t="shared" si="72"/>
        <v>0</v>
      </c>
      <c r="AC74" s="55">
        <f t="shared" si="73"/>
        <v>0</v>
      </c>
      <c r="AD74" s="56">
        <f t="shared" si="74"/>
        <v>0</v>
      </c>
    </row>
    <row r="75" spans="2:30" outlineLevel="1">
      <c r="B75" s="41"/>
      <c r="C75" s="548"/>
      <c r="D75" s="323"/>
      <c r="E75" s="618"/>
      <c r="F75" s="57" t="s">
        <v>41</v>
      </c>
      <c r="G75" s="57"/>
      <c r="H75" s="57" t="s">
        <v>42</v>
      </c>
      <c r="I75" s="57"/>
      <c r="J75" s="57" t="s">
        <v>41</v>
      </c>
      <c r="K75" s="58"/>
      <c r="L75" s="59"/>
      <c r="M75" s="79"/>
      <c r="N75" s="105">
        <f t="shared" si="67"/>
        <v>0</v>
      </c>
      <c r="O75" s="80"/>
      <c r="P75" s="81"/>
      <c r="Q75" s="82"/>
      <c r="R75" s="83"/>
      <c r="S75" s="84"/>
      <c r="T75" s="112">
        <f t="shared" si="68"/>
        <v>0</v>
      </c>
      <c r="U75" s="128"/>
      <c r="V75" s="128"/>
      <c r="W75" s="129"/>
      <c r="X75" s="130"/>
      <c r="Y75" s="127">
        <f t="shared" si="69"/>
        <v>0</v>
      </c>
      <c r="Z75" s="53">
        <f t="shared" si="70"/>
        <v>0</v>
      </c>
      <c r="AA75" s="53">
        <f t="shared" si="71"/>
        <v>0</v>
      </c>
      <c r="AB75" s="54">
        <f t="shared" si="72"/>
        <v>0</v>
      </c>
      <c r="AC75" s="55">
        <f t="shared" si="73"/>
        <v>0</v>
      </c>
      <c r="AD75" s="56">
        <f t="shared" si="74"/>
        <v>0</v>
      </c>
    </row>
    <row r="76" spans="2:30" outlineLevel="1">
      <c r="B76" s="41"/>
      <c r="C76" s="548"/>
      <c r="D76" s="323"/>
      <c r="E76" s="618"/>
      <c r="F76" s="57" t="s">
        <v>41</v>
      </c>
      <c r="G76" s="57"/>
      <c r="H76" s="57" t="s">
        <v>42</v>
      </c>
      <c r="I76" s="57"/>
      <c r="J76" s="57" t="s">
        <v>41</v>
      </c>
      <c r="K76" s="58"/>
      <c r="L76" s="59"/>
      <c r="M76" s="79"/>
      <c r="N76" s="105">
        <f t="shared" si="67"/>
        <v>0</v>
      </c>
      <c r="O76" s="80"/>
      <c r="P76" s="81"/>
      <c r="Q76" s="82"/>
      <c r="R76" s="83"/>
      <c r="S76" s="84"/>
      <c r="T76" s="112">
        <f t="shared" si="68"/>
        <v>0</v>
      </c>
      <c r="U76" s="128"/>
      <c r="V76" s="128"/>
      <c r="W76" s="129"/>
      <c r="X76" s="556"/>
      <c r="Y76" s="127">
        <f t="shared" si="69"/>
        <v>0</v>
      </c>
      <c r="Z76" s="53">
        <f t="shared" si="70"/>
        <v>0</v>
      </c>
      <c r="AA76" s="53">
        <f t="shared" si="71"/>
        <v>0</v>
      </c>
      <c r="AB76" s="54">
        <f t="shared" si="72"/>
        <v>0</v>
      </c>
      <c r="AC76" s="55">
        <f t="shared" si="73"/>
        <v>0</v>
      </c>
      <c r="AD76" s="117">
        <f t="shared" si="74"/>
        <v>0</v>
      </c>
    </row>
    <row r="77" spans="2:30" ht="12.75" outlineLevel="1" thickBot="1">
      <c r="B77" s="154" t="s">
        <v>51</v>
      </c>
      <c r="C77" s="538">
        <f>COUNTA(C71:C76)</f>
        <v>0</v>
      </c>
      <c r="D77" s="155"/>
      <c r="E77" s="460"/>
      <c r="F77" s="156"/>
      <c r="G77" s="156"/>
      <c r="H77" s="156"/>
      <c r="I77" s="156"/>
      <c r="J77" s="156"/>
      <c r="K77" s="157"/>
      <c r="L77" s="158"/>
      <c r="M77" s="159"/>
      <c r="N77" s="160">
        <f>SUM(N71:N76)</f>
        <v>0</v>
      </c>
      <c r="O77" s="161"/>
      <c r="P77" s="162">
        <f t="shared" ref="P77:Y77" si="75">SUM(P71:P76)</f>
        <v>0</v>
      </c>
      <c r="Q77" s="163">
        <f t="shared" si="75"/>
        <v>0</v>
      </c>
      <c r="R77" s="163">
        <f t="shared" si="75"/>
        <v>0</v>
      </c>
      <c r="S77" s="164">
        <f t="shared" si="75"/>
        <v>0</v>
      </c>
      <c r="T77" s="165">
        <f t="shared" si="75"/>
        <v>0</v>
      </c>
      <c r="U77" s="150">
        <f t="shared" si="75"/>
        <v>0</v>
      </c>
      <c r="V77" s="149">
        <f t="shared" si="75"/>
        <v>0</v>
      </c>
      <c r="W77" s="555">
        <f t="shared" si="75"/>
        <v>0</v>
      </c>
      <c r="X77" s="145">
        <f t="shared" si="75"/>
        <v>0</v>
      </c>
      <c r="Y77" s="151">
        <f t="shared" si="75"/>
        <v>0</v>
      </c>
      <c r="Z77" s="153">
        <f t="shared" ref="Z77:Z83" si="76">P77+U77</f>
        <v>0</v>
      </c>
      <c r="AA77" s="146">
        <f t="shared" si="71"/>
        <v>0</v>
      </c>
      <c r="AB77" s="147">
        <f t="shared" si="72"/>
        <v>0</v>
      </c>
      <c r="AC77" s="152">
        <f t="shared" ref="AC77:AC83" si="77">S77+X77</f>
        <v>0</v>
      </c>
      <c r="AD77" s="148">
        <f t="shared" si="74"/>
        <v>0</v>
      </c>
    </row>
    <row r="78" spans="2:30" outlineLevel="1">
      <c r="B78" s="41"/>
      <c r="C78" s="548"/>
      <c r="D78" s="43"/>
      <c r="E78" s="459"/>
      <c r="F78" s="57" t="s">
        <v>35</v>
      </c>
      <c r="G78" s="57"/>
      <c r="H78" s="57" t="s">
        <v>36</v>
      </c>
      <c r="I78" s="57"/>
      <c r="J78" s="57" t="s">
        <v>35</v>
      </c>
      <c r="K78" s="58"/>
      <c r="L78" s="59"/>
      <c r="M78" s="79"/>
      <c r="N78" s="105">
        <f>SUM(L78*M78)</f>
        <v>0</v>
      </c>
      <c r="O78" s="80"/>
      <c r="P78" s="81"/>
      <c r="Q78" s="82"/>
      <c r="R78" s="83"/>
      <c r="S78" s="84"/>
      <c r="T78" s="112">
        <f>SUM(P78:S78)</f>
        <v>0</v>
      </c>
      <c r="U78" s="559"/>
      <c r="V78" s="128"/>
      <c r="W78" s="129"/>
      <c r="X78" s="556"/>
      <c r="Y78" s="135">
        <f>SUM(U78:X78)</f>
        <v>0</v>
      </c>
      <c r="Z78" s="137">
        <f t="shared" si="76"/>
        <v>0</v>
      </c>
      <c r="AA78" s="53">
        <f t="shared" si="71"/>
        <v>0</v>
      </c>
      <c r="AB78" s="54">
        <f t="shared" si="72"/>
        <v>0</v>
      </c>
      <c r="AC78" s="55">
        <f t="shared" si="77"/>
        <v>0</v>
      </c>
      <c r="AD78" s="56">
        <f t="shared" si="74"/>
        <v>0</v>
      </c>
    </row>
    <row r="79" spans="2:30" outlineLevel="1">
      <c r="B79" s="41"/>
      <c r="C79" s="548"/>
      <c r="D79" s="43"/>
      <c r="E79" s="459"/>
      <c r="F79" s="57" t="s">
        <v>35</v>
      </c>
      <c r="G79" s="57"/>
      <c r="H79" s="57" t="s">
        <v>36</v>
      </c>
      <c r="I79" s="57"/>
      <c r="J79" s="57" t="s">
        <v>35</v>
      </c>
      <c r="K79" s="58"/>
      <c r="L79" s="59"/>
      <c r="M79" s="79"/>
      <c r="N79" s="105">
        <f>SUM(L79*M79)</f>
        <v>0</v>
      </c>
      <c r="O79" s="80"/>
      <c r="P79" s="81"/>
      <c r="Q79" s="82"/>
      <c r="R79" s="83"/>
      <c r="S79" s="84"/>
      <c r="T79" s="112">
        <f>SUM(P79:S79)</f>
        <v>0</v>
      </c>
      <c r="U79" s="553"/>
      <c r="V79" s="128"/>
      <c r="W79" s="129"/>
      <c r="X79" s="130"/>
      <c r="Y79" s="135">
        <f>SUM(U79:X79)</f>
        <v>0</v>
      </c>
      <c r="Z79" s="137">
        <f t="shared" si="76"/>
        <v>0</v>
      </c>
      <c r="AA79" s="53">
        <f t="shared" si="71"/>
        <v>0</v>
      </c>
      <c r="AB79" s="54">
        <f t="shared" si="72"/>
        <v>0</v>
      </c>
      <c r="AC79" s="55">
        <f t="shared" si="77"/>
        <v>0</v>
      </c>
      <c r="AD79" s="56">
        <f t="shared" si="74"/>
        <v>0</v>
      </c>
    </row>
    <row r="80" spans="2:30" outlineLevel="1">
      <c r="B80" s="41"/>
      <c r="C80" s="619"/>
      <c r="D80" s="688"/>
      <c r="E80" s="459"/>
      <c r="F80" s="57" t="s">
        <v>35</v>
      </c>
      <c r="G80" s="57"/>
      <c r="H80" s="57" t="s">
        <v>36</v>
      </c>
      <c r="I80" s="57"/>
      <c r="J80" s="57" t="s">
        <v>35</v>
      </c>
      <c r="K80" s="58"/>
      <c r="L80" s="59"/>
      <c r="M80" s="79"/>
      <c r="N80" s="105">
        <f>SUM(L80*M80)</f>
        <v>0</v>
      </c>
      <c r="O80" s="80"/>
      <c r="P80" s="81"/>
      <c r="Q80" s="82"/>
      <c r="R80" s="83"/>
      <c r="S80" s="84"/>
      <c r="T80" s="112">
        <f>SUM(P80:S80)</f>
        <v>0</v>
      </c>
      <c r="U80" s="553"/>
      <c r="V80" s="128"/>
      <c r="W80" s="129"/>
      <c r="X80" s="130"/>
      <c r="Y80" s="127">
        <f>SUM(U80:X80)</f>
        <v>0</v>
      </c>
      <c r="Z80" s="53">
        <f t="shared" si="76"/>
        <v>0</v>
      </c>
      <c r="AA80" s="53">
        <f t="shared" si="71"/>
        <v>0</v>
      </c>
      <c r="AB80" s="54">
        <f t="shared" si="72"/>
        <v>0</v>
      </c>
      <c r="AC80" s="55">
        <f t="shared" si="77"/>
        <v>0</v>
      </c>
      <c r="AD80" s="56">
        <f t="shared" si="74"/>
        <v>0</v>
      </c>
    </row>
    <row r="81" spans="1:39" outlineLevel="1">
      <c r="B81" s="41"/>
      <c r="C81" s="619"/>
      <c r="D81" s="688"/>
      <c r="E81" s="459"/>
      <c r="F81" s="57" t="s">
        <v>35</v>
      </c>
      <c r="G81" s="57"/>
      <c r="H81" s="57" t="s">
        <v>36</v>
      </c>
      <c r="I81" s="57"/>
      <c r="J81" s="57" t="s">
        <v>35</v>
      </c>
      <c r="K81" s="58"/>
      <c r="L81" s="59"/>
      <c r="M81" s="79"/>
      <c r="N81" s="105">
        <f>SUM(L81*M81)</f>
        <v>0</v>
      </c>
      <c r="O81" s="80"/>
      <c r="P81" s="81"/>
      <c r="Q81" s="82"/>
      <c r="R81" s="83"/>
      <c r="S81" s="84"/>
      <c r="T81" s="112">
        <f>SUM(P81:S81)</f>
        <v>0</v>
      </c>
      <c r="U81" s="553"/>
      <c r="V81" s="128"/>
      <c r="W81" s="129"/>
      <c r="X81" s="556"/>
      <c r="Y81" s="127">
        <f>SUM(U81:X81)</f>
        <v>0</v>
      </c>
      <c r="Z81" s="53">
        <f t="shared" si="76"/>
        <v>0</v>
      </c>
      <c r="AA81" s="53">
        <f t="shared" si="71"/>
        <v>0</v>
      </c>
      <c r="AB81" s="54">
        <f t="shared" si="72"/>
        <v>0</v>
      </c>
      <c r="AC81" s="55">
        <f t="shared" si="77"/>
        <v>0</v>
      </c>
      <c r="AD81" s="56">
        <f t="shared" si="74"/>
        <v>0</v>
      </c>
    </row>
    <row r="82" spans="1:39" outlineLevel="1">
      <c r="B82" s="41"/>
      <c r="C82" s="548"/>
      <c r="D82" s="43"/>
      <c r="E82" s="459"/>
      <c r="F82" s="57" t="s">
        <v>41</v>
      </c>
      <c r="G82" s="57"/>
      <c r="H82" s="57" t="s">
        <v>42</v>
      </c>
      <c r="I82" s="57"/>
      <c r="J82" s="57" t="s">
        <v>41</v>
      </c>
      <c r="K82" s="58"/>
      <c r="L82" s="59"/>
      <c r="M82" s="79"/>
      <c r="N82" s="105">
        <f>SUM(L82*M82)</f>
        <v>0</v>
      </c>
      <c r="O82" s="80"/>
      <c r="P82" s="81"/>
      <c r="Q82" s="82"/>
      <c r="R82" s="83"/>
      <c r="S82" s="84"/>
      <c r="T82" s="112">
        <f>SUM(P82:S82)</f>
        <v>0</v>
      </c>
      <c r="U82" s="553"/>
      <c r="V82" s="128"/>
      <c r="W82" s="129"/>
      <c r="X82" s="556"/>
      <c r="Y82" s="127">
        <f>SUM(U82:X82)</f>
        <v>0</v>
      </c>
      <c r="Z82" s="53">
        <f t="shared" si="76"/>
        <v>0</v>
      </c>
      <c r="AA82" s="53">
        <f t="shared" si="71"/>
        <v>0</v>
      </c>
      <c r="AB82" s="54">
        <f t="shared" si="72"/>
        <v>0</v>
      </c>
      <c r="AC82" s="55">
        <f t="shared" si="77"/>
        <v>0</v>
      </c>
      <c r="AD82" s="117">
        <f t="shared" si="74"/>
        <v>0</v>
      </c>
    </row>
    <row r="83" spans="1:39" ht="12.75" outlineLevel="1" thickBot="1">
      <c r="B83" s="154" t="s">
        <v>52</v>
      </c>
      <c r="C83" s="538">
        <f>COUNTA(C78:C82)</f>
        <v>0</v>
      </c>
      <c r="D83" s="155"/>
      <c r="E83" s="460"/>
      <c r="F83" s="156"/>
      <c r="G83" s="156"/>
      <c r="H83" s="156"/>
      <c r="I83" s="156"/>
      <c r="J83" s="156"/>
      <c r="K83" s="157"/>
      <c r="L83" s="158"/>
      <c r="M83" s="159"/>
      <c r="N83" s="160">
        <f>SUM(N78:N82)</f>
        <v>0</v>
      </c>
      <c r="O83" s="161"/>
      <c r="P83" s="162">
        <f t="shared" ref="P83:Y83" si="78">SUM(P78:P82)</f>
        <v>0</v>
      </c>
      <c r="Q83" s="163">
        <f t="shared" si="78"/>
        <v>0</v>
      </c>
      <c r="R83" s="163">
        <f t="shared" si="78"/>
        <v>0</v>
      </c>
      <c r="S83" s="164">
        <f t="shared" si="78"/>
        <v>0</v>
      </c>
      <c r="T83" s="165">
        <f t="shared" si="78"/>
        <v>0</v>
      </c>
      <c r="U83" s="560">
        <f t="shared" si="78"/>
        <v>0</v>
      </c>
      <c r="V83" s="557">
        <f t="shared" si="78"/>
        <v>0</v>
      </c>
      <c r="W83" s="529">
        <f t="shared" si="78"/>
        <v>0</v>
      </c>
      <c r="X83" s="145">
        <f t="shared" si="78"/>
        <v>0</v>
      </c>
      <c r="Y83" s="151">
        <f t="shared" si="78"/>
        <v>0</v>
      </c>
      <c r="Z83" s="153">
        <f t="shared" si="76"/>
        <v>0</v>
      </c>
      <c r="AA83" s="146">
        <f t="shared" si="71"/>
        <v>0</v>
      </c>
      <c r="AB83" s="147">
        <f t="shared" si="72"/>
        <v>0</v>
      </c>
      <c r="AC83" s="152">
        <f t="shared" si="77"/>
        <v>0</v>
      </c>
      <c r="AD83" s="148">
        <f t="shared" si="74"/>
        <v>0</v>
      </c>
    </row>
    <row r="84" spans="1:39" outlineLevel="1">
      <c r="A84" s="70"/>
      <c r="B84" s="383"/>
      <c r="C84" s="540"/>
      <c r="D84" s="385"/>
      <c r="E84" s="461"/>
      <c r="F84" s="383"/>
      <c r="G84" s="383"/>
      <c r="H84" s="383"/>
      <c r="I84" s="383"/>
      <c r="J84" s="383"/>
      <c r="K84" s="383"/>
      <c r="L84" s="383"/>
      <c r="M84" s="391"/>
      <c r="N84" s="392"/>
      <c r="O84" s="391"/>
      <c r="P84" s="393"/>
      <c r="Q84" s="393"/>
      <c r="R84" s="393"/>
      <c r="S84" s="393"/>
      <c r="T84" s="113"/>
      <c r="U84" s="393"/>
      <c r="V84" s="393"/>
      <c r="W84" s="393"/>
      <c r="X84" s="393"/>
      <c r="Y84" s="113"/>
      <c r="Z84" s="394"/>
      <c r="AA84" s="394"/>
      <c r="AB84" s="394"/>
      <c r="AC84" s="394"/>
      <c r="AD84" s="394"/>
      <c r="AE84" s="395"/>
    </row>
    <row r="85" spans="1:39" outlineLevel="1">
      <c r="A85" s="70"/>
      <c r="B85" s="386"/>
      <c r="C85" s="541"/>
      <c r="D85" s="67"/>
      <c r="E85" s="462"/>
      <c r="F85" s="386"/>
      <c r="G85" s="386"/>
      <c r="H85" s="386"/>
      <c r="I85" s="386"/>
      <c r="J85" s="386"/>
      <c r="K85" s="386"/>
      <c r="L85" s="386"/>
      <c r="M85" s="396"/>
      <c r="N85" s="397"/>
      <c r="O85" s="396"/>
      <c r="P85" s="398"/>
      <c r="Q85" s="398"/>
      <c r="R85" s="398"/>
      <c r="S85" s="398"/>
      <c r="T85" s="106"/>
      <c r="U85" s="398"/>
      <c r="V85" s="398"/>
      <c r="W85" s="398"/>
      <c r="X85" s="398"/>
      <c r="Y85" s="106"/>
      <c r="Z85" s="399"/>
      <c r="AA85" s="399"/>
      <c r="AB85" s="399"/>
      <c r="AC85" s="399"/>
      <c r="AD85" s="399"/>
      <c r="AE85" s="395"/>
    </row>
    <row r="86" spans="1:39" ht="12.75" outlineLevel="1" thickBot="1">
      <c r="B86" s="388"/>
      <c r="C86" s="542"/>
      <c r="D86" s="390"/>
      <c r="E86" s="463"/>
      <c r="F86" s="388"/>
      <c r="G86" s="388"/>
      <c r="H86" s="388"/>
      <c r="I86" s="388"/>
      <c r="J86" s="388"/>
      <c r="K86" s="388"/>
      <c r="L86" s="388"/>
      <c r="M86" s="400"/>
      <c r="N86" s="401"/>
      <c r="O86" s="400"/>
      <c r="P86" s="402"/>
      <c r="Q86" s="402"/>
      <c r="R86" s="402"/>
      <c r="S86" s="402"/>
      <c r="T86" s="403"/>
      <c r="U86" s="402"/>
      <c r="V86" s="402"/>
      <c r="W86" s="402"/>
      <c r="X86" s="402"/>
      <c r="Y86" s="403"/>
      <c r="Z86" s="404"/>
      <c r="AA86" s="404"/>
      <c r="AB86" s="404"/>
      <c r="AC86" s="404"/>
      <c r="AD86" s="404"/>
      <c r="AE86" s="395"/>
    </row>
    <row r="87" spans="1:39" s="192" customFormat="1" ht="24" customHeight="1" thickBot="1">
      <c r="A87" s="187"/>
      <c r="B87" s="505" t="s">
        <v>3</v>
      </c>
      <c r="C87" s="543">
        <f>C13+C17+C22+C29+C37+C44+C51+C58+C65+C70+C77+C83</f>
        <v>12</v>
      </c>
      <c r="D87" s="506"/>
      <c r="E87" s="464"/>
      <c r="F87" s="190"/>
      <c r="G87" s="190"/>
      <c r="H87" s="190"/>
      <c r="I87" s="190"/>
      <c r="J87" s="190"/>
      <c r="K87" s="190"/>
      <c r="L87" s="191"/>
      <c r="M87" s="177">
        <f>M13+M17+M22+M29+M37+M44+M51+M58+M65+M70+M77+M83</f>
        <v>0</v>
      </c>
      <c r="N87" s="531">
        <f>N13+N17+N22+N29+N37+N44+N51+N58+N65+N70+N77+N83</f>
        <v>9770</v>
      </c>
      <c r="O87" s="178"/>
      <c r="P87" s="179">
        <f t="shared" ref="P87:AD87" si="79">P13+P17+P22+P29+P37+P44+P51+P58+P65+P70+P77+P83</f>
        <v>0</v>
      </c>
      <c r="Q87" s="180">
        <f t="shared" si="79"/>
        <v>0</v>
      </c>
      <c r="R87" s="180">
        <f t="shared" si="79"/>
        <v>0</v>
      </c>
      <c r="S87" s="181">
        <f t="shared" si="79"/>
        <v>102</v>
      </c>
      <c r="T87" s="435">
        <f t="shared" si="79"/>
        <v>102</v>
      </c>
      <c r="U87" s="382">
        <f t="shared" si="79"/>
        <v>0</v>
      </c>
      <c r="V87" s="182">
        <f t="shared" si="79"/>
        <v>0</v>
      </c>
      <c r="W87" s="182">
        <f t="shared" si="79"/>
        <v>0</v>
      </c>
      <c r="X87" s="183">
        <f t="shared" si="79"/>
        <v>161</v>
      </c>
      <c r="Y87" s="434">
        <f t="shared" si="79"/>
        <v>161</v>
      </c>
      <c r="Z87" s="380">
        <f t="shared" si="79"/>
        <v>0</v>
      </c>
      <c r="AA87" s="185">
        <f t="shared" si="79"/>
        <v>0</v>
      </c>
      <c r="AB87" s="185">
        <f t="shared" si="79"/>
        <v>0</v>
      </c>
      <c r="AC87" s="186">
        <f t="shared" si="79"/>
        <v>263</v>
      </c>
      <c r="AD87" s="433">
        <f t="shared" si="79"/>
        <v>263</v>
      </c>
      <c r="AE87" s="187"/>
      <c r="AF87" s="187"/>
      <c r="AG87" s="187"/>
      <c r="AH87" s="187"/>
      <c r="AI87" s="187"/>
      <c r="AJ87" s="187"/>
      <c r="AK87" s="187"/>
      <c r="AL87" s="187"/>
      <c r="AM87" s="187"/>
    </row>
    <row r="88" spans="1:39">
      <c r="E88" s="462"/>
      <c r="L88" s="70"/>
      <c r="M88" s="90"/>
      <c r="N88" s="106"/>
      <c r="O88" s="90"/>
      <c r="P88" s="90"/>
      <c r="Q88" s="90"/>
      <c r="R88" s="90"/>
      <c r="S88" s="90"/>
      <c r="T88" s="113"/>
      <c r="U88" s="90"/>
      <c r="V88" s="90"/>
      <c r="W88" s="90"/>
      <c r="X88" s="90"/>
      <c r="Y88" s="106"/>
      <c r="AC88" s="29"/>
      <c r="AD88" s="29"/>
    </row>
    <row r="89" spans="1:39">
      <c r="E89" s="70"/>
      <c r="L89" s="70"/>
      <c r="M89" s="91"/>
      <c r="N89" s="107"/>
      <c r="O89" s="92"/>
      <c r="P89" s="91"/>
      <c r="Q89" s="91"/>
      <c r="R89" s="91"/>
      <c r="S89" s="91"/>
      <c r="T89" s="111"/>
      <c r="U89" s="91"/>
      <c r="V89" s="91"/>
      <c r="W89" s="91"/>
      <c r="X89" s="91"/>
      <c r="Y89" s="111"/>
    </row>
    <row r="90" spans="1:39">
      <c r="C90" s="545"/>
      <c r="D90" s="29"/>
      <c r="E90" s="70"/>
      <c r="N90" s="108"/>
      <c r="T90" s="108"/>
      <c r="Y90" s="108"/>
    </row>
    <row r="91" spans="1:39">
      <c r="C91" s="545"/>
      <c r="D91" s="29"/>
      <c r="E91" s="70"/>
      <c r="N91" s="108"/>
      <c r="T91" s="108"/>
      <c r="Y91" s="108"/>
    </row>
    <row r="92" spans="1:39">
      <c r="C92" s="545"/>
      <c r="D92" s="29"/>
      <c r="E92" s="70"/>
      <c r="N92" s="108"/>
      <c r="T92" s="108"/>
      <c r="Y92" s="108"/>
    </row>
    <row r="93" spans="1:39">
      <c r="C93" s="545"/>
      <c r="D93" s="29"/>
      <c r="E93" s="70"/>
      <c r="N93" s="108"/>
      <c r="T93" s="108"/>
      <c r="Y93" s="108"/>
    </row>
    <row r="94" spans="1:39">
      <c r="C94" s="545"/>
      <c r="D94" s="29"/>
      <c r="E94" s="70"/>
      <c r="N94" s="108"/>
      <c r="T94" s="108"/>
      <c r="Y94" s="108"/>
    </row>
    <row r="95" spans="1:39" ht="12.75" customHeight="1">
      <c r="C95" s="545"/>
      <c r="D95" s="29"/>
      <c r="E95" s="70"/>
      <c r="N95" s="108"/>
      <c r="T95" s="108"/>
      <c r="Y95" s="108"/>
    </row>
    <row r="96" spans="1:39">
      <c r="C96" s="545"/>
      <c r="D96" s="29"/>
      <c r="E96" s="70"/>
      <c r="N96" s="108"/>
      <c r="T96" s="108"/>
      <c r="Y96" s="108"/>
    </row>
    <row r="97" spans="3:25">
      <c r="C97" s="545"/>
      <c r="D97" s="29"/>
      <c r="E97" s="70"/>
      <c r="N97" s="108"/>
      <c r="T97" s="108"/>
      <c r="Y97" s="108"/>
    </row>
    <row r="98" spans="3:25">
      <c r="C98" s="545"/>
      <c r="D98" s="29"/>
      <c r="E98" s="70"/>
      <c r="N98" s="108"/>
      <c r="T98" s="108"/>
      <c r="Y98" s="108"/>
    </row>
    <row r="99" spans="3:25">
      <c r="C99" s="545"/>
      <c r="D99" s="29"/>
      <c r="N99" s="108"/>
      <c r="T99" s="108"/>
      <c r="Y99" s="108"/>
    </row>
    <row r="100" spans="3:25">
      <c r="C100" s="545"/>
      <c r="D100" s="29"/>
      <c r="N100" s="108"/>
      <c r="T100" s="108"/>
      <c r="Y100" s="108"/>
    </row>
    <row r="101" spans="3:25">
      <c r="C101" s="545"/>
      <c r="D101" s="29"/>
      <c r="N101" s="108"/>
      <c r="T101" s="108"/>
      <c r="Y101" s="108"/>
    </row>
    <row r="102" spans="3:25">
      <c r="C102" s="545"/>
      <c r="D102" s="29"/>
      <c r="N102" s="108"/>
      <c r="T102" s="108"/>
      <c r="Y102" s="108"/>
    </row>
    <row r="103" spans="3:25">
      <c r="C103" s="545"/>
      <c r="D103" s="29"/>
      <c r="N103" s="108"/>
      <c r="T103" s="108"/>
      <c r="Y103" s="108"/>
    </row>
    <row r="104" spans="3:25">
      <c r="C104" s="545"/>
      <c r="D104" s="29"/>
      <c r="N104" s="108"/>
      <c r="T104" s="108"/>
      <c r="Y104" s="108"/>
    </row>
    <row r="105" spans="3:25">
      <c r="C105" s="545"/>
      <c r="D105" s="29"/>
      <c r="N105" s="108"/>
      <c r="T105" s="108"/>
      <c r="Y105" s="108"/>
    </row>
    <row r="106" spans="3:25">
      <c r="C106" s="545"/>
      <c r="D106" s="29"/>
      <c r="N106" s="108"/>
      <c r="T106" s="108"/>
      <c r="Y106" s="108"/>
    </row>
    <row r="107" spans="3:25">
      <c r="C107" s="545"/>
      <c r="D107" s="29"/>
      <c r="N107" s="108"/>
      <c r="T107" s="108"/>
      <c r="Y107" s="108"/>
    </row>
    <row r="108" spans="3:25">
      <c r="C108" s="545"/>
      <c r="D108" s="29"/>
      <c r="N108" s="108"/>
      <c r="T108" s="108"/>
      <c r="Y108" s="108"/>
    </row>
    <row r="109" spans="3:25">
      <c r="C109" s="545"/>
      <c r="D109" s="29"/>
      <c r="N109" s="108"/>
      <c r="T109" s="108"/>
      <c r="Y109" s="108"/>
    </row>
    <row r="110" spans="3:25">
      <c r="C110" s="545"/>
      <c r="D110" s="29"/>
      <c r="N110" s="108"/>
      <c r="T110" s="108"/>
      <c r="Y110" s="108"/>
    </row>
    <row r="111" spans="3:25">
      <c r="C111" s="545"/>
      <c r="D111" s="29"/>
      <c r="N111" s="108"/>
      <c r="T111" s="108"/>
      <c r="Y111" s="108"/>
    </row>
    <row r="112" spans="3:25">
      <c r="C112" s="545"/>
      <c r="D112" s="29"/>
      <c r="N112" s="108"/>
      <c r="T112" s="108"/>
      <c r="Y112" s="108"/>
    </row>
    <row r="113" spans="3:25">
      <c r="C113" s="545"/>
      <c r="D113" s="29"/>
      <c r="N113" s="108"/>
      <c r="T113" s="108"/>
      <c r="Y113" s="108"/>
    </row>
    <row r="114" spans="3:25">
      <c r="C114" s="545"/>
      <c r="D114" s="29"/>
      <c r="N114" s="108"/>
      <c r="T114" s="108"/>
      <c r="Y114" s="108"/>
    </row>
    <row r="115" spans="3:25">
      <c r="C115" s="545"/>
      <c r="D115" s="29"/>
      <c r="N115" s="108"/>
      <c r="T115" s="108"/>
      <c r="Y115" s="108"/>
    </row>
    <row r="116" spans="3:25">
      <c r="C116" s="545"/>
      <c r="D116" s="29"/>
      <c r="N116" s="108"/>
      <c r="T116" s="108"/>
      <c r="Y116" s="108"/>
    </row>
  </sheetData>
  <autoFilter ref="B1:Y87"/>
  <mergeCells count="11">
    <mergeCell ref="U3:Y3"/>
    <mergeCell ref="Z2:AD3"/>
    <mergeCell ref="M2:T2"/>
    <mergeCell ref="U2:Y2"/>
    <mergeCell ref="M3:N3"/>
    <mergeCell ref="P3:T3"/>
    <mergeCell ref="B2:B4"/>
    <mergeCell ref="C2:C4"/>
    <mergeCell ref="D2:D4"/>
    <mergeCell ref="E2:L3"/>
    <mergeCell ref="O3:O4"/>
  </mergeCells>
  <phoneticPr fontId="3"/>
  <conditionalFormatting sqref="Y84:AD86 T84:T86 P83:AD83 C84:C86 P77:AD77 C60:D62 Y78:AD82 C82 P70:AD70 T71:T76 C71:C76 P58:AD58 C64 P51:AD51 P44:AD44 C40:C43 Y54:AD57 Y59:AD64 C54:D54 U36:AD37 P36:S37 C47:C50 P65:AD65 B63:D63 T59:T64 D36:D38 T69 Y69:AD69 T78:T82 B36:B38 C38 B39:D39 B40:B45 Y45:AD50 T45:T50 C16 B13:B14 B15:D15 C36 Y33:AD34 C59 D13:D14 Y38:AD43 B25:D25 B16:B17 Y71:AD76 D70:D77 P13:AD13 P25:AD25 P27:AD27 B47:B51 C55:C57 D55:D59 D64:D65 D82:D86 B64:B65 D29 B33:D34 D40:D45 T54:T57 P6:R9 T6:AD9 P17:AD17 T14:AD16 P5:AD5 B5:D5 B27 P29:AD29 B29 D47:D51 D16:D17 C21 T36:T43 D19:D22 P19:AD23 B19:B22 T33:T34 B54:B62 B70:B86 AD66:AD68 B6:B11 C6:D9">
    <cfRule type="cellIs" dxfId="469" priority="56" stopIfTrue="1" operator="equal">
      <formula>"半面"</formula>
    </cfRule>
  </conditionalFormatting>
  <conditionalFormatting sqref="P10:R10 D10 T10:AD10">
    <cfRule type="cellIs" dxfId="468" priority="54" stopIfTrue="1" operator="equal">
      <formula>"半面"</formula>
    </cfRule>
  </conditionalFormatting>
  <conditionalFormatting sqref="P12:AD12 B12:D12">
    <cfRule type="cellIs" dxfId="467" priority="53" stopIfTrue="1" operator="equal">
      <formula>"半面"</formula>
    </cfRule>
  </conditionalFormatting>
  <conditionalFormatting sqref="P11:R11 T11:AD11">
    <cfRule type="cellIs" dxfId="466" priority="52" stopIfTrue="1" operator="equal">
      <formula>"半面"</formula>
    </cfRule>
  </conditionalFormatting>
  <conditionalFormatting sqref="C10">
    <cfRule type="cellIs" dxfId="465" priority="51" stopIfTrue="1" operator="equal">
      <formula>"半面"</formula>
    </cfRule>
  </conditionalFormatting>
  <conditionalFormatting sqref="C11:D11">
    <cfRule type="cellIs" dxfId="464" priority="50" stopIfTrue="1" operator="equal">
      <formula>"半面"</formula>
    </cfRule>
  </conditionalFormatting>
  <conditionalFormatting sqref="B23">
    <cfRule type="cellIs" dxfId="463" priority="48" stopIfTrue="1" operator="equal">
      <formula>"半面"</formula>
    </cfRule>
  </conditionalFormatting>
  <conditionalFormatting sqref="B24 P24:AD24">
    <cfRule type="cellIs" dxfId="462" priority="47" stopIfTrue="1" operator="equal">
      <formula>"半面"</formula>
    </cfRule>
  </conditionalFormatting>
  <conditionalFormatting sqref="D24">
    <cfRule type="cellIs" dxfId="461" priority="45" stopIfTrue="1" operator="equal">
      <formula>"半面"</formula>
    </cfRule>
  </conditionalFormatting>
  <conditionalFormatting sqref="B26 Y26:AD26">
    <cfRule type="cellIs" dxfId="460" priority="44" stopIfTrue="1" operator="equal">
      <formula>"半面"</formula>
    </cfRule>
  </conditionalFormatting>
  <conditionalFormatting sqref="C78:D78">
    <cfRule type="cellIs" dxfId="459" priority="43" stopIfTrue="1" operator="equal">
      <formula>"半面"</formula>
    </cfRule>
  </conditionalFormatting>
  <conditionalFormatting sqref="D79">
    <cfRule type="cellIs" dxfId="458" priority="42" stopIfTrue="1" operator="equal">
      <formula>"半面"</formula>
    </cfRule>
  </conditionalFormatting>
  <conditionalFormatting sqref="C79">
    <cfRule type="cellIs" dxfId="457" priority="41" stopIfTrue="1" operator="equal">
      <formula>"半面"</formula>
    </cfRule>
  </conditionalFormatting>
  <conditionalFormatting sqref="C14">
    <cfRule type="cellIs" dxfId="456" priority="38" stopIfTrue="1" operator="equal">
      <formula>"半面"</formula>
    </cfRule>
  </conditionalFormatting>
  <conditionalFormatting sqref="C23:C24">
    <cfRule type="cellIs" dxfId="455" priority="34" stopIfTrue="1" operator="equal">
      <formula>"半面"</formula>
    </cfRule>
  </conditionalFormatting>
  <conditionalFormatting sqref="P26:X26 C26:D27">
    <cfRule type="cellIs" dxfId="454" priority="33" stopIfTrue="1" operator="equal">
      <formula>"半面"</formula>
    </cfRule>
  </conditionalFormatting>
  <conditionalFormatting sqref="B28:C28 P28:AD28">
    <cfRule type="cellIs" dxfId="453" priority="32" stopIfTrue="1" operator="equal">
      <formula>"半面"</formula>
    </cfRule>
  </conditionalFormatting>
  <conditionalFormatting sqref="D46 B46">
    <cfRule type="cellIs" dxfId="452" priority="28" stopIfTrue="1" operator="equal">
      <formula>"半面"</formula>
    </cfRule>
  </conditionalFormatting>
  <conditionalFormatting sqref="C80">
    <cfRule type="cellIs" dxfId="451" priority="20" stopIfTrue="1" operator="equal">
      <formula>"半面"</formula>
    </cfRule>
  </conditionalFormatting>
  <conditionalFormatting sqref="C81">
    <cfRule type="cellIs" dxfId="450" priority="19" stopIfTrue="1" operator="equal">
      <formula>"半面"</formula>
    </cfRule>
  </conditionalFormatting>
  <conditionalFormatting sqref="C19:C20">
    <cfRule type="cellIs" dxfId="449" priority="18" stopIfTrue="1" operator="equal">
      <formula>"半面"</formula>
    </cfRule>
  </conditionalFormatting>
  <conditionalFormatting sqref="B35:D35 P35:AD35">
    <cfRule type="cellIs" dxfId="448" priority="17" stopIfTrue="1" operator="equal">
      <formula>"半面"</formula>
    </cfRule>
  </conditionalFormatting>
  <conditionalFormatting sqref="P18:AD18">
    <cfRule type="cellIs" dxfId="447" priority="16" stopIfTrue="1" operator="equal">
      <formula>"半面"</formula>
    </cfRule>
  </conditionalFormatting>
  <conditionalFormatting sqref="Y30:AD32 T30:T32">
    <cfRule type="cellIs" dxfId="446" priority="13" stopIfTrue="1" operator="equal">
      <formula>"半面"</formula>
    </cfRule>
  </conditionalFormatting>
  <conditionalFormatting sqref="Y52:AD53 T52:T53">
    <cfRule type="cellIs" dxfId="445" priority="12" stopIfTrue="1" operator="equal">
      <formula>"半面"</formula>
    </cfRule>
  </conditionalFormatting>
  <conditionalFormatting sqref="T66:T68 Y66:AC68">
    <cfRule type="cellIs" dxfId="444" priority="11" stopIfTrue="1" operator="equal">
      <formula>"半面"</formula>
    </cfRule>
  </conditionalFormatting>
  <conditionalFormatting sqref="B18 D18">
    <cfRule type="cellIs" dxfId="443" priority="10" stopIfTrue="1" operator="equal">
      <formula>"半面"</formula>
    </cfRule>
  </conditionalFormatting>
  <conditionalFormatting sqref="C18">
    <cfRule type="cellIs" dxfId="442" priority="9" stopIfTrue="1" operator="equal">
      <formula>"半面"</formula>
    </cfRule>
  </conditionalFormatting>
  <conditionalFormatting sqref="B32 D32">
    <cfRule type="cellIs" dxfId="441" priority="8" stopIfTrue="1" operator="equal">
      <formula>"半面"</formula>
    </cfRule>
  </conditionalFormatting>
  <conditionalFormatting sqref="B30">
    <cfRule type="cellIs" dxfId="440" priority="7" stopIfTrue="1" operator="equal">
      <formula>"半面"</formula>
    </cfRule>
  </conditionalFormatting>
  <conditionalFormatting sqref="B31">
    <cfRule type="cellIs" dxfId="439" priority="6" stopIfTrue="1" operator="equal">
      <formula>"半面"</formula>
    </cfRule>
  </conditionalFormatting>
  <conditionalFormatting sqref="D31">
    <cfRule type="cellIs" dxfId="438" priority="5" stopIfTrue="1" operator="equal">
      <formula>"半面"</formula>
    </cfRule>
  </conditionalFormatting>
  <conditionalFormatting sqref="C30:C32">
    <cfRule type="cellIs" dxfId="437" priority="4" stopIfTrue="1" operator="equal">
      <formula>"半面"</formula>
    </cfRule>
  </conditionalFormatting>
  <conditionalFormatting sqref="B52 D52">
    <cfRule type="cellIs" dxfId="436" priority="3" stopIfTrue="1" operator="equal">
      <formula>"半面"</formula>
    </cfRule>
  </conditionalFormatting>
  <conditionalFormatting sqref="D53 B53">
    <cfRule type="cellIs" dxfId="435" priority="2" stopIfTrue="1" operator="equal">
      <formula>"半面"</formula>
    </cfRule>
  </conditionalFormatting>
  <conditionalFormatting sqref="B66:D69">
    <cfRule type="cellIs" dxfId="434" priority="1" stopIfTrue="1" operator="equal">
      <formula>"半面"</formula>
    </cfRule>
  </conditionalFormatting>
  <dataValidations count="3">
    <dataValidation imeMode="off" allowBlank="1" showInputMessage="1" showErrorMessage="1" sqref="V92:V65538 M87:O88 C17 C13 C22 C77 C37 C44 C51 C58 C65 P1:Y1 C70 W88:Y65538 C83 C87 V88:V90 AE89:AM65538 B29:C29 S4:S5 P3:P13 Q4:R13 S12:S13 B1:B28 U3:U65538 T4:T65538 P17:S65538 V4:AD87 B30:B1048576"/>
    <dataValidation imeMode="hiragana" allowBlank="1" showInputMessage="1" showErrorMessage="1" sqref="AA89:AD65538 M1:O1 M144:N65538 O89:O65538 M89:N89 S6:S11 P14:S16 N5:O86 M4:M8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5" orientation="landscape" r:id="rId1"/>
  <headerFooter alignWithMargins="0"/>
  <rowBreaks count="2" manualBreakCount="2">
    <brk id="29" max="29" man="1"/>
    <brk id="58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81"/>
  <sheetViews>
    <sheetView view="pageBreakPreview" zoomScaleNormal="100" zoomScaleSheetLayoutView="100" workbookViewId="0">
      <pane xSplit="4" ySplit="4" topLeftCell="E38" activePane="bottomRight" state="frozen"/>
      <selection pane="topRight" activeCell="E1" sqref="E1"/>
      <selection pane="bottomLeft" activeCell="A5" sqref="A5"/>
      <selection pane="bottomRight" activeCell="C36" sqref="C36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544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115</v>
      </c>
      <c r="C1" s="537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806" t="s">
        <v>0</v>
      </c>
      <c r="C2" s="81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2:30">
      <c r="B3" s="807"/>
      <c r="C3" s="82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2:30" ht="12.75" thickBot="1">
      <c r="B4" s="808"/>
      <c r="C4" s="82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>
      <c r="B5" s="322"/>
      <c r="C5" s="548"/>
      <c r="D5" s="616"/>
      <c r="E5" s="618"/>
      <c r="F5" s="57" t="s">
        <v>35</v>
      </c>
      <c r="G5" s="691"/>
      <c r="H5" s="57" t="s">
        <v>36</v>
      </c>
      <c r="I5" s="691"/>
      <c r="J5" s="57" t="s">
        <v>35</v>
      </c>
      <c r="K5" s="692"/>
      <c r="L5" s="693"/>
      <c r="M5" s="79"/>
      <c r="N5" s="105">
        <f>SUM(L5*M5)</f>
        <v>0</v>
      </c>
      <c r="O5" s="80"/>
      <c r="P5" s="81"/>
      <c r="Q5" s="82"/>
      <c r="R5" s="83"/>
      <c r="S5" s="84"/>
      <c r="T5" s="112">
        <f>SUM(P5:S5)</f>
        <v>0</v>
      </c>
      <c r="U5" s="559"/>
      <c r="V5" s="448"/>
      <c r="W5" s="449"/>
      <c r="X5" s="450"/>
      <c r="Y5" s="451">
        <f>SUM(U5:X5)</f>
        <v>0</v>
      </c>
      <c r="Z5" s="292">
        <f t="shared" ref="Z5:AC12" si="0">P5+U5</f>
        <v>0</v>
      </c>
      <c r="AA5" s="292">
        <f t="shared" si="0"/>
        <v>0</v>
      </c>
      <c r="AB5" s="293">
        <f t="shared" si="0"/>
        <v>0</v>
      </c>
      <c r="AC5" s="294">
        <f t="shared" si="0"/>
        <v>0</v>
      </c>
      <c r="AD5" s="295">
        <f>SUM(Z5:AC5)</f>
        <v>0</v>
      </c>
    </row>
    <row r="6" spans="2:30" outlineLevel="1">
      <c r="B6" s="41"/>
      <c r="C6" s="534"/>
      <c r="D6" s="328"/>
      <c r="E6" s="459"/>
      <c r="F6" s="57" t="s">
        <v>66</v>
      </c>
      <c r="G6" s="57"/>
      <c r="H6" s="57" t="s">
        <v>67</v>
      </c>
      <c r="I6" s="57"/>
      <c r="J6" s="57" t="s">
        <v>66</v>
      </c>
      <c r="K6" s="58"/>
      <c r="L6" s="59"/>
      <c r="M6" s="79"/>
      <c r="N6" s="494">
        <f>SUM(L6*M6)</f>
        <v>0</v>
      </c>
      <c r="O6" s="80"/>
      <c r="P6" s="81"/>
      <c r="Q6" s="82"/>
      <c r="R6" s="83"/>
      <c r="S6" s="84"/>
      <c r="T6" s="492">
        <f>SUM(P6:S6)</f>
        <v>0</v>
      </c>
      <c r="U6" s="553"/>
      <c r="V6" s="128"/>
      <c r="W6" s="129"/>
      <c r="X6" s="130"/>
      <c r="Y6" s="324">
        <f>SUM(U6:X6)</f>
        <v>0</v>
      </c>
      <c r="Z6" s="292">
        <f>P6+U6</f>
        <v>0</v>
      </c>
      <c r="AA6" s="292">
        <f>Q6+V6</f>
        <v>0</v>
      </c>
      <c r="AB6" s="293">
        <f>R6+W6</f>
        <v>0</v>
      </c>
      <c r="AC6" s="294">
        <f>S6+X6</f>
        <v>0</v>
      </c>
      <c r="AD6" s="302">
        <f>SUM(Z6:AC6)</f>
        <v>0</v>
      </c>
    </row>
    <row r="7" spans="2:30" outlineLevel="1">
      <c r="B7" s="41"/>
      <c r="C7" s="534"/>
      <c r="D7" s="328"/>
      <c r="E7" s="459"/>
      <c r="F7" s="57" t="s">
        <v>66</v>
      </c>
      <c r="G7" s="57"/>
      <c r="H7" s="57" t="s">
        <v>67</v>
      </c>
      <c r="I7" s="57"/>
      <c r="J7" s="57" t="s">
        <v>66</v>
      </c>
      <c r="K7" s="58"/>
      <c r="L7" s="59"/>
      <c r="M7" s="79"/>
      <c r="N7" s="494">
        <f>SUM(L7*M7)</f>
        <v>0</v>
      </c>
      <c r="O7" s="80"/>
      <c r="P7" s="81"/>
      <c r="Q7" s="82"/>
      <c r="R7" s="83"/>
      <c r="S7" s="84"/>
      <c r="T7" s="492">
        <f>SUM(P7:S7)</f>
        <v>0</v>
      </c>
      <c r="U7" s="124"/>
      <c r="V7" s="125"/>
      <c r="W7" s="124"/>
      <c r="X7" s="126"/>
      <c r="Y7" s="530">
        <f>SUM(U7:X7)</f>
        <v>0</v>
      </c>
      <c r="Z7" s="292">
        <f t="shared" si="0"/>
        <v>0</v>
      </c>
      <c r="AA7" s="292">
        <f t="shared" si="0"/>
        <v>0</v>
      </c>
      <c r="AB7" s="293">
        <f t="shared" si="0"/>
        <v>0</v>
      </c>
      <c r="AC7" s="294">
        <f t="shared" si="0"/>
        <v>0</v>
      </c>
      <c r="AD7" s="302">
        <f t="shared" ref="AD7:AD12" si="1">SUM(Z7:AC7)</f>
        <v>0</v>
      </c>
    </row>
    <row r="8" spans="2:30" ht="12.75" outlineLevel="1" thickBot="1">
      <c r="B8" s="154" t="s">
        <v>45</v>
      </c>
      <c r="C8" s="538">
        <f>COUNTA(C5:C7)</f>
        <v>0</v>
      </c>
      <c r="D8" s="155"/>
      <c r="E8" s="460"/>
      <c r="F8" s="156"/>
      <c r="G8" s="156"/>
      <c r="H8" s="156"/>
      <c r="I8" s="156"/>
      <c r="J8" s="156"/>
      <c r="K8" s="157"/>
      <c r="L8" s="158"/>
      <c r="M8" s="159"/>
      <c r="N8" s="160">
        <f>SUM(N5:N7)</f>
        <v>0</v>
      </c>
      <c r="O8" s="161"/>
      <c r="P8" s="162">
        <f t="shared" ref="P8:Y8" si="2">SUM(P5:P7)</f>
        <v>0</v>
      </c>
      <c r="Q8" s="163">
        <f t="shared" si="2"/>
        <v>0</v>
      </c>
      <c r="R8" s="163">
        <f t="shared" si="2"/>
        <v>0</v>
      </c>
      <c r="S8" s="164">
        <f t="shared" si="2"/>
        <v>0</v>
      </c>
      <c r="T8" s="165">
        <f t="shared" si="2"/>
        <v>0</v>
      </c>
      <c r="U8" s="560">
        <f t="shared" si="2"/>
        <v>0</v>
      </c>
      <c r="V8" s="529">
        <f t="shared" si="2"/>
        <v>0</v>
      </c>
      <c r="W8" s="529">
        <f t="shared" si="2"/>
        <v>0</v>
      </c>
      <c r="X8" s="145">
        <f t="shared" si="2"/>
        <v>0</v>
      </c>
      <c r="Y8" s="151">
        <f t="shared" si="2"/>
        <v>0</v>
      </c>
      <c r="Z8" s="297">
        <f t="shared" si="0"/>
        <v>0</v>
      </c>
      <c r="AA8" s="298">
        <f t="shared" si="0"/>
        <v>0</v>
      </c>
      <c r="AB8" s="299">
        <f t="shared" si="0"/>
        <v>0</v>
      </c>
      <c r="AC8" s="300">
        <f t="shared" si="0"/>
        <v>0</v>
      </c>
      <c r="AD8" s="301">
        <f t="shared" si="1"/>
        <v>0</v>
      </c>
    </row>
    <row r="9" spans="2:30">
      <c r="B9" s="322"/>
      <c r="C9" s="548"/>
      <c r="D9" s="616"/>
      <c r="E9" s="618"/>
      <c r="F9" s="57" t="s">
        <v>35</v>
      </c>
      <c r="G9" s="57"/>
      <c r="H9" s="57" t="s">
        <v>36</v>
      </c>
      <c r="I9" s="57"/>
      <c r="J9" s="57" t="s">
        <v>35</v>
      </c>
      <c r="K9" s="58"/>
      <c r="L9" s="59"/>
      <c r="M9" s="60"/>
      <c r="N9" s="105">
        <f>SUM(L9*M9)</f>
        <v>0</v>
      </c>
      <c r="O9" s="61"/>
      <c r="P9" s="49"/>
      <c r="Q9" s="50"/>
      <c r="R9" s="51"/>
      <c r="S9" s="52"/>
      <c r="T9" s="112">
        <f>SUM(P9:S9)</f>
        <v>0</v>
      </c>
      <c r="U9" s="553"/>
      <c r="V9" s="128"/>
      <c r="W9" s="129"/>
      <c r="X9" s="556"/>
      <c r="Y9" s="127">
        <f>SUM(U9:X9)</f>
        <v>0</v>
      </c>
      <c r="Z9" s="292">
        <f t="shared" si="0"/>
        <v>0</v>
      </c>
      <c r="AA9" s="292">
        <f t="shared" si="0"/>
        <v>0</v>
      </c>
      <c r="AB9" s="293">
        <f t="shared" si="0"/>
        <v>0</v>
      </c>
      <c r="AC9" s="294">
        <f t="shared" si="0"/>
        <v>0</v>
      </c>
      <c r="AD9" s="295">
        <f t="shared" si="1"/>
        <v>0</v>
      </c>
    </row>
    <row r="10" spans="2:30" outlineLevel="1">
      <c r="B10" s="41"/>
      <c r="C10" s="534"/>
      <c r="D10" s="328"/>
      <c r="E10" s="459"/>
      <c r="F10" s="57" t="s">
        <v>92</v>
      </c>
      <c r="G10" s="57"/>
      <c r="H10" s="57" t="s">
        <v>93</v>
      </c>
      <c r="I10" s="57"/>
      <c r="J10" s="57" t="s">
        <v>92</v>
      </c>
      <c r="K10" s="58"/>
      <c r="L10" s="59"/>
      <c r="M10" s="79"/>
      <c r="N10" s="495">
        <f>SUM(L10*M10)</f>
        <v>0</v>
      </c>
      <c r="O10" s="80"/>
      <c r="P10" s="81"/>
      <c r="Q10" s="82"/>
      <c r="R10" s="83"/>
      <c r="S10" s="84"/>
      <c r="T10" s="496">
        <f>SUM(P10:S10)</f>
        <v>0</v>
      </c>
      <c r="U10" s="128"/>
      <c r="V10" s="128"/>
      <c r="W10" s="129"/>
      <c r="X10" s="130"/>
      <c r="Y10" s="324">
        <f>SUM(U10:X10)</f>
        <v>0</v>
      </c>
      <c r="Z10" s="292">
        <f t="shared" si="0"/>
        <v>0</v>
      </c>
      <c r="AA10" s="292">
        <f t="shared" si="0"/>
        <v>0</v>
      </c>
      <c r="AB10" s="293">
        <f t="shared" si="0"/>
        <v>0</v>
      </c>
      <c r="AC10" s="294">
        <f t="shared" si="0"/>
        <v>0</v>
      </c>
      <c r="AD10" s="295">
        <f t="shared" si="1"/>
        <v>0</v>
      </c>
    </row>
    <row r="11" spans="2:30" outlineLevel="1">
      <c r="B11" s="41"/>
      <c r="C11" s="329"/>
      <c r="D11" s="43"/>
      <c r="E11" s="466"/>
      <c r="F11" s="57" t="s">
        <v>92</v>
      </c>
      <c r="G11" s="138"/>
      <c r="H11" s="57" t="s">
        <v>93</v>
      </c>
      <c r="I11" s="138"/>
      <c r="J11" s="57" t="s">
        <v>92</v>
      </c>
      <c r="K11" s="139"/>
      <c r="L11" s="140"/>
      <c r="M11" s="141"/>
      <c r="N11" s="142">
        <f>SUM(L11*M11)</f>
        <v>0</v>
      </c>
      <c r="O11" s="514"/>
      <c r="P11" s="49"/>
      <c r="Q11" s="50"/>
      <c r="R11" s="51"/>
      <c r="S11" s="52"/>
      <c r="T11" s="143">
        <f>SUM(P11:S11)</f>
        <v>0</v>
      </c>
      <c r="U11" s="511"/>
      <c r="V11" s="132"/>
      <c r="W11" s="132"/>
      <c r="X11" s="585"/>
      <c r="Y11" s="144">
        <f>SUM(U11:X11)</f>
        <v>0</v>
      </c>
      <c r="Z11" s="296">
        <f t="shared" si="0"/>
        <v>0</v>
      </c>
      <c r="AA11" s="292">
        <f t="shared" si="0"/>
        <v>0</v>
      </c>
      <c r="AB11" s="293">
        <f t="shared" si="0"/>
        <v>0</v>
      </c>
      <c r="AC11" s="294">
        <f t="shared" si="0"/>
        <v>0</v>
      </c>
      <c r="AD11" s="295">
        <f t="shared" si="1"/>
        <v>0</v>
      </c>
    </row>
    <row r="12" spans="2:30" ht="12.75" outlineLevel="1" thickBot="1">
      <c r="B12" s="154" t="s">
        <v>46</v>
      </c>
      <c r="C12" s="538">
        <f>COUNTA(C9:C11)</f>
        <v>0</v>
      </c>
      <c r="D12" s="155"/>
      <c r="E12" s="460"/>
      <c r="F12" s="156"/>
      <c r="G12" s="156"/>
      <c r="H12" s="156"/>
      <c r="I12" s="156"/>
      <c r="J12" s="156"/>
      <c r="K12" s="157"/>
      <c r="L12" s="158"/>
      <c r="M12" s="159"/>
      <c r="N12" s="160">
        <f>SUM(N9:N11)</f>
        <v>0</v>
      </c>
      <c r="O12" s="161"/>
      <c r="P12" s="162">
        <f t="shared" ref="P12:Y12" si="3">SUM(P9:P11)</f>
        <v>0</v>
      </c>
      <c r="Q12" s="163">
        <f t="shared" si="3"/>
        <v>0</v>
      </c>
      <c r="R12" s="163">
        <f t="shared" si="3"/>
        <v>0</v>
      </c>
      <c r="S12" s="164">
        <f t="shared" si="3"/>
        <v>0</v>
      </c>
      <c r="T12" s="165">
        <f t="shared" si="3"/>
        <v>0</v>
      </c>
      <c r="U12" s="560">
        <f t="shared" si="3"/>
        <v>0</v>
      </c>
      <c r="V12" s="529">
        <f t="shared" si="3"/>
        <v>0</v>
      </c>
      <c r="W12" s="529">
        <f t="shared" si="3"/>
        <v>0</v>
      </c>
      <c r="X12" s="145">
        <f t="shared" si="3"/>
        <v>0</v>
      </c>
      <c r="Y12" s="151">
        <f t="shared" si="3"/>
        <v>0</v>
      </c>
      <c r="Z12" s="297">
        <f t="shared" si="0"/>
        <v>0</v>
      </c>
      <c r="AA12" s="298">
        <f t="shared" si="0"/>
        <v>0</v>
      </c>
      <c r="AB12" s="299">
        <f t="shared" si="0"/>
        <v>0</v>
      </c>
      <c r="AC12" s="300">
        <f t="shared" si="0"/>
        <v>0</v>
      </c>
      <c r="AD12" s="301">
        <f t="shared" si="1"/>
        <v>0</v>
      </c>
    </row>
    <row r="13" spans="2:30">
      <c r="B13" s="322"/>
      <c r="C13" s="720"/>
      <c r="D13" s="616"/>
      <c r="E13" s="618"/>
      <c r="F13" s="57" t="s">
        <v>71</v>
      </c>
      <c r="G13" s="57"/>
      <c r="H13" s="57" t="s">
        <v>72</v>
      </c>
      <c r="I13" s="57"/>
      <c r="J13" s="57" t="s">
        <v>71</v>
      </c>
      <c r="K13" s="58"/>
      <c r="L13" s="59"/>
      <c r="M13" s="60"/>
      <c r="N13" s="105">
        <f>SUM(L13*M13)</f>
        <v>0</v>
      </c>
      <c r="O13" s="61"/>
      <c r="P13" s="49"/>
      <c r="Q13" s="50"/>
      <c r="R13" s="51"/>
      <c r="S13" s="52"/>
      <c r="T13" s="112">
        <f>SUM(P13:S13)</f>
        <v>0</v>
      </c>
      <c r="U13" s="553"/>
      <c r="V13" s="129"/>
      <c r="W13" s="129"/>
      <c r="X13" s="556"/>
      <c r="Y13" s="127">
        <f>SUM(U13:X13)</f>
        <v>0</v>
      </c>
      <c r="Z13" s="292">
        <f t="shared" ref="Z13:AC15" si="4">P13+U13</f>
        <v>0</v>
      </c>
      <c r="AA13" s="292">
        <f t="shared" si="4"/>
        <v>0</v>
      </c>
      <c r="AB13" s="293">
        <f t="shared" si="4"/>
        <v>0</v>
      </c>
      <c r="AC13" s="294">
        <f t="shared" si="4"/>
        <v>0</v>
      </c>
      <c r="AD13" s="295">
        <f t="shared" ref="AD13:AD29" si="5">SUM(Z13:AC13)</f>
        <v>0</v>
      </c>
    </row>
    <row r="14" spans="2:30" outlineLevel="1">
      <c r="B14" s="41"/>
      <c r="C14" s="720"/>
      <c r="D14" s="328"/>
      <c r="E14" s="459"/>
      <c r="F14" s="57" t="s">
        <v>41</v>
      </c>
      <c r="G14" s="57"/>
      <c r="H14" s="57" t="s">
        <v>42</v>
      </c>
      <c r="I14" s="57"/>
      <c r="J14" s="57" t="s">
        <v>41</v>
      </c>
      <c r="K14" s="58"/>
      <c r="L14" s="59"/>
      <c r="M14" s="79"/>
      <c r="N14" s="495">
        <f>SUM(L14*M14)</f>
        <v>0</v>
      </c>
      <c r="O14" s="80"/>
      <c r="P14" s="81"/>
      <c r="Q14" s="82"/>
      <c r="R14" s="83"/>
      <c r="S14" s="84"/>
      <c r="T14" s="496">
        <f>SUM(P14:S14)</f>
        <v>0</v>
      </c>
      <c r="U14" s="553"/>
      <c r="V14" s="129"/>
      <c r="W14" s="129"/>
      <c r="X14" s="556"/>
      <c r="Y14" s="324">
        <f>SUM(U14:X14)</f>
        <v>0</v>
      </c>
      <c r="Z14" s="292">
        <f t="shared" si="4"/>
        <v>0</v>
      </c>
      <c r="AA14" s="292">
        <f t="shared" si="4"/>
        <v>0</v>
      </c>
      <c r="AB14" s="293">
        <f t="shared" si="4"/>
        <v>0</v>
      </c>
      <c r="AC14" s="294">
        <f t="shared" si="4"/>
        <v>0</v>
      </c>
      <c r="AD14" s="295">
        <f t="shared" si="5"/>
        <v>0</v>
      </c>
    </row>
    <row r="15" spans="2:30" outlineLevel="1">
      <c r="B15" s="41"/>
      <c r="C15" s="329"/>
      <c r="D15" s="43"/>
      <c r="E15" s="466"/>
      <c r="F15" s="57" t="s">
        <v>41</v>
      </c>
      <c r="G15" s="138"/>
      <c r="H15" s="57" t="s">
        <v>42</v>
      </c>
      <c r="I15" s="138"/>
      <c r="J15" s="57" t="s">
        <v>41</v>
      </c>
      <c r="K15" s="139"/>
      <c r="L15" s="140"/>
      <c r="M15" s="141"/>
      <c r="N15" s="142">
        <f>SUM(L15*M15)</f>
        <v>0</v>
      </c>
      <c r="O15" s="85"/>
      <c r="P15" s="49"/>
      <c r="Q15" s="50"/>
      <c r="R15" s="51"/>
      <c r="S15" s="52"/>
      <c r="T15" s="143">
        <f>SUM(P15:S15)</f>
        <v>0</v>
      </c>
      <c r="U15" s="563"/>
      <c r="V15" s="132"/>
      <c r="W15" s="132"/>
      <c r="X15" s="564"/>
      <c r="Y15" s="144">
        <f>SUM(U15:X15)</f>
        <v>0</v>
      </c>
      <c r="Z15" s="296">
        <f t="shared" si="4"/>
        <v>0</v>
      </c>
      <c r="AA15" s="292">
        <f t="shared" si="4"/>
        <v>0</v>
      </c>
      <c r="AB15" s="293">
        <f t="shared" si="4"/>
        <v>0</v>
      </c>
      <c r="AC15" s="294">
        <f t="shared" si="4"/>
        <v>0</v>
      </c>
      <c r="AD15" s="295">
        <f t="shared" si="5"/>
        <v>0</v>
      </c>
    </row>
    <row r="16" spans="2:30" ht="12.75" outlineLevel="1" thickBot="1">
      <c r="B16" s="154" t="s">
        <v>47</v>
      </c>
      <c r="C16" s="538">
        <f>COUNTA(C13:C15)</f>
        <v>0</v>
      </c>
      <c r="D16" s="155"/>
      <c r="E16" s="460"/>
      <c r="F16" s="156"/>
      <c r="G16" s="156"/>
      <c r="H16" s="156"/>
      <c r="I16" s="156"/>
      <c r="J16" s="156"/>
      <c r="K16" s="157"/>
      <c r="L16" s="158"/>
      <c r="M16" s="159"/>
      <c r="N16" s="160">
        <f>SUM(N13:N15)</f>
        <v>0</v>
      </c>
      <c r="O16" s="161"/>
      <c r="P16" s="162">
        <f t="shared" ref="P16:Y16" si="6">SUM(P13:P15)</f>
        <v>0</v>
      </c>
      <c r="Q16" s="163">
        <f t="shared" si="6"/>
        <v>0</v>
      </c>
      <c r="R16" s="163">
        <f t="shared" si="6"/>
        <v>0</v>
      </c>
      <c r="S16" s="164">
        <f t="shared" si="6"/>
        <v>0</v>
      </c>
      <c r="T16" s="165">
        <f t="shared" si="6"/>
        <v>0</v>
      </c>
      <c r="U16" s="560">
        <f t="shared" si="6"/>
        <v>0</v>
      </c>
      <c r="V16" s="529">
        <f t="shared" si="6"/>
        <v>0</v>
      </c>
      <c r="W16" s="529">
        <f t="shared" si="6"/>
        <v>0</v>
      </c>
      <c r="X16" s="145">
        <f t="shared" si="6"/>
        <v>0</v>
      </c>
      <c r="Y16" s="151">
        <f t="shared" si="6"/>
        <v>0</v>
      </c>
      <c r="Z16" s="297">
        <f t="shared" ref="Z16:AC21" si="7">P16+U16</f>
        <v>0</v>
      </c>
      <c r="AA16" s="298">
        <f t="shared" si="7"/>
        <v>0</v>
      </c>
      <c r="AB16" s="299">
        <f t="shared" si="7"/>
        <v>0</v>
      </c>
      <c r="AC16" s="300">
        <f t="shared" si="7"/>
        <v>0</v>
      </c>
      <c r="AD16" s="301">
        <f t="shared" si="5"/>
        <v>0</v>
      </c>
    </row>
    <row r="17" spans="2:30">
      <c r="B17" s="41"/>
      <c r="C17" s="620"/>
      <c r="D17" s="683"/>
      <c r="E17" s="459"/>
      <c r="F17" s="57" t="s">
        <v>35</v>
      </c>
      <c r="G17" s="57"/>
      <c r="H17" s="57" t="s">
        <v>36</v>
      </c>
      <c r="I17" s="57"/>
      <c r="J17" s="57" t="s">
        <v>35</v>
      </c>
      <c r="K17" s="58"/>
      <c r="L17" s="59"/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128"/>
      <c r="V17" s="128"/>
      <c r="W17" s="129"/>
      <c r="X17" s="130"/>
      <c r="Y17" s="127">
        <f>SUM(U17:X17)</f>
        <v>0</v>
      </c>
      <c r="Z17" s="292">
        <f t="shared" si="7"/>
        <v>0</v>
      </c>
      <c r="AA17" s="292">
        <f t="shared" si="7"/>
        <v>0</v>
      </c>
      <c r="AB17" s="293">
        <f t="shared" si="7"/>
        <v>0</v>
      </c>
      <c r="AC17" s="294">
        <f t="shared" si="7"/>
        <v>0</v>
      </c>
      <c r="AD17" s="295">
        <f t="shared" si="5"/>
        <v>0</v>
      </c>
    </row>
    <row r="18" spans="2:30" outlineLevel="1">
      <c r="B18" s="322"/>
      <c r="C18" s="620"/>
      <c r="D18" s="683"/>
      <c r="E18" s="459"/>
      <c r="F18" s="57" t="s">
        <v>35</v>
      </c>
      <c r="G18" s="57"/>
      <c r="H18" s="57" t="s">
        <v>36</v>
      </c>
      <c r="I18" s="57"/>
      <c r="J18" s="57" t="s">
        <v>35</v>
      </c>
      <c r="K18" s="58"/>
      <c r="L18" s="59"/>
      <c r="M18" s="79"/>
      <c r="N18" s="105">
        <f>SUM(L18*M18)</f>
        <v>0</v>
      </c>
      <c r="O18" s="80"/>
      <c r="P18" s="81"/>
      <c r="Q18" s="82"/>
      <c r="R18" s="83"/>
      <c r="S18" s="84"/>
      <c r="T18" s="112">
        <f>SUM(P18:S18)</f>
        <v>0</v>
      </c>
      <c r="U18" s="128"/>
      <c r="V18" s="128"/>
      <c r="W18" s="129"/>
      <c r="X18" s="130"/>
      <c r="Y18" s="144">
        <f>SUM(U18:X18)</f>
        <v>0</v>
      </c>
      <c r="Z18" s="296">
        <f t="shared" si="7"/>
        <v>0</v>
      </c>
      <c r="AA18" s="292">
        <f t="shared" si="7"/>
        <v>0</v>
      </c>
      <c r="AB18" s="293">
        <f t="shared" si="7"/>
        <v>0</v>
      </c>
      <c r="AC18" s="294">
        <f t="shared" si="7"/>
        <v>0</v>
      </c>
      <c r="AD18" s="295">
        <f t="shared" si="5"/>
        <v>0</v>
      </c>
    </row>
    <row r="19" spans="2:30" outlineLevel="1">
      <c r="B19" s="41"/>
      <c r="C19" s="620"/>
      <c r="D19" s="683"/>
      <c r="E19" s="459"/>
      <c r="F19" s="57" t="s">
        <v>35</v>
      </c>
      <c r="G19" s="57"/>
      <c r="H19" s="57" t="s">
        <v>36</v>
      </c>
      <c r="I19" s="57"/>
      <c r="J19" s="57" t="s">
        <v>35</v>
      </c>
      <c r="K19" s="58"/>
      <c r="L19" s="59"/>
      <c r="M19" s="141"/>
      <c r="N19" s="630">
        <f>SUM(L19*M19)</f>
        <v>0</v>
      </c>
      <c r="O19" s="85"/>
      <c r="P19" s="86"/>
      <c r="Q19" s="87"/>
      <c r="R19" s="88"/>
      <c r="S19" s="89"/>
      <c r="T19" s="492">
        <f>SUM(P19:S19)</f>
        <v>0</v>
      </c>
      <c r="U19" s="131"/>
      <c r="V19" s="131"/>
      <c r="W19" s="132"/>
      <c r="X19" s="133"/>
      <c r="Y19" s="324">
        <f>SUM(U19:X19)</f>
        <v>0</v>
      </c>
      <c r="Z19" s="292">
        <f t="shared" si="7"/>
        <v>0</v>
      </c>
      <c r="AA19" s="292">
        <f t="shared" si="7"/>
        <v>0</v>
      </c>
      <c r="AB19" s="293">
        <f t="shared" si="7"/>
        <v>0</v>
      </c>
      <c r="AC19" s="294">
        <f t="shared" si="7"/>
        <v>0</v>
      </c>
      <c r="AD19" s="295">
        <f t="shared" si="5"/>
        <v>0</v>
      </c>
    </row>
    <row r="20" spans="2:30" outlineLevel="1">
      <c r="B20" s="322"/>
      <c r="C20" s="626"/>
      <c r="D20" s="627"/>
      <c r="E20" s="459"/>
      <c r="F20" s="57" t="s">
        <v>41</v>
      </c>
      <c r="G20" s="57"/>
      <c r="H20" s="57" t="s">
        <v>42</v>
      </c>
      <c r="I20" s="57"/>
      <c r="J20" s="57" t="s">
        <v>41</v>
      </c>
      <c r="K20" s="58"/>
      <c r="L20" s="59"/>
      <c r="M20" s="79"/>
      <c r="N20" s="105">
        <f>SUM(L20*M20)</f>
        <v>0</v>
      </c>
      <c r="O20" s="80"/>
      <c r="P20" s="81"/>
      <c r="Q20" s="82"/>
      <c r="R20" s="83"/>
      <c r="S20" s="84"/>
      <c r="T20" s="112">
        <f>SUM(P20:S20)</f>
        <v>0</v>
      </c>
      <c r="U20" s="553"/>
      <c r="V20" s="129"/>
      <c r="W20" s="129"/>
      <c r="X20" s="556"/>
      <c r="Y20" s="127">
        <f>SUM(U20:X20)</f>
        <v>0</v>
      </c>
      <c r="Z20" s="292">
        <f t="shared" si="7"/>
        <v>0</v>
      </c>
      <c r="AA20" s="292">
        <f t="shared" si="7"/>
        <v>0</v>
      </c>
      <c r="AB20" s="293">
        <f t="shared" si="7"/>
        <v>0</v>
      </c>
      <c r="AC20" s="294">
        <f t="shared" si="7"/>
        <v>0</v>
      </c>
      <c r="AD20" s="302">
        <f t="shared" si="5"/>
        <v>0</v>
      </c>
    </row>
    <row r="21" spans="2:30" outlineLevel="1">
      <c r="B21" s="41"/>
      <c r="C21" s="534"/>
      <c r="D21" s="328"/>
      <c r="E21" s="459"/>
      <c r="F21" s="57" t="s">
        <v>41</v>
      </c>
      <c r="G21" s="57"/>
      <c r="H21" s="57" t="s">
        <v>42</v>
      </c>
      <c r="I21" s="57"/>
      <c r="J21" s="57" t="s">
        <v>41</v>
      </c>
      <c r="K21" s="58"/>
      <c r="L21" s="59"/>
      <c r="M21" s="79"/>
      <c r="N21" s="494">
        <f>SUM(L21*M21)</f>
        <v>0</v>
      </c>
      <c r="O21" s="80"/>
      <c r="P21" s="81"/>
      <c r="Q21" s="82"/>
      <c r="R21" s="83"/>
      <c r="S21" s="84"/>
      <c r="T21" s="492">
        <f>SUM(P21:S21)</f>
        <v>0</v>
      </c>
      <c r="U21" s="553"/>
      <c r="V21" s="129"/>
      <c r="W21" s="129"/>
      <c r="X21" s="556"/>
      <c r="Y21" s="493">
        <f>SUM(U21:X21)</f>
        <v>0</v>
      </c>
      <c r="Z21" s="292">
        <f t="shared" si="7"/>
        <v>0</v>
      </c>
      <c r="AA21" s="292">
        <f t="shared" si="7"/>
        <v>0</v>
      </c>
      <c r="AB21" s="293">
        <f t="shared" si="7"/>
        <v>0</v>
      </c>
      <c r="AC21" s="294">
        <f t="shared" si="7"/>
        <v>0</v>
      </c>
      <c r="AD21" s="302">
        <f t="shared" si="5"/>
        <v>0</v>
      </c>
    </row>
    <row r="22" spans="2:30" ht="12.75" outlineLevel="1" thickBot="1">
      <c r="B22" s="154" t="s">
        <v>61</v>
      </c>
      <c r="C22" s="538">
        <f>COUNTA(C17:C21)</f>
        <v>0</v>
      </c>
      <c r="D22" s="155"/>
      <c r="E22" s="460"/>
      <c r="F22" s="156"/>
      <c r="G22" s="156"/>
      <c r="H22" s="156"/>
      <c r="I22" s="156"/>
      <c r="J22" s="156"/>
      <c r="K22" s="157"/>
      <c r="L22" s="158"/>
      <c r="M22" s="159"/>
      <c r="N22" s="160">
        <f>SUM(N17:N19)</f>
        <v>0</v>
      </c>
      <c r="O22" s="161"/>
      <c r="P22" s="162">
        <f>SUM(P17:P18)</f>
        <v>0</v>
      </c>
      <c r="Q22" s="163">
        <f>SUM(Q17:Q18)</f>
        <v>0</v>
      </c>
      <c r="R22" s="163">
        <f>SUM(R17:R18)</f>
        <v>0</v>
      </c>
      <c r="S22" s="164">
        <f>SUM(S17:S18)</f>
        <v>0</v>
      </c>
      <c r="T22" s="165">
        <f>SUM(T17:T18)</f>
        <v>0</v>
      </c>
      <c r="U22" s="560">
        <f>SUM(U17:U21)</f>
        <v>0</v>
      </c>
      <c r="V22" s="529">
        <f>SUM(V17:V21)</f>
        <v>0</v>
      </c>
      <c r="W22" s="529">
        <f>SUM(W17:W21)</f>
        <v>0</v>
      </c>
      <c r="X22" s="504">
        <f>SUM(X17:X21)</f>
        <v>0</v>
      </c>
      <c r="Y22" s="151">
        <f>SUM(Y17:Y21)</f>
        <v>0</v>
      </c>
      <c r="Z22" s="297">
        <f t="shared" ref="Z22:AC25" si="8">P22+U22</f>
        <v>0</v>
      </c>
      <c r="AA22" s="298">
        <f t="shared" si="8"/>
        <v>0</v>
      </c>
      <c r="AB22" s="299">
        <f t="shared" si="8"/>
        <v>0</v>
      </c>
      <c r="AC22" s="300">
        <f t="shared" si="8"/>
        <v>0</v>
      </c>
      <c r="AD22" s="301">
        <f t="shared" si="5"/>
        <v>0</v>
      </c>
    </row>
    <row r="23" spans="2:30">
      <c r="B23" s="41">
        <v>44430</v>
      </c>
      <c r="C23" s="743">
        <v>1</v>
      </c>
      <c r="D23" s="43" t="s">
        <v>158</v>
      </c>
      <c r="E23" s="466">
        <v>13</v>
      </c>
      <c r="F23" s="57" t="s">
        <v>41</v>
      </c>
      <c r="G23" s="138">
        <v>0</v>
      </c>
      <c r="H23" s="57" t="s">
        <v>42</v>
      </c>
      <c r="I23" s="138">
        <v>18</v>
      </c>
      <c r="J23" s="57" t="s">
        <v>41</v>
      </c>
      <c r="K23" s="139">
        <v>0</v>
      </c>
      <c r="L23" s="140">
        <v>5</v>
      </c>
      <c r="M23" s="47">
        <v>360</v>
      </c>
      <c r="N23" s="105">
        <f>SUM(L23*M23)</f>
        <v>1800</v>
      </c>
      <c r="O23" s="48"/>
      <c r="P23" s="49">
        <v>3</v>
      </c>
      <c r="Q23" s="50"/>
      <c r="R23" s="51"/>
      <c r="S23" s="52"/>
      <c r="T23" s="112">
        <f>SUM(P23:S23)</f>
        <v>3</v>
      </c>
      <c r="U23" s="553"/>
      <c r="V23" s="129"/>
      <c r="W23" s="128"/>
      <c r="X23" s="130"/>
      <c r="Y23" s="127">
        <f>SUM(U23:X23)</f>
        <v>0</v>
      </c>
      <c r="Z23" s="292">
        <f t="shared" si="8"/>
        <v>3</v>
      </c>
      <c r="AA23" s="292">
        <f t="shared" si="8"/>
        <v>0</v>
      </c>
      <c r="AB23" s="293">
        <f t="shared" si="8"/>
        <v>0</v>
      </c>
      <c r="AC23" s="294">
        <f t="shared" si="8"/>
        <v>0</v>
      </c>
      <c r="AD23" s="295">
        <f>SUM(Z23:AC23)</f>
        <v>3</v>
      </c>
    </row>
    <row r="24" spans="2:30" outlineLevel="1">
      <c r="B24" s="41"/>
      <c r="C24" s="619"/>
      <c r="D24" s="328"/>
      <c r="E24" s="466"/>
      <c r="F24" s="57" t="s">
        <v>41</v>
      </c>
      <c r="G24" s="138"/>
      <c r="H24" s="57" t="s">
        <v>42</v>
      </c>
      <c r="I24" s="138"/>
      <c r="J24" s="57" t="s">
        <v>41</v>
      </c>
      <c r="K24" s="139"/>
      <c r="L24" s="140"/>
      <c r="M24" s="79"/>
      <c r="N24" s="495">
        <f>SUM(L24*M24*3)</f>
        <v>0</v>
      </c>
      <c r="O24" s="80"/>
      <c r="P24" s="81"/>
      <c r="Q24" s="82"/>
      <c r="R24" s="83"/>
      <c r="S24" s="84"/>
      <c r="T24" s="496">
        <f>SUM(P24:S24)</f>
        <v>0</v>
      </c>
      <c r="U24" s="128"/>
      <c r="V24" s="129"/>
      <c r="W24" s="128"/>
      <c r="X24" s="130"/>
      <c r="Y24" s="324">
        <f>SUM(U24:X24)</f>
        <v>0</v>
      </c>
      <c r="Z24" s="292">
        <f t="shared" si="8"/>
        <v>0</v>
      </c>
      <c r="AA24" s="292">
        <f t="shared" si="8"/>
        <v>0</v>
      </c>
      <c r="AB24" s="293">
        <f t="shared" si="8"/>
        <v>0</v>
      </c>
      <c r="AC24" s="294">
        <f t="shared" si="8"/>
        <v>0</v>
      </c>
      <c r="AD24" s="295">
        <f t="shared" si="5"/>
        <v>0</v>
      </c>
    </row>
    <row r="25" spans="2:30" outlineLevel="1">
      <c r="B25" s="41"/>
      <c r="C25" s="329"/>
      <c r="D25" s="43"/>
      <c r="E25" s="466"/>
      <c r="F25" s="57" t="s">
        <v>41</v>
      </c>
      <c r="G25" s="138"/>
      <c r="H25" s="57" t="s">
        <v>42</v>
      </c>
      <c r="I25" s="138"/>
      <c r="J25" s="57" t="s">
        <v>41</v>
      </c>
      <c r="K25" s="139"/>
      <c r="L25" s="140"/>
      <c r="M25" s="141"/>
      <c r="N25" s="142">
        <f>SUM(L25*M25)</f>
        <v>0</v>
      </c>
      <c r="O25" s="85"/>
      <c r="P25" s="49"/>
      <c r="Q25" s="50"/>
      <c r="R25" s="51"/>
      <c r="S25" s="52"/>
      <c r="T25" s="143">
        <f>SUM(P25:S25)</f>
        <v>0</v>
      </c>
      <c r="U25" s="563"/>
      <c r="V25" s="132"/>
      <c r="W25" s="132"/>
      <c r="X25" s="564"/>
      <c r="Y25" s="144">
        <f>SUM(U25:X25)</f>
        <v>0</v>
      </c>
      <c r="Z25" s="296">
        <f t="shared" si="8"/>
        <v>0</v>
      </c>
      <c r="AA25" s="292">
        <f t="shared" si="8"/>
        <v>0</v>
      </c>
      <c r="AB25" s="293">
        <f t="shared" si="8"/>
        <v>0</v>
      </c>
      <c r="AC25" s="294">
        <f t="shared" si="8"/>
        <v>0</v>
      </c>
      <c r="AD25" s="295">
        <f t="shared" si="5"/>
        <v>0</v>
      </c>
    </row>
    <row r="26" spans="2:30" ht="12.75" outlineLevel="1" thickBot="1">
      <c r="B26" s="154" t="s">
        <v>48</v>
      </c>
      <c r="C26" s="538">
        <f>COUNTA(C23:C25)</f>
        <v>1</v>
      </c>
      <c r="D26" s="155"/>
      <c r="E26" s="460"/>
      <c r="F26" s="156"/>
      <c r="G26" s="156"/>
      <c r="H26" s="156"/>
      <c r="I26" s="156"/>
      <c r="J26" s="156"/>
      <c r="K26" s="157"/>
      <c r="L26" s="158"/>
      <c r="M26" s="159"/>
      <c r="N26" s="160">
        <f>SUM(N23:N25)</f>
        <v>1800</v>
      </c>
      <c r="O26" s="161"/>
      <c r="P26" s="162">
        <f t="shared" ref="P26:Y26" si="9">SUM(P23:P25)</f>
        <v>3</v>
      </c>
      <c r="Q26" s="163">
        <f t="shared" si="9"/>
        <v>0</v>
      </c>
      <c r="R26" s="163">
        <f t="shared" si="9"/>
        <v>0</v>
      </c>
      <c r="S26" s="164">
        <f t="shared" si="9"/>
        <v>0</v>
      </c>
      <c r="T26" s="165">
        <f t="shared" si="9"/>
        <v>3</v>
      </c>
      <c r="U26" s="560">
        <f t="shared" si="9"/>
        <v>0</v>
      </c>
      <c r="V26" s="529">
        <f t="shared" si="9"/>
        <v>0</v>
      </c>
      <c r="W26" s="529">
        <f t="shared" si="9"/>
        <v>0</v>
      </c>
      <c r="X26" s="145">
        <f t="shared" si="9"/>
        <v>0</v>
      </c>
      <c r="Y26" s="151">
        <f t="shared" si="9"/>
        <v>0</v>
      </c>
      <c r="Z26" s="297">
        <f t="shared" ref="Z26:AC28" si="10">P26+U26</f>
        <v>3</v>
      </c>
      <c r="AA26" s="298">
        <f t="shared" si="10"/>
        <v>0</v>
      </c>
      <c r="AB26" s="299">
        <f t="shared" si="10"/>
        <v>0</v>
      </c>
      <c r="AC26" s="300">
        <f t="shared" si="10"/>
        <v>0</v>
      </c>
      <c r="AD26" s="301">
        <f t="shared" si="5"/>
        <v>3</v>
      </c>
    </row>
    <row r="27" spans="2:30">
      <c r="B27" s="41">
        <v>44455</v>
      </c>
      <c r="C27" s="329">
        <v>1</v>
      </c>
      <c r="D27" s="330" t="s">
        <v>170</v>
      </c>
      <c r="E27" s="459">
        <v>9</v>
      </c>
      <c r="F27" s="57" t="s">
        <v>41</v>
      </c>
      <c r="G27" s="57">
        <v>0</v>
      </c>
      <c r="H27" s="57" t="s">
        <v>42</v>
      </c>
      <c r="I27" s="57">
        <v>22</v>
      </c>
      <c r="J27" s="57" t="s">
        <v>41</v>
      </c>
      <c r="K27" s="58">
        <v>0</v>
      </c>
      <c r="L27" s="59">
        <v>13</v>
      </c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128"/>
      <c r="V27" s="448"/>
      <c r="W27" s="128"/>
      <c r="X27" s="556">
        <v>12</v>
      </c>
      <c r="Y27" s="135">
        <f>SUM(U27:X27)</f>
        <v>12</v>
      </c>
      <c r="Z27" s="292">
        <f t="shared" si="10"/>
        <v>0</v>
      </c>
      <c r="AA27" s="292">
        <f t="shared" si="10"/>
        <v>0</v>
      </c>
      <c r="AB27" s="293">
        <f t="shared" si="10"/>
        <v>0</v>
      </c>
      <c r="AC27" s="294">
        <f t="shared" si="10"/>
        <v>12</v>
      </c>
      <c r="AD27" s="295">
        <f t="shared" si="5"/>
        <v>12</v>
      </c>
    </row>
    <row r="28" spans="2:30" outlineLevel="1">
      <c r="B28" s="41">
        <v>44456</v>
      </c>
      <c r="C28" s="329">
        <v>1</v>
      </c>
      <c r="D28" s="330" t="s">
        <v>171</v>
      </c>
      <c r="E28" s="459">
        <v>8</v>
      </c>
      <c r="F28" s="57" t="s">
        <v>41</v>
      </c>
      <c r="G28" s="57">
        <v>0</v>
      </c>
      <c r="H28" s="57" t="s">
        <v>42</v>
      </c>
      <c r="I28" s="57">
        <v>14</v>
      </c>
      <c r="J28" s="57" t="s">
        <v>41</v>
      </c>
      <c r="K28" s="58">
        <v>30</v>
      </c>
      <c r="L28" s="59">
        <v>6.5</v>
      </c>
      <c r="M28" s="79"/>
      <c r="N28" s="495">
        <f>SUM(L28*M28)</f>
        <v>0</v>
      </c>
      <c r="O28" s="80"/>
      <c r="P28" s="81"/>
      <c r="Q28" s="82"/>
      <c r="R28" s="83"/>
      <c r="S28" s="84"/>
      <c r="T28" s="496">
        <f>SUM(P28:S28)</f>
        <v>0</v>
      </c>
      <c r="U28" s="553"/>
      <c r="V28" s="129"/>
      <c r="W28" s="129"/>
      <c r="X28" s="556">
        <v>66</v>
      </c>
      <c r="Y28" s="324">
        <f>SUM(U28:X28)</f>
        <v>66</v>
      </c>
      <c r="Z28" s="292">
        <f t="shared" si="10"/>
        <v>0</v>
      </c>
      <c r="AA28" s="292">
        <f t="shared" si="10"/>
        <v>0</v>
      </c>
      <c r="AB28" s="293">
        <f t="shared" si="10"/>
        <v>0</v>
      </c>
      <c r="AC28" s="294">
        <f t="shared" si="10"/>
        <v>66</v>
      </c>
      <c r="AD28" s="295">
        <f t="shared" si="5"/>
        <v>66</v>
      </c>
    </row>
    <row r="29" spans="2:30" outlineLevel="1">
      <c r="B29" s="41"/>
      <c r="C29" s="329"/>
      <c r="D29" s="43"/>
      <c r="E29" s="459"/>
      <c r="F29" s="57" t="s">
        <v>41</v>
      </c>
      <c r="G29" s="57"/>
      <c r="H29" s="57" t="s">
        <v>42</v>
      </c>
      <c r="I29" s="57"/>
      <c r="J29" s="57" t="s">
        <v>41</v>
      </c>
      <c r="K29" s="58"/>
      <c r="L29" s="59"/>
      <c r="M29" s="79"/>
      <c r="N29" s="105">
        <f>SUM(L29*M29)</f>
        <v>0</v>
      </c>
      <c r="O29" s="80"/>
      <c r="P29" s="81"/>
      <c r="Q29" s="82"/>
      <c r="R29" s="83"/>
      <c r="S29" s="84"/>
      <c r="T29" s="112">
        <f>SUM(P29:S29)</f>
        <v>0</v>
      </c>
      <c r="U29" s="553"/>
      <c r="V29" s="129"/>
      <c r="W29" s="129"/>
      <c r="X29" s="556"/>
      <c r="Y29" s="127">
        <f>SUM(U29:X29)</f>
        <v>0</v>
      </c>
      <c r="Z29" s="292">
        <f t="shared" ref="Z29:AC30" si="11">P29+U29</f>
        <v>0</v>
      </c>
      <c r="AA29" s="292">
        <f t="shared" si="11"/>
        <v>0</v>
      </c>
      <c r="AB29" s="293">
        <f t="shared" si="11"/>
        <v>0</v>
      </c>
      <c r="AC29" s="294">
        <f t="shared" si="11"/>
        <v>0</v>
      </c>
      <c r="AD29" s="302">
        <f t="shared" si="5"/>
        <v>0</v>
      </c>
    </row>
    <row r="30" spans="2:30" ht="12.75" outlineLevel="1" thickBot="1">
      <c r="B30" s="154" t="s">
        <v>49</v>
      </c>
      <c r="C30" s="538">
        <f>COUNTA(C27:C29)</f>
        <v>2</v>
      </c>
      <c r="D30" s="155"/>
      <c r="E30" s="460"/>
      <c r="F30" s="156"/>
      <c r="G30" s="156"/>
      <c r="H30" s="156"/>
      <c r="I30" s="156"/>
      <c r="J30" s="156"/>
      <c r="K30" s="157"/>
      <c r="L30" s="158"/>
      <c r="M30" s="159"/>
      <c r="N30" s="160">
        <f>SUM(N27:N29)</f>
        <v>0</v>
      </c>
      <c r="O30" s="161"/>
      <c r="P30" s="162">
        <f t="shared" ref="P30:Y30" si="12">SUM(P27:P29)</f>
        <v>0</v>
      </c>
      <c r="Q30" s="163">
        <f t="shared" si="12"/>
        <v>0</v>
      </c>
      <c r="R30" s="163">
        <f t="shared" si="12"/>
        <v>0</v>
      </c>
      <c r="S30" s="164">
        <f t="shared" si="12"/>
        <v>0</v>
      </c>
      <c r="T30" s="165">
        <f t="shared" si="12"/>
        <v>0</v>
      </c>
      <c r="U30" s="560">
        <f t="shared" si="12"/>
        <v>0</v>
      </c>
      <c r="V30" s="529">
        <f t="shared" si="12"/>
        <v>0</v>
      </c>
      <c r="W30" s="529">
        <f t="shared" si="12"/>
        <v>0</v>
      </c>
      <c r="X30" s="145">
        <f t="shared" si="12"/>
        <v>78</v>
      </c>
      <c r="Y30" s="151">
        <f t="shared" si="12"/>
        <v>78</v>
      </c>
      <c r="Z30" s="297">
        <f t="shared" si="11"/>
        <v>0</v>
      </c>
      <c r="AA30" s="298">
        <f t="shared" si="11"/>
        <v>0</v>
      </c>
      <c r="AB30" s="299">
        <f t="shared" si="11"/>
        <v>0</v>
      </c>
      <c r="AC30" s="300">
        <f t="shared" si="11"/>
        <v>78</v>
      </c>
      <c r="AD30" s="301">
        <f t="shared" ref="AD30:AD56" si="13">SUM(Z30:AC30)</f>
        <v>78</v>
      </c>
    </row>
    <row r="31" spans="2:30" outlineLevel="1">
      <c r="B31" s="327">
        <v>44486</v>
      </c>
      <c r="C31" s="749">
        <v>1</v>
      </c>
      <c r="D31" s="329" t="s">
        <v>177</v>
      </c>
      <c r="E31" s="459">
        <v>13</v>
      </c>
      <c r="F31" s="57" t="s">
        <v>35</v>
      </c>
      <c r="G31" s="57">
        <v>0</v>
      </c>
      <c r="H31" s="57" t="s">
        <v>36</v>
      </c>
      <c r="I31" s="57">
        <v>18</v>
      </c>
      <c r="J31" s="57" t="s">
        <v>35</v>
      </c>
      <c r="K31" s="58">
        <v>0</v>
      </c>
      <c r="L31" s="59">
        <v>5</v>
      </c>
      <c r="M31" s="79">
        <v>360</v>
      </c>
      <c r="N31" s="105">
        <f>SUM(L31*M31)</f>
        <v>1800</v>
      </c>
      <c r="O31" s="80"/>
      <c r="P31" s="81">
        <v>3</v>
      </c>
      <c r="Q31" s="82"/>
      <c r="R31" s="83"/>
      <c r="S31" s="84">
        <v>5</v>
      </c>
      <c r="T31" s="112">
        <f>SUM(P31:S31)</f>
        <v>8</v>
      </c>
      <c r="U31" s="553"/>
      <c r="V31" s="129"/>
      <c r="W31" s="129"/>
      <c r="X31" s="556"/>
      <c r="Y31" s="127">
        <f>SUM(U31:X31)</f>
        <v>0</v>
      </c>
      <c r="Z31" s="292">
        <f t="shared" ref="Z31:AC39" si="14">P31+U31</f>
        <v>3</v>
      </c>
      <c r="AA31" s="292">
        <f t="shared" si="14"/>
        <v>0</v>
      </c>
      <c r="AB31" s="293">
        <f t="shared" si="14"/>
        <v>0</v>
      </c>
      <c r="AC31" s="294">
        <f t="shared" si="14"/>
        <v>5</v>
      </c>
      <c r="AD31" s="295">
        <f t="shared" si="13"/>
        <v>8</v>
      </c>
    </row>
    <row r="32" spans="2:30" outlineLevel="1">
      <c r="B32" s="327"/>
      <c r="C32" s="329"/>
      <c r="D32" s="329"/>
      <c r="E32" s="459"/>
      <c r="F32" s="57" t="s">
        <v>35</v>
      </c>
      <c r="G32" s="57"/>
      <c r="H32" s="57" t="s">
        <v>36</v>
      </c>
      <c r="I32" s="57"/>
      <c r="J32" s="57" t="s">
        <v>35</v>
      </c>
      <c r="K32" s="58"/>
      <c r="L32" s="59"/>
      <c r="M32" s="79"/>
      <c r="N32" s="495">
        <f>SUM(L32*M32)</f>
        <v>0</v>
      </c>
      <c r="O32" s="80"/>
      <c r="P32" s="81"/>
      <c r="Q32" s="82"/>
      <c r="R32" s="83"/>
      <c r="S32" s="84"/>
      <c r="T32" s="496">
        <f>SUM(P32:S32)</f>
        <v>0</v>
      </c>
      <c r="U32" s="553"/>
      <c r="V32" s="129"/>
      <c r="W32" s="129"/>
      <c r="X32" s="556"/>
      <c r="Y32" s="324">
        <f>SUM(U32:X32)</f>
        <v>0</v>
      </c>
      <c r="Z32" s="292">
        <f t="shared" si="14"/>
        <v>0</v>
      </c>
      <c r="AA32" s="292">
        <f t="shared" si="14"/>
        <v>0</v>
      </c>
      <c r="AB32" s="293">
        <f t="shared" si="14"/>
        <v>0</v>
      </c>
      <c r="AC32" s="294">
        <f t="shared" si="14"/>
        <v>0</v>
      </c>
      <c r="AD32" s="295">
        <f>SUM(Z32:AC32)</f>
        <v>0</v>
      </c>
    </row>
    <row r="33" spans="2:30" outlineLevel="1">
      <c r="B33" s="41"/>
      <c r="C33" s="329"/>
      <c r="D33" s="43"/>
      <c r="E33" s="459"/>
      <c r="F33" s="57" t="s">
        <v>41</v>
      </c>
      <c r="G33" s="57"/>
      <c r="H33" s="57" t="s">
        <v>42</v>
      </c>
      <c r="I33" s="57"/>
      <c r="J33" s="57" t="s">
        <v>41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3"/>
      <c r="V33" s="129"/>
      <c r="W33" s="129"/>
      <c r="X33" s="556"/>
      <c r="Y33" s="127">
        <f>SUM(U33:X33)</f>
        <v>0</v>
      </c>
      <c r="Z33" s="292">
        <f t="shared" si="14"/>
        <v>0</v>
      </c>
      <c r="AA33" s="292">
        <f t="shared" si="14"/>
        <v>0</v>
      </c>
      <c r="AB33" s="293">
        <f t="shared" si="14"/>
        <v>0</v>
      </c>
      <c r="AC33" s="294">
        <f t="shared" si="14"/>
        <v>0</v>
      </c>
      <c r="AD33" s="302">
        <f t="shared" si="13"/>
        <v>0</v>
      </c>
    </row>
    <row r="34" spans="2:30" ht="12.75" outlineLevel="1" thickBot="1">
      <c r="B34" s="154" t="s">
        <v>58</v>
      </c>
      <c r="C34" s="538">
        <f>COUNTA(C31:C33)</f>
        <v>1</v>
      </c>
      <c r="D34" s="155"/>
      <c r="E34" s="460"/>
      <c r="F34" s="156"/>
      <c r="G34" s="156"/>
      <c r="H34" s="156"/>
      <c r="I34" s="156"/>
      <c r="J34" s="156"/>
      <c r="K34" s="157"/>
      <c r="L34" s="158"/>
      <c r="M34" s="159"/>
      <c r="N34" s="160">
        <f>SUM(N31:N33)</f>
        <v>1800</v>
      </c>
      <c r="O34" s="161"/>
      <c r="P34" s="162">
        <f t="shared" ref="P34:Y34" si="15">SUM(P31:P33)</f>
        <v>3</v>
      </c>
      <c r="Q34" s="163">
        <f t="shared" si="15"/>
        <v>0</v>
      </c>
      <c r="R34" s="163">
        <f t="shared" si="15"/>
        <v>0</v>
      </c>
      <c r="S34" s="164">
        <f t="shared" si="15"/>
        <v>5</v>
      </c>
      <c r="T34" s="165">
        <f t="shared" si="15"/>
        <v>8</v>
      </c>
      <c r="U34" s="560">
        <f t="shared" si="15"/>
        <v>0</v>
      </c>
      <c r="V34" s="529">
        <f t="shared" si="15"/>
        <v>0</v>
      </c>
      <c r="W34" s="529">
        <f t="shared" si="15"/>
        <v>0</v>
      </c>
      <c r="X34" s="145">
        <f t="shared" si="15"/>
        <v>0</v>
      </c>
      <c r="Y34" s="151">
        <f t="shared" si="15"/>
        <v>0</v>
      </c>
      <c r="Z34" s="297">
        <f t="shared" ref="Z34:Z39" si="16">P34+U34</f>
        <v>3</v>
      </c>
      <c r="AA34" s="298">
        <f t="shared" si="14"/>
        <v>0</v>
      </c>
      <c r="AB34" s="299">
        <f t="shared" si="14"/>
        <v>0</v>
      </c>
      <c r="AC34" s="300">
        <f>S34+X34</f>
        <v>5</v>
      </c>
      <c r="AD34" s="301">
        <f t="shared" si="13"/>
        <v>8</v>
      </c>
    </row>
    <row r="35" spans="2:30" outlineLevel="1">
      <c r="B35" s="327">
        <v>44519</v>
      </c>
      <c r="C35" s="329">
        <v>1</v>
      </c>
      <c r="D35" s="330" t="s">
        <v>186</v>
      </c>
      <c r="E35" s="459">
        <v>9</v>
      </c>
      <c r="F35" s="57" t="s">
        <v>35</v>
      </c>
      <c r="G35" s="57">
        <v>0</v>
      </c>
      <c r="H35" s="57" t="s">
        <v>36</v>
      </c>
      <c r="I35" s="57">
        <v>16</v>
      </c>
      <c r="J35" s="57" t="s">
        <v>35</v>
      </c>
      <c r="K35" s="58">
        <v>20</v>
      </c>
      <c r="L35" s="59">
        <v>7</v>
      </c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128"/>
      <c r="V35" s="128"/>
      <c r="W35" s="129"/>
      <c r="X35" s="130">
        <v>51</v>
      </c>
      <c r="Y35" s="135">
        <f>SUM(U35:X35)</f>
        <v>51</v>
      </c>
      <c r="Z35" s="296">
        <f t="shared" si="16"/>
        <v>0</v>
      </c>
      <c r="AA35" s="292">
        <f t="shared" si="14"/>
        <v>0</v>
      </c>
      <c r="AB35" s="293">
        <f t="shared" si="14"/>
        <v>0</v>
      </c>
      <c r="AC35" s="294">
        <f t="shared" si="14"/>
        <v>51</v>
      </c>
      <c r="AD35" s="295">
        <f t="shared" si="13"/>
        <v>51</v>
      </c>
    </row>
    <row r="36" spans="2:30" outlineLevel="1">
      <c r="B36" s="327"/>
      <c r="C36" s="329"/>
      <c r="D36" s="43"/>
      <c r="E36" s="459"/>
      <c r="F36" s="57" t="s">
        <v>41</v>
      </c>
      <c r="G36" s="57"/>
      <c r="H36" s="57" t="s">
        <v>42</v>
      </c>
      <c r="I36" s="57"/>
      <c r="J36" s="57" t="s">
        <v>41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3"/>
      <c r="V36" s="129"/>
      <c r="W36" s="129"/>
      <c r="X36" s="556"/>
      <c r="Y36" s="127">
        <f>SUM(U36:X36)</f>
        <v>0</v>
      </c>
      <c r="Z36" s="292">
        <f t="shared" si="16"/>
        <v>0</v>
      </c>
      <c r="AA36" s="292">
        <f t="shared" ref="AA36:AC37" si="17">Q36+V36</f>
        <v>0</v>
      </c>
      <c r="AB36" s="293">
        <f t="shared" si="17"/>
        <v>0</v>
      </c>
      <c r="AC36" s="294">
        <f t="shared" si="17"/>
        <v>0</v>
      </c>
      <c r="AD36" s="295">
        <f>SUM(Z36:AC36)</f>
        <v>0</v>
      </c>
    </row>
    <row r="37" spans="2:30" outlineLevel="1">
      <c r="B37" s="327"/>
      <c r="C37" s="329"/>
      <c r="D37" s="43"/>
      <c r="E37" s="459"/>
      <c r="F37" s="57" t="s">
        <v>41</v>
      </c>
      <c r="G37" s="57"/>
      <c r="H37" s="57" t="s">
        <v>42</v>
      </c>
      <c r="I37" s="57"/>
      <c r="J37" s="57" t="s">
        <v>41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553"/>
      <c r="V37" s="129"/>
      <c r="W37" s="129"/>
      <c r="X37" s="556"/>
      <c r="Y37" s="127">
        <f>SUM(U37:X37)</f>
        <v>0</v>
      </c>
      <c r="Z37" s="292">
        <f t="shared" si="16"/>
        <v>0</v>
      </c>
      <c r="AA37" s="292">
        <f t="shared" si="17"/>
        <v>0</v>
      </c>
      <c r="AB37" s="293">
        <f t="shared" si="17"/>
        <v>0</v>
      </c>
      <c r="AC37" s="294">
        <f t="shared" si="17"/>
        <v>0</v>
      </c>
      <c r="AD37" s="302">
        <f>SUM(Z37:AC37)</f>
        <v>0</v>
      </c>
    </row>
    <row r="38" spans="2:30" outlineLevel="1">
      <c r="B38" s="327"/>
      <c r="C38" s="329"/>
      <c r="D38" s="43"/>
      <c r="E38" s="459"/>
      <c r="F38" s="57" t="s">
        <v>41</v>
      </c>
      <c r="G38" s="57"/>
      <c r="H38" s="57" t="s">
        <v>42</v>
      </c>
      <c r="I38" s="57"/>
      <c r="J38" s="57" t="s">
        <v>41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3"/>
      <c r="V38" s="129"/>
      <c r="W38" s="129"/>
      <c r="X38" s="556"/>
      <c r="Y38" s="127">
        <f>SUM(U38:X38)</f>
        <v>0</v>
      </c>
      <c r="Z38" s="292">
        <f t="shared" si="16"/>
        <v>0</v>
      </c>
      <c r="AA38" s="292">
        <f t="shared" si="14"/>
        <v>0</v>
      </c>
      <c r="AB38" s="293">
        <f t="shared" si="14"/>
        <v>0</v>
      </c>
      <c r="AC38" s="294">
        <f t="shared" si="14"/>
        <v>0</v>
      </c>
      <c r="AD38" s="302">
        <f t="shared" si="13"/>
        <v>0</v>
      </c>
    </row>
    <row r="39" spans="2:30" ht="12.75" outlineLevel="1" thickBot="1">
      <c r="B39" s="154" t="s">
        <v>59</v>
      </c>
      <c r="C39" s="538">
        <f>COUNTA(C35:C38)</f>
        <v>1</v>
      </c>
      <c r="D39" s="155"/>
      <c r="E39" s="460"/>
      <c r="F39" s="156"/>
      <c r="G39" s="156"/>
      <c r="H39" s="156"/>
      <c r="I39" s="156"/>
      <c r="J39" s="156"/>
      <c r="K39" s="157"/>
      <c r="L39" s="158"/>
      <c r="M39" s="159"/>
      <c r="N39" s="160">
        <f>SUM(N35:N38)</f>
        <v>0</v>
      </c>
      <c r="O39" s="161"/>
      <c r="P39" s="589">
        <f t="shared" ref="P39:Y39" si="18">SUM(P35:P38)</f>
        <v>0</v>
      </c>
      <c r="Q39" s="588">
        <f t="shared" si="18"/>
        <v>0</v>
      </c>
      <c r="R39" s="588">
        <f t="shared" si="18"/>
        <v>0</v>
      </c>
      <c r="S39" s="586">
        <f t="shared" si="18"/>
        <v>0</v>
      </c>
      <c r="T39" s="165">
        <f t="shared" si="18"/>
        <v>0</v>
      </c>
      <c r="U39" s="560">
        <f t="shared" si="18"/>
        <v>0</v>
      </c>
      <c r="V39" s="529">
        <f t="shared" si="18"/>
        <v>0</v>
      </c>
      <c r="W39" s="529">
        <f t="shared" si="18"/>
        <v>0</v>
      </c>
      <c r="X39" s="145">
        <f t="shared" si="18"/>
        <v>51</v>
      </c>
      <c r="Y39" s="151">
        <f t="shared" si="18"/>
        <v>51</v>
      </c>
      <c r="Z39" s="297">
        <f t="shared" si="16"/>
        <v>0</v>
      </c>
      <c r="AA39" s="298">
        <f t="shared" si="14"/>
        <v>0</v>
      </c>
      <c r="AB39" s="299">
        <f t="shared" si="14"/>
        <v>0</v>
      </c>
      <c r="AC39" s="300">
        <f>S39+X39</f>
        <v>51</v>
      </c>
      <c r="AD39" s="301">
        <f t="shared" si="13"/>
        <v>51</v>
      </c>
    </row>
    <row r="40" spans="2:30" outlineLevel="1">
      <c r="B40" s="527"/>
      <c r="C40" s="619"/>
      <c r="D40" s="330"/>
      <c r="E40" s="459"/>
      <c r="F40" s="57" t="s">
        <v>41</v>
      </c>
      <c r="G40" s="57"/>
      <c r="H40" s="57" t="s">
        <v>42</v>
      </c>
      <c r="I40" s="57"/>
      <c r="J40" s="57" t="s">
        <v>41</v>
      </c>
      <c r="K40" s="58"/>
      <c r="L40" s="59"/>
      <c r="M40" s="79"/>
      <c r="N40" s="105">
        <f>SUM(L40*M40)</f>
        <v>0</v>
      </c>
      <c r="O40" s="80"/>
      <c r="P40" s="81"/>
      <c r="Q40" s="82"/>
      <c r="R40" s="82"/>
      <c r="S40" s="587"/>
      <c r="T40" s="112">
        <f>SUM(P40:S40)</f>
        <v>0</v>
      </c>
      <c r="U40" s="128"/>
      <c r="V40" s="128"/>
      <c r="W40" s="129"/>
      <c r="X40" s="130"/>
      <c r="Y40" s="135">
        <f>SUM(U40:X40)</f>
        <v>0</v>
      </c>
      <c r="Z40" s="296">
        <f t="shared" ref="Z40:AC48" si="19">P40+U40</f>
        <v>0</v>
      </c>
      <c r="AA40" s="292">
        <f t="shared" si="19"/>
        <v>0</v>
      </c>
      <c r="AB40" s="293">
        <f t="shared" si="19"/>
        <v>0</v>
      </c>
      <c r="AC40" s="294">
        <f t="shared" si="19"/>
        <v>0</v>
      </c>
      <c r="AD40" s="295">
        <f t="shared" si="13"/>
        <v>0</v>
      </c>
    </row>
    <row r="41" spans="2:30" outlineLevel="1">
      <c r="B41" s="527"/>
      <c r="C41" s="548"/>
      <c r="D41" s="43"/>
      <c r="E41" s="459"/>
      <c r="F41" s="57" t="s">
        <v>41</v>
      </c>
      <c r="G41" s="57"/>
      <c r="H41" s="57" t="s">
        <v>42</v>
      </c>
      <c r="I41" s="57"/>
      <c r="J41" s="57" t="s">
        <v>41</v>
      </c>
      <c r="K41" s="58"/>
      <c r="L41" s="59"/>
      <c r="M41" s="79"/>
      <c r="N41" s="105">
        <f>SUM(L41*M41)</f>
        <v>0</v>
      </c>
      <c r="O41" s="80"/>
      <c r="P41" s="81"/>
      <c r="Q41" s="82"/>
      <c r="R41" s="82"/>
      <c r="S41" s="587"/>
      <c r="T41" s="112">
        <f>SUM(P41:S41)</f>
        <v>0</v>
      </c>
      <c r="U41" s="128"/>
      <c r="V41" s="128"/>
      <c r="W41" s="129"/>
      <c r="X41" s="556"/>
      <c r="Y41" s="135">
        <f>SUM(U41:X41)</f>
        <v>0</v>
      </c>
      <c r="Z41" s="296">
        <f t="shared" si="19"/>
        <v>0</v>
      </c>
      <c r="AA41" s="292">
        <f t="shared" si="19"/>
        <v>0</v>
      </c>
      <c r="AB41" s="293">
        <f t="shared" si="19"/>
        <v>0</v>
      </c>
      <c r="AC41" s="294">
        <f t="shared" si="19"/>
        <v>0</v>
      </c>
      <c r="AD41" s="295">
        <f t="shared" si="13"/>
        <v>0</v>
      </c>
    </row>
    <row r="42" spans="2:30" outlineLevel="1">
      <c r="B42" s="527"/>
      <c r="C42" s="329"/>
      <c r="D42" s="43"/>
      <c r="E42" s="459"/>
      <c r="F42" s="57" t="s">
        <v>41</v>
      </c>
      <c r="G42" s="57"/>
      <c r="H42" s="57" t="s">
        <v>42</v>
      </c>
      <c r="I42" s="57"/>
      <c r="J42" s="57" t="s">
        <v>41</v>
      </c>
      <c r="K42" s="58"/>
      <c r="L42" s="59"/>
      <c r="M42" s="79"/>
      <c r="N42" s="105">
        <f>SUM(L42*M42)</f>
        <v>0</v>
      </c>
      <c r="O42" s="80"/>
      <c r="P42" s="81"/>
      <c r="Q42" s="82"/>
      <c r="R42" s="82"/>
      <c r="S42" s="587"/>
      <c r="T42" s="112">
        <f>SUM(P42:S42)</f>
        <v>0</v>
      </c>
      <c r="U42" s="553"/>
      <c r="V42" s="129"/>
      <c r="W42" s="129"/>
      <c r="X42" s="556"/>
      <c r="Y42" s="127">
        <f>SUM(U42:X42)</f>
        <v>0</v>
      </c>
      <c r="Z42" s="292">
        <f t="shared" si="19"/>
        <v>0</v>
      </c>
      <c r="AA42" s="292">
        <f t="shared" si="19"/>
        <v>0</v>
      </c>
      <c r="AB42" s="293">
        <f t="shared" si="19"/>
        <v>0</v>
      </c>
      <c r="AC42" s="294">
        <f t="shared" si="19"/>
        <v>0</v>
      </c>
      <c r="AD42" s="302">
        <f t="shared" si="13"/>
        <v>0</v>
      </c>
    </row>
    <row r="43" spans="2:30" ht="12.75" outlineLevel="1" thickBot="1">
      <c r="B43" s="154" t="s">
        <v>60</v>
      </c>
      <c r="C43" s="538">
        <f>COUNTA(C40:C42)</f>
        <v>0</v>
      </c>
      <c r="D43" s="155"/>
      <c r="E43" s="460"/>
      <c r="F43" s="156"/>
      <c r="G43" s="156"/>
      <c r="H43" s="156"/>
      <c r="I43" s="156"/>
      <c r="J43" s="156"/>
      <c r="K43" s="157"/>
      <c r="L43" s="158"/>
      <c r="M43" s="159"/>
      <c r="N43" s="160">
        <f>SUM(N40:N42)</f>
        <v>0</v>
      </c>
      <c r="O43" s="161"/>
      <c r="P43" s="589">
        <f t="shared" ref="P43:Y43" si="20">SUM(P40:P42)</f>
        <v>0</v>
      </c>
      <c r="Q43" s="588">
        <f t="shared" si="20"/>
        <v>0</v>
      </c>
      <c r="R43" s="588">
        <f t="shared" si="20"/>
        <v>0</v>
      </c>
      <c r="S43" s="586">
        <f t="shared" si="20"/>
        <v>0</v>
      </c>
      <c r="T43" s="165">
        <f t="shared" si="20"/>
        <v>0</v>
      </c>
      <c r="U43" s="560">
        <f t="shared" si="20"/>
        <v>0</v>
      </c>
      <c r="V43" s="529">
        <f t="shared" si="20"/>
        <v>0</v>
      </c>
      <c r="W43" s="529">
        <f t="shared" si="20"/>
        <v>0</v>
      </c>
      <c r="X43" s="145">
        <f t="shared" si="20"/>
        <v>0</v>
      </c>
      <c r="Y43" s="151">
        <f t="shared" si="20"/>
        <v>0</v>
      </c>
      <c r="Z43" s="297">
        <f t="shared" ref="Z43:Z48" si="21">P43+U43</f>
        <v>0</v>
      </c>
      <c r="AA43" s="298">
        <f t="shared" si="19"/>
        <v>0</v>
      </c>
      <c r="AB43" s="299">
        <f t="shared" si="19"/>
        <v>0</v>
      </c>
      <c r="AC43" s="300">
        <f>S43+X43</f>
        <v>0</v>
      </c>
      <c r="AD43" s="301">
        <f t="shared" si="13"/>
        <v>0</v>
      </c>
    </row>
    <row r="44" spans="2:30" outlineLevel="1">
      <c r="B44" s="41"/>
      <c r="C44" s="534"/>
      <c r="D44" s="330"/>
      <c r="E44" s="459"/>
      <c r="F44" s="57" t="s">
        <v>41</v>
      </c>
      <c r="G44" s="57"/>
      <c r="H44" s="57" t="s">
        <v>42</v>
      </c>
      <c r="I44" s="57"/>
      <c r="J44" s="57" t="s">
        <v>41</v>
      </c>
      <c r="K44" s="58"/>
      <c r="L44" s="59"/>
      <c r="M44" s="79"/>
      <c r="N44" s="105">
        <f>SUM(L44*M44)</f>
        <v>0</v>
      </c>
      <c r="O44" s="80"/>
      <c r="P44" s="81"/>
      <c r="Q44" s="82"/>
      <c r="R44" s="82"/>
      <c r="S44" s="587"/>
      <c r="T44" s="112">
        <f>SUM(P44:S44)</f>
        <v>0</v>
      </c>
      <c r="U44" s="553"/>
      <c r="V44" s="129"/>
      <c r="W44" s="129"/>
      <c r="X44" s="556"/>
      <c r="Y44" s="135">
        <f>SUM(U44:X44)</f>
        <v>0</v>
      </c>
      <c r="Z44" s="296">
        <f t="shared" si="21"/>
        <v>0</v>
      </c>
      <c r="AA44" s="292">
        <f t="shared" si="19"/>
        <v>0</v>
      </c>
      <c r="AB44" s="293">
        <f t="shared" si="19"/>
        <v>0</v>
      </c>
      <c r="AC44" s="294">
        <f t="shared" si="19"/>
        <v>0</v>
      </c>
      <c r="AD44" s="295">
        <f t="shared" si="13"/>
        <v>0</v>
      </c>
    </row>
    <row r="45" spans="2:30" outlineLevel="1">
      <c r="B45" s="327"/>
      <c r="C45" s="329"/>
      <c r="D45" s="43"/>
      <c r="E45" s="459"/>
      <c r="F45" s="57" t="s">
        <v>41</v>
      </c>
      <c r="G45" s="57"/>
      <c r="H45" s="57" t="s">
        <v>42</v>
      </c>
      <c r="I45" s="57"/>
      <c r="J45" s="57" t="s">
        <v>41</v>
      </c>
      <c r="K45" s="58"/>
      <c r="L45" s="59"/>
      <c r="M45" s="79"/>
      <c r="N45" s="105">
        <f>SUM(L45*M45)</f>
        <v>0</v>
      </c>
      <c r="O45" s="80"/>
      <c r="P45" s="81"/>
      <c r="Q45" s="82"/>
      <c r="R45" s="82"/>
      <c r="S45" s="587"/>
      <c r="T45" s="112">
        <f>SUM(P45:S45)</f>
        <v>0</v>
      </c>
      <c r="U45" s="553"/>
      <c r="V45" s="129"/>
      <c r="W45" s="129"/>
      <c r="X45" s="556"/>
      <c r="Y45" s="127">
        <f>SUM(U45:X45)</f>
        <v>0</v>
      </c>
      <c r="Z45" s="292">
        <f t="shared" si="21"/>
        <v>0</v>
      </c>
      <c r="AA45" s="292">
        <f>Q45+V45</f>
        <v>0</v>
      </c>
      <c r="AB45" s="293">
        <f>R45+W45</f>
        <v>0</v>
      </c>
      <c r="AC45" s="294">
        <f>S45+X45</f>
        <v>0</v>
      </c>
      <c r="AD45" s="295">
        <f>SUM(Z45:AC45)</f>
        <v>0</v>
      </c>
    </row>
    <row r="46" spans="2:30" outlineLevel="1">
      <c r="B46" s="327"/>
      <c r="C46" s="329"/>
      <c r="D46" s="43"/>
      <c r="E46" s="459"/>
      <c r="F46" s="57" t="s">
        <v>41</v>
      </c>
      <c r="G46" s="57"/>
      <c r="H46" s="57" t="s">
        <v>42</v>
      </c>
      <c r="I46" s="57"/>
      <c r="J46" s="57" t="s">
        <v>41</v>
      </c>
      <c r="K46" s="58"/>
      <c r="L46" s="59"/>
      <c r="M46" s="79"/>
      <c r="N46" s="105">
        <f>SUM(L46*M46)</f>
        <v>0</v>
      </c>
      <c r="O46" s="80"/>
      <c r="P46" s="81"/>
      <c r="Q46" s="82"/>
      <c r="R46" s="82"/>
      <c r="S46" s="587"/>
      <c r="T46" s="112">
        <f>SUM(P46:S46)</f>
        <v>0</v>
      </c>
      <c r="U46" s="553"/>
      <c r="V46" s="129"/>
      <c r="W46" s="129"/>
      <c r="X46" s="556"/>
      <c r="Y46" s="127">
        <f>SUM(U46:X46)</f>
        <v>0</v>
      </c>
      <c r="Z46" s="292">
        <f t="shared" si="21"/>
        <v>0</v>
      </c>
      <c r="AA46" s="292">
        <f t="shared" si="19"/>
        <v>0</v>
      </c>
      <c r="AB46" s="293">
        <f t="shared" si="19"/>
        <v>0</v>
      </c>
      <c r="AC46" s="294">
        <f t="shared" si="19"/>
        <v>0</v>
      </c>
      <c r="AD46" s="295">
        <f>SUM(Z46:AC46)</f>
        <v>0</v>
      </c>
    </row>
    <row r="47" spans="2:30" outlineLevel="1">
      <c r="B47" s="41"/>
      <c r="C47" s="329"/>
      <c r="D47" s="43"/>
      <c r="E47" s="459"/>
      <c r="F47" s="57" t="s">
        <v>41</v>
      </c>
      <c r="G47" s="57"/>
      <c r="H47" s="57" t="s">
        <v>42</v>
      </c>
      <c r="I47" s="57"/>
      <c r="J47" s="57" t="s">
        <v>41</v>
      </c>
      <c r="K47" s="58"/>
      <c r="L47" s="59"/>
      <c r="M47" s="79"/>
      <c r="N47" s="105">
        <f>SUM(L47*M47)</f>
        <v>0</v>
      </c>
      <c r="O47" s="80"/>
      <c r="P47" s="81"/>
      <c r="Q47" s="82"/>
      <c r="R47" s="82"/>
      <c r="S47" s="587"/>
      <c r="T47" s="112">
        <f>SUM(P47:S47)</f>
        <v>0</v>
      </c>
      <c r="U47" s="553"/>
      <c r="V47" s="129"/>
      <c r="W47" s="129"/>
      <c r="X47" s="556"/>
      <c r="Y47" s="127">
        <f>SUM(U47:X47)</f>
        <v>0</v>
      </c>
      <c r="Z47" s="292">
        <f t="shared" si="21"/>
        <v>0</v>
      </c>
      <c r="AA47" s="292">
        <f t="shared" si="19"/>
        <v>0</v>
      </c>
      <c r="AB47" s="293">
        <f t="shared" si="19"/>
        <v>0</v>
      </c>
      <c r="AC47" s="294">
        <f t="shared" si="19"/>
        <v>0</v>
      </c>
      <c r="AD47" s="302">
        <f t="shared" si="13"/>
        <v>0</v>
      </c>
    </row>
    <row r="48" spans="2:30" ht="12.75" outlineLevel="1" thickBot="1">
      <c r="B48" s="154" t="s">
        <v>50</v>
      </c>
      <c r="C48" s="538">
        <f>COUNTA(C44:C47)</f>
        <v>0</v>
      </c>
      <c r="D48" s="155"/>
      <c r="E48" s="460"/>
      <c r="F48" s="156"/>
      <c r="G48" s="156"/>
      <c r="H48" s="156"/>
      <c r="I48" s="156"/>
      <c r="J48" s="156"/>
      <c r="K48" s="157"/>
      <c r="L48" s="158"/>
      <c r="M48" s="159"/>
      <c r="N48" s="160">
        <f>SUM(N44:N47)</f>
        <v>0</v>
      </c>
      <c r="O48" s="161"/>
      <c r="P48" s="589">
        <f t="shared" ref="P48:Y48" si="22">SUM(P44:P47)</f>
        <v>0</v>
      </c>
      <c r="Q48" s="588">
        <f t="shared" si="22"/>
        <v>0</v>
      </c>
      <c r="R48" s="588">
        <f t="shared" si="22"/>
        <v>0</v>
      </c>
      <c r="S48" s="586">
        <f t="shared" si="22"/>
        <v>0</v>
      </c>
      <c r="T48" s="165">
        <f>SUM(T44:T47)</f>
        <v>0</v>
      </c>
      <c r="U48" s="560">
        <f t="shared" si="22"/>
        <v>0</v>
      </c>
      <c r="V48" s="529">
        <f t="shared" si="22"/>
        <v>0</v>
      </c>
      <c r="W48" s="529">
        <f t="shared" si="22"/>
        <v>0</v>
      </c>
      <c r="X48" s="145">
        <f t="shared" si="22"/>
        <v>0</v>
      </c>
      <c r="Y48" s="151">
        <f t="shared" si="22"/>
        <v>0</v>
      </c>
      <c r="Z48" s="297">
        <f t="shared" si="21"/>
        <v>0</v>
      </c>
      <c r="AA48" s="298">
        <f t="shared" si="19"/>
        <v>0</v>
      </c>
      <c r="AB48" s="299">
        <f t="shared" si="19"/>
        <v>0</v>
      </c>
      <c r="AC48" s="300">
        <f>S48+X48</f>
        <v>0</v>
      </c>
      <c r="AD48" s="301">
        <f t="shared" si="13"/>
        <v>0</v>
      </c>
    </row>
    <row r="49" spans="1:39" outlineLevel="1">
      <c r="B49" s="41"/>
      <c r="C49" s="329"/>
      <c r="D49" s="330"/>
      <c r="E49" s="459"/>
      <c r="F49" s="57" t="s">
        <v>41</v>
      </c>
      <c r="G49" s="57"/>
      <c r="H49" s="57" t="s">
        <v>42</v>
      </c>
      <c r="I49" s="57"/>
      <c r="J49" s="57" t="s">
        <v>41</v>
      </c>
      <c r="K49" s="58"/>
      <c r="L49" s="59"/>
      <c r="M49" s="79"/>
      <c r="N49" s="105">
        <f>SUM(L49*M49)</f>
        <v>0</v>
      </c>
      <c r="O49" s="80"/>
      <c r="P49" s="81"/>
      <c r="Q49" s="82"/>
      <c r="R49" s="82"/>
      <c r="S49" s="587"/>
      <c r="T49" s="112">
        <f>SUM(P49:S49)</f>
        <v>0</v>
      </c>
      <c r="U49" s="553"/>
      <c r="V49" s="129"/>
      <c r="W49" s="129"/>
      <c r="X49" s="556"/>
      <c r="Y49" s="135">
        <f>SUM(U49:X49)</f>
        <v>0</v>
      </c>
      <c r="Z49" s="296">
        <f t="shared" ref="Z49:AC56" si="23">P49+U49</f>
        <v>0</v>
      </c>
      <c r="AA49" s="292">
        <f t="shared" si="23"/>
        <v>0</v>
      </c>
      <c r="AB49" s="293">
        <f t="shared" si="23"/>
        <v>0</v>
      </c>
      <c r="AC49" s="294">
        <f t="shared" si="23"/>
        <v>0</v>
      </c>
      <c r="AD49" s="295">
        <f t="shared" si="13"/>
        <v>0</v>
      </c>
    </row>
    <row r="50" spans="1:39" outlineLevel="1">
      <c r="B50" s="41"/>
      <c r="C50" s="329"/>
      <c r="D50" s="330"/>
      <c r="E50" s="459"/>
      <c r="F50" s="57" t="s">
        <v>41</v>
      </c>
      <c r="G50" s="57"/>
      <c r="H50" s="57" t="s">
        <v>42</v>
      </c>
      <c r="I50" s="57"/>
      <c r="J50" s="57" t="s">
        <v>41</v>
      </c>
      <c r="K50" s="58"/>
      <c r="L50" s="59"/>
      <c r="M50" s="79"/>
      <c r="N50" s="105">
        <f>SUM(L50*M50)</f>
        <v>0</v>
      </c>
      <c r="O50" s="80"/>
      <c r="P50" s="81"/>
      <c r="Q50" s="82"/>
      <c r="R50" s="82"/>
      <c r="S50" s="587"/>
      <c r="T50" s="112">
        <f>SUM(P50:S50)</f>
        <v>0</v>
      </c>
      <c r="U50" s="553"/>
      <c r="V50" s="129"/>
      <c r="W50" s="129"/>
      <c r="X50" s="556"/>
      <c r="Y50" s="127">
        <f>SUM(U50:X50)</f>
        <v>0</v>
      </c>
      <c r="Z50" s="292">
        <f t="shared" si="23"/>
        <v>0</v>
      </c>
      <c r="AA50" s="292">
        <f t="shared" si="23"/>
        <v>0</v>
      </c>
      <c r="AB50" s="293">
        <f t="shared" si="23"/>
        <v>0</v>
      </c>
      <c r="AC50" s="294">
        <f t="shared" si="23"/>
        <v>0</v>
      </c>
      <c r="AD50" s="295">
        <f>SUM(Z50:AC50)</f>
        <v>0</v>
      </c>
    </row>
    <row r="51" spans="1:39" outlineLevel="1">
      <c r="B51" s="41"/>
      <c r="C51" s="329"/>
      <c r="D51" s="43"/>
      <c r="E51" s="459"/>
      <c r="F51" s="57" t="s">
        <v>41</v>
      </c>
      <c r="G51" s="57"/>
      <c r="H51" s="57" t="s">
        <v>42</v>
      </c>
      <c r="I51" s="57"/>
      <c r="J51" s="57" t="s">
        <v>41</v>
      </c>
      <c r="K51" s="58"/>
      <c r="L51" s="59"/>
      <c r="M51" s="79"/>
      <c r="N51" s="105">
        <f>SUM(L51*M51)</f>
        <v>0</v>
      </c>
      <c r="O51" s="80"/>
      <c r="P51" s="81"/>
      <c r="Q51" s="82"/>
      <c r="R51" s="82"/>
      <c r="S51" s="587"/>
      <c r="T51" s="112">
        <f>SUM(P51:S51)</f>
        <v>0</v>
      </c>
      <c r="U51" s="553"/>
      <c r="V51" s="129"/>
      <c r="W51" s="129"/>
      <c r="X51" s="556"/>
      <c r="Y51" s="127">
        <f>SUM(U51:X51)</f>
        <v>0</v>
      </c>
      <c r="Z51" s="292">
        <f t="shared" si="23"/>
        <v>0</v>
      </c>
      <c r="AA51" s="292">
        <f t="shared" si="23"/>
        <v>0</v>
      </c>
      <c r="AB51" s="293">
        <f t="shared" si="23"/>
        <v>0</v>
      </c>
      <c r="AC51" s="294">
        <f t="shared" si="23"/>
        <v>0</v>
      </c>
      <c r="AD51" s="302">
        <f t="shared" si="13"/>
        <v>0</v>
      </c>
    </row>
    <row r="52" spans="1:39" ht="12.75" outlineLevel="1" thickBot="1">
      <c r="B52" s="154" t="s">
        <v>51</v>
      </c>
      <c r="C52" s="538">
        <f>COUNTA(C49:C51)</f>
        <v>0</v>
      </c>
      <c r="D52" s="155"/>
      <c r="E52" s="460"/>
      <c r="F52" s="156"/>
      <c r="G52" s="156"/>
      <c r="H52" s="156"/>
      <c r="I52" s="156"/>
      <c r="J52" s="156"/>
      <c r="K52" s="157"/>
      <c r="L52" s="158"/>
      <c r="M52" s="159"/>
      <c r="N52" s="160">
        <f>SUM(N49:N51)</f>
        <v>0</v>
      </c>
      <c r="O52" s="161"/>
      <c r="P52" s="589">
        <f t="shared" ref="P52:Y52" si="24">SUM(P49:P51)</f>
        <v>0</v>
      </c>
      <c r="Q52" s="588">
        <f t="shared" si="24"/>
        <v>0</v>
      </c>
      <c r="R52" s="588">
        <f t="shared" si="24"/>
        <v>0</v>
      </c>
      <c r="S52" s="586">
        <f t="shared" si="24"/>
        <v>0</v>
      </c>
      <c r="T52" s="165">
        <f t="shared" si="24"/>
        <v>0</v>
      </c>
      <c r="U52" s="560">
        <f t="shared" si="24"/>
        <v>0</v>
      </c>
      <c r="V52" s="529">
        <f t="shared" si="24"/>
        <v>0</v>
      </c>
      <c r="W52" s="529">
        <f t="shared" si="24"/>
        <v>0</v>
      </c>
      <c r="X52" s="145">
        <f t="shared" si="24"/>
        <v>0</v>
      </c>
      <c r="Y52" s="151">
        <f t="shared" si="24"/>
        <v>0</v>
      </c>
      <c r="Z52" s="297">
        <f>P52+U52</f>
        <v>0</v>
      </c>
      <c r="AA52" s="298">
        <f t="shared" si="23"/>
        <v>0</v>
      </c>
      <c r="AB52" s="299">
        <f t="shared" si="23"/>
        <v>0</v>
      </c>
      <c r="AC52" s="300">
        <f>S52+X52</f>
        <v>0</v>
      </c>
      <c r="AD52" s="301">
        <f t="shared" si="13"/>
        <v>0</v>
      </c>
    </row>
    <row r="53" spans="1:39" outlineLevel="1">
      <c r="B53" s="41"/>
      <c r="C53" s="548"/>
      <c r="D53" s="43"/>
      <c r="E53" s="459"/>
      <c r="F53" s="57" t="s">
        <v>41</v>
      </c>
      <c r="G53" s="57"/>
      <c r="H53" s="57" t="s">
        <v>42</v>
      </c>
      <c r="I53" s="57"/>
      <c r="J53" s="57" t="s">
        <v>41</v>
      </c>
      <c r="K53" s="58"/>
      <c r="L53" s="59"/>
      <c r="M53" s="79"/>
      <c r="N53" s="105">
        <f>SUM(L53*M53)</f>
        <v>0</v>
      </c>
      <c r="O53" s="80"/>
      <c r="P53" s="81"/>
      <c r="Q53" s="82"/>
      <c r="R53" s="82"/>
      <c r="S53" s="587"/>
      <c r="T53" s="112">
        <f>SUM(P53:S53)</f>
        <v>0</v>
      </c>
      <c r="U53" s="553"/>
      <c r="V53" s="129"/>
      <c r="W53" s="129"/>
      <c r="X53" s="556"/>
      <c r="Y53" s="135">
        <f>SUM(U53:X53)</f>
        <v>0</v>
      </c>
      <c r="Z53" s="296">
        <f>P53+U53</f>
        <v>0</v>
      </c>
      <c r="AA53" s="292">
        <f t="shared" si="23"/>
        <v>0</v>
      </c>
      <c r="AB53" s="293">
        <f t="shared" si="23"/>
        <v>0</v>
      </c>
      <c r="AC53" s="294">
        <f t="shared" si="23"/>
        <v>0</v>
      </c>
      <c r="AD53" s="295">
        <f t="shared" si="13"/>
        <v>0</v>
      </c>
    </row>
    <row r="54" spans="1:39" outlineLevel="1">
      <c r="B54" s="41"/>
      <c r="C54" s="329"/>
      <c r="D54" s="43"/>
      <c r="E54" s="459"/>
      <c r="F54" s="57" t="s">
        <v>41</v>
      </c>
      <c r="G54" s="57"/>
      <c r="H54" s="57" t="s">
        <v>42</v>
      </c>
      <c r="I54" s="57"/>
      <c r="J54" s="57" t="s">
        <v>41</v>
      </c>
      <c r="K54" s="58"/>
      <c r="L54" s="59"/>
      <c r="M54" s="79"/>
      <c r="N54" s="105">
        <f>SUM(L54*M54)</f>
        <v>0</v>
      </c>
      <c r="O54" s="80"/>
      <c r="P54" s="81"/>
      <c r="Q54" s="82"/>
      <c r="R54" s="82"/>
      <c r="S54" s="587"/>
      <c r="T54" s="112">
        <f>SUM(P54:S54)</f>
        <v>0</v>
      </c>
      <c r="U54" s="553"/>
      <c r="V54" s="129"/>
      <c r="W54" s="129"/>
      <c r="X54" s="556"/>
      <c r="Y54" s="135">
        <f>SUM(U54:X54)</f>
        <v>0</v>
      </c>
      <c r="Z54" s="296">
        <f>P54+U54</f>
        <v>0</v>
      </c>
      <c r="AA54" s="292">
        <f t="shared" si="23"/>
        <v>0</v>
      </c>
      <c r="AB54" s="293">
        <f t="shared" si="23"/>
        <v>0</v>
      </c>
      <c r="AC54" s="294">
        <f t="shared" si="23"/>
        <v>0</v>
      </c>
      <c r="AD54" s="295">
        <f t="shared" si="13"/>
        <v>0</v>
      </c>
    </row>
    <row r="55" spans="1:39" outlineLevel="1">
      <c r="B55" s="41"/>
      <c r="C55" s="329"/>
      <c r="D55" s="43"/>
      <c r="E55" s="459"/>
      <c r="F55" s="57" t="s">
        <v>41</v>
      </c>
      <c r="G55" s="57"/>
      <c r="H55" s="57" t="s">
        <v>42</v>
      </c>
      <c r="I55" s="57"/>
      <c r="J55" s="57" t="s">
        <v>41</v>
      </c>
      <c r="K55" s="58"/>
      <c r="L55" s="59"/>
      <c r="M55" s="79"/>
      <c r="N55" s="105">
        <f>SUM(L55*M55)</f>
        <v>0</v>
      </c>
      <c r="O55" s="80"/>
      <c r="P55" s="81"/>
      <c r="Q55" s="82"/>
      <c r="R55" s="82"/>
      <c r="S55" s="587"/>
      <c r="T55" s="112">
        <f>SUM(P55:S55)</f>
        <v>0</v>
      </c>
      <c r="U55" s="553"/>
      <c r="V55" s="129"/>
      <c r="W55" s="129"/>
      <c r="X55" s="556"/>
      <c r="Y55" s="127">
        <f>SUM(U55:X55)</f>
        <v>0</v>
      </c>
      <c r="Z55" s="292">
        <f>P55+U55</f>
        <v>0</v>
      </c>
      <c r="AA55" s="292">
        <f t="shared" si="23"/>
        <v>0</v>
      </c>
      <c r="AB55" s="293">
        <f t="shared" si="23"/>
        <v>0</v>
      </c>
      <c r="AC55" s="294">
        <f t="shared" si="23"/>
        <v>0</v>
      </c>
      <c r="AD55" s="302">
        <f t="shared" si="13"/>
        <v>0</v>
      </c>
    </row>
    <row r="56" spans="1:39" ht="12.75" outlineLevel="1" thickBot="1">
      <c r="B56" s="154" t="s">
        <v>52</v>
      </c>
      <c r="C56" s="538">
        <f>COUNTA(C53:C55)</f>
        <v>0</v>
      </c>
      <c r="D56" s="155"/>
      <c r="E56" s="460"/>
      <c r="F56" s="156"/>
      <c r="G56" s="156"/>
      <c r="H56" s="156"/>
      <c r="I56" s="156"/>
      <c r="J56" s="156"/>
      <c r="K56" s="157"/>
      <c r="L56" s="158"/>
      <c r="M56" s="159"/>
      <c r="N56" s="160">
        <f>SUM(N53:N55)</f>
        <v>0</v>
      </c>
      <c r="O56" s="161"/>
      <c r="P56" s="589">
        <f t="shared" ref="P56:Y56" si="25">SUM(P53:P55)</f>
        <v>0</v>
      </c>
      <c r="Q56" s="588">
        <f t="shared" si="25"/>
        <v>0</v>
      </c>
      <c r="R56" s="588">
        <f t="shared" si="25"/>
        <v>0</v>
      </c>
      <c r="S56" s="586">
        <f t="shared" si="25"/>
        <v>0</v>
      </c>
      <c r="T56" s="165">
        <f t="shared" si="25"/>
        <v>0</v>
      </c>
      <c r="U56" s="560">
        <f t="shared" si="25"/>
        <v>0</v>
      </c>
      <c r="V56" s="529">
        <f t="shared" si="25"/>
        <v>0</v>
      </c>
      <c r="W56" s="529">
        <f t="shared" si="25"/>
        <v>0</v>
      </c>
      <c r="X56" s="145">
        <f t="shared" si="25"/>
        <v>0</v>
      </c>
      <c r="Y56" s="151">
        <f t="shared" si="25"/>
        <v>0</v>
      </c>
      <c r="Z56" s="297">
        <f>P56+U56</f>
        <v>0</v>
      </c>
      <c r="AA56" s="298">
        <f t="shared" si="23"/>
        <v>0</v>
      </c>
      <c r="AB56" s="299">
        <f t="shared" si="23"/>
        <v>0</v>
      </c>
      <c r="AC56" s="300">
        <f>S56+X56</f>
        <v>0</v>
      </c>
      <c r="AD56" s="301">
        <f t="shared" si="13"/>
        <v>0</v>
      </c>
    </row>
    <row r="57" spans="1:39" outlineLevel="1">
      <c r="A57" s="70"/>
      <c r="B57" s="406"/>
      <c r="C57" s="546"/>
      <c r="D57" s="408"/>
      <c r="E57" s="406"/>
      <c r="F57" s="406"/>
      <c r="G57" s="406"/>
      <c r="H57" s="406"/>
      <c r="I57" s="406"/>
      <c r="J57" s="406"/>
      <c r="K57" s="406"/>
      <c r="L57" s="406"/>
      <c r="M57" s="391"/>
      <c r="N57" s="392"/>
      <c r="O57" s="391"/>
      <c r="P57" s="393"/>
      <c r="Q57" s="393"/>
      <c r="R57" s="393"/>
      <c r="S57" s="393"/>
      <c r="T57" s="113"/>
      <c r="U57" s="393"/>
      <c r="V57" s="393"/>
      <c r="W57" s="393"/>
      <c r="X57" s="393"/>
      <c r="Y57" s="113"/>
      <c r="Z57" s="415"/>
      <c r="AA57" s="415"/>
      <c r="AB57" s="415"/>
      <c r="AC57" s="415"/>
      <c r="AD57" s="415"/>
    </row>
    <row r="58" spans="1:39" ht="12.75" outlineLevel="1" thickBot="1">
      <c r="B58" s="412"/>
      <c r="C58" s="547"/>
      <c r="D58" s="414"/>
      <c r="E58" s="412"/>
      <c r="F58" s="412"/>
      <c r="G58" s="412"/>
      <c r="H58" s="412"/>
      <c r="I58" s="412"/>
      <c r="J58" s="412"/>
      <c r="K58" s="412"/>
      <c r="L58" s="412"/>
      <c r="M58" s="400"/>
      <c r="N58" s="401"/>
      <c r="O58" s="400"/>
      <c r="P58" s="402"/>
      <c r="Q58" s="402"/>
      <c r="R58" s="402"/>
      <c r="S58" s="402"/>
      <c r="T58" s="403"/>
      <c r="U58" s="402"/>
      <c r="V58" s="402"/>
      <c r="W58" s="402"/>
      <c r="X58" s="402"/>
      <c r="Y58" s="403"/>
      <c r="Z58" s="417"/>
      <c r="AA58" s="417"/>
      <c r="AB58" s="417"/>
      <c r="AC58" s="417"/>
      <c r="AD58" s="417"/>
    </row>
    <row r="59" spans="1:39" s="192" customFormat="1" ht="24" customHeight="1" thickBot="1">
      <c r="A59" s="187"/>
      <c r="B59" s="505" t="s">
        <v>3</v>
      </c>
      <c r="C59" s="543">
        <f>C8+C12+C16+C22+C26+C30+C34+C39+C43+C48+C52+C56</f>
        <v>5</v>
      </c>
      <c r="D59" s="506"/>
      <c r="E59" s="190"/>
      <c r="F59" s="190"/>
      <c r="G59" s="190"/>
      <c r="H59" s="190"/>
      <c r="I59" s="190"/>
      <c r="J59" s="190"/>
      <c r="K59" s="190"/>
      <c r="L59" s="191"/>
      <c r="M59" s="177">
        <f>M8+M12+M16+M22+M26+M30+M34+M39+M43+M48+M52+M56</f>
        <v>0</v>
      </c>
      <c r="N59" s="531">
        <f>N8+N12+N16+N22+N26+N30+N34+N39+N43+N48+N52+N56</f>
        <v>3600</v>
      </c>
      <c r="O59" s="178"/>
      <c r="P59" s="572">
        <f t="shared" ref="P59:AD59" si="26">P8+P12+P16+P22+P26+P30+P34+P39+P43+P48+P52+P56</f>
        <v>6</v>
      </c>
      <c r="Q59" s="378">
        <f t="shared" si="26"/>
        <v>0</v>
      </c>
      <c r="R59" s="378">
        <f t="shared" si="26"/>
        <v>0</v>
      </c>
      <c r="S59" s="573">
        <f t="shared" si="26"/>
        <v>5</v>
      </c>
      <c r="T59" s="435">
        <f t="shared" si="26"/>
        <v>11</v>
      </c>
      <c r="U59" s="570">
        <f t="shared" si="26"/>
        <v>0</v>
      </c>
      <c r="V59" s="381">
        <f t="shared" si="26"/>
        <v>0</v>
      </c>
      <c r="W59" s="381">
        <f t="shared" si="26"/>
        <v>0</v>
      </c>
      <c r="X59" s="571">
        <f t="shared" si="26"/>
        <v>129</v>
      </c>
      <c r="Y59" s="434">
        <f t="shared" si="26"/>
        <v>129</v>
      </c>
      <c r="Z59" s="583">
        <f t="shared" si="26"/>
        <v>6</v>
      </c>
      <c r="AA59" s="379">
        <f t="shared" si="26"/>
        <v>0</v>
      </c>
      <c r="AB59" s="379">
        <f t="shared" si="26"/>
        <v>0</v>
      </c>
      <c r="AC59" s="584">
        <f t="shared" si="26"/>
        <v>134</v>
      </c>
      <c r="AD59" s="433">
        <f t="shared" si="26"/>
        <v>140</v>
      </c>
      <c r="AE59" s="187"/>
      <c r="AF59" s="187"/>
      <c r="AG59" s="187"/>
      <c r="AH59" s="187"/>
      <c r="AI59" s="187"/>
      <c r="AJ59" s="187"/>
      <c r="AK59" s="187"/>
      <c r="AL59" s="187"/>
      <c r="AM59" s="187"/>
    </row>
    <row r="60" spans="1:39" ht="12.75" customHeight="1">
      <c r="C60" s="545"/>
      <c r="D60" s="29"/>
      <c r="N60" s="108"/>
      <c r="T60" s="108"/>
      <c r="Y60" s="108"/>
    </row>
    <row r="61" spans="1:39">
      <c r="C61" s="545"/>
      <c r="D61" s="29"/>
      <c r="N61" s="108"/>
      <c r="T61" s="108"/>
      <c r="Y61" s="108"/>
    </row>
    <row r="62" spans="1:39">
      <c r="C62" s="545"/>
      <c r="D62" s="29"/>
      <c r="N62" s="108"/>
      <c r="T62" s="108"/>
      <c r="Y62" s="108"/>
    </row>
    <row r="63" spans="1:39">
      <c r="C63" s="545"/>
      <c r="D63" s="29"/>
      <c r="N63" s="108"/>
      <c r="T63" s="108"/>
      <c r="Y63" s="108"/>
    </row>
    <row r="64" spans="1:39">
      <c r="C64" s="545"/>
      <c r="D64" s="29"/>
      <c r="N64" s="108"/>
      <c r="T64" s="108"/>
      <c r="Y64" s="108"/>
    </row>
    <row r="65" spans="3:25">
      <c r="C65" s="545"/>
      <c r="D65" s="29"/>
      <c r="N65" s="108"/>
      <c r="T65" s="108"/>
      <c r="Y65" s="108"/>
    </row>
    <row r="66" spans="3:25">
      <c r="C66" s="545"/>
      <c r="D66" s="29"/>
      <c r="N66" s="108"/>
      <c r="T66" s="108"/>
      <c r="Y66" s="108"/>
    </row>
    <row r="67" spans="3:25">
      <c r="C67" s="545"/>
      <c r="D67" s="29"/>
      <c r="N67" s="108"/>
      <c r="T67" s="108"/>
      <c r="Y67" s="108"/>
    </row>
    <row r="68" spans="3:25">
      <c r="C68" s="545"/>
      <c r="D68" s="29"/>
      <c r="N68" s="108"/>
      <c r="T68" s="108"/>
      <c r="Y68" s="108"/>
    </row>
    <row r="69" spans="3:25">
      <c r="C69" s="545"/>
      <c r="D69" s="29"/>
      <c r="N69" s="108"/>
      <c r="T69" s="108"/>
      <c r="Y69" s="108"/>
    </row>
    <row r="70" spans="3:25">
      <c r="C70" s="545"/>
      <c r="D70" s="29"/>
      <c r="N70" s="108"/>
      <c r="T70" s="108"/>
      <c r="Y70" s="108"/>
    </row>
    <row r="71" spans="3:25">
      <c r="C71" s="545"/>
      <c r="D71" s="29"/>
      <c r="N71" s="108"/>
      <c r="T71" s="108"/>
      <c r="Y71" s="108"/>
    </row>
    <row r="72" spans="3:25">
      <c r="C72" s="545"/>
      <c r="D72" s="29"/>
      <c r="N72" s="108"/>
      <c r="T72" s="108"/>
      <c r="Y72" s="108"/>
    </row>
    <row r="73" spans="3:25">
      <c r="C73" s="545"/>
      <c r="D73" s="29"/>
      <c r="N73" s="108"/>
      <c r="T73" s="108"/>
      <c r="Y73" s="108"/>
    </row>
    <row r="74" spans="3:25">
      <c r="C74" s="545"/>
      <c r="D74" s="29"/>
      <c r="N74" s="108"/>
      <c r="T74" s="108"/>
      <c r="Y74" s="108"/>
    </row>
    <row r="75" spans="3:25">
      <c r="C75" s="545"/>
      <c r="D75" s="29"/>
      <c r="N75" s="108"/>
      <c r="T75" s="108"/>
      <c r="Y75" s="108"/>
    </row>
    <row r="76" spans="3:25">
      <c r="C76" s="545"/>
      <c r="D76" s="29"/>
      <c r="N76" s="108"/>
      <c r="T76" s="108"/>
      <c r="Y76" s="108"/>
    </row>
    <row r="77" spans="3:25">
      <c r="C77" s="545"/>
      <c r="D77" s="29"/>
      <c r="N77" s="108"/>
      <c r="T77" s="108"/>
      <c r="Y77" s="108"/>
    </row>
    <row r="78" spans="3:25">
      <c r="C78" s="545"/>
      <c r="D78" s="29"/>
      <c r="N78" s="108"/>
      <c r="T78" s="108"/>
      <c r="Y78" s="108"/>
    </row>
    <row r="79" spans="3:25">
      <c r="C79" s="545"/>
      <c r="D79" s="29"/>
      <c r="N79" s="108"/>
      <c r="T79" s="108"/>
      <c r="Y79" s="108"/>
    </row>
    <row r="80" spans="3:25">
      <c r="C80" s="545"/>
      <c r="D80" s="29"/>
      <c r="N80" s="108"/>
      <c r="T80" s="108"/>
      <c r="Y80" s="108"/>
    </row>
    <row r="81" spans="3:25">
      <c r="C81" s="545"/>
      <c r="D81" s="29"/>
      <c r="N81" s="108"/>
      <c r="T81" s="108"/>
      <c r="Y81" s="108"/>
    </row>
  </sheetData>
  <autoFilter ref="B1:Y59"/>
  <mergeCells count="11">
    <mergeCell ref="B2:B4"/>
    <mergeCell ref="C2:C4"/>
    <mergeCell ref="D2:D4"/>
    <mergeCell ref="E2:L3"/>
    <mergeCell ref="O3:O4"/>
    <mergeCell ref="P3:T3"/>
    <mergeCell ref="U3:Y3"/>
    <mergeCell ref="Z2:AD3"/>
    <mergeCell ref="M2:T2"/>
    <mergeCell ref="U2:Y2"/>
    <mergeCell ref="M3:N3"/>
  </mergeCells>
  <phoneticPr fontId="3"/>
  <conditionalFormatting sqref="Y57:AD58 T57:T58 P56:AD56 P52:AD52 T53:T55 Y53:AD55 P48:AD48 B51:B58 P43:AD43 D51:D58 P39:AD39 C51 Y40:AD42 P34:AD34 P30:AD30 U25:X26 Y44:AD47 P15:X16 T36:T38 Y35:AD38 C57:C58 B23:D24 C15 C25 D20:D22 C33 C36:C38 C47 P23:T23 C53:C55 U22:X22 P25:S26 T40:T42 C49 D47:D49 B47:B49 T49:T51 Y49:AD51 C44 B45:D46 T44:T47 P13:T13 T14 P22:S22 T24:T26 T31:T33 B25:B26 C40:C42 Y31:AD33 T20:T22 D25:D26 C11 U8:X8 P8:T9 T10 B10:D10 D11:D12 P11:X12 B50:D50 Y5:AD26 T5:T7 C20:C21 B33:B34 D33:D34 C29 B6:B8 D6:D8 C6:C7 Y28:AD29 Z27:AD27 D29:D30 B29:B30 T28:T29 B11:B16 D36:D44 B36:B44 B18 B20:B22 D14:D16">
    <cfRule type="cellIs" dxfId="433" priority="20" stopIfTrue="1" operator="equal">
      <formula>"半面"</formula>
    </cfRule>
  </conditionalFormatting>
  <conditionalFormatting sqref="B9:D9">
    <cfRule type="cellIs" dxfId="432" priority="19" stopIfTrue="1" operator="equal">
      <formula>"半面"</formula>
    </cfRule>
  </conditionalFormatting>
  <conditionalFormatting sqref="Y27 T27">
    <cfRule type="cellIs" dxfId="431" priority="18" stopIfTrue="1" operator="equal">
      <formula>"半面"</formula>
    </cfRule>
  </conditionalFormatting>
  <conditionalFormatting sqref="D31 B31">
    <cfRule type="cellIs" dxfId="430" priority="15" stopIfTrue="1" operator="equal">
      <formula>"半面"</formula>
    </cfRule>
  </conditionalFormatting>
  <conditionalFormatting sqref="B32:D32">
    <cfRule type="cellIs" dxfId="429" priority="14" stopIfTrue="1" operator="equal">
      <formula>"半面"</formula>
    </cfRule>
  </conditionalFormatting>
  <conditionalFormatting sqref="D13">
    <cfRule type="cellIs" dxfId="428" priority="13" stopIfTrue="1" operator="equal">
      <formula>"半面"</formula>
    </cfRule>
  </conditionalFormatting>
  <conditionalFormatting sqref="T35 B35:D35">
    <cfRule type="cellIs" dxfId="427" priority="12" stopIfTrue="1" operator="equal">
      <formula>"半面"</formula>
    </cfRule>
  </conditionalFormatting>
  <conditionalFormatting sqref="C17:D17 P17:X17">
    <cfRule type="cellIs" dxfId="426" priority="8" stopIfTrue="1" operator="equal">
      <formula>"半面"</formula>
    </cfRule>
  </conditionalFormatting>
  <conditionalFormatting sqref="B17">
    <cfRule type="cellIs" dxfId="425" priority="9" stopIfTrue="1" operator="equal">
      <formula>"半面"</formula>
    </cfRule>
  </conditionalFormatting>
  <conditionalFormatting sqref="C18:D18 P18:X18">
    <cfRule type="cellIs" dxfId="424" priority="7" stopIfTrue="1" operator="equal">
      <formula>"半面"</formula>
    </cfRule>
  </conditionalFormatting>
  <conditionalFormatting sqref="P19:X19 B19">
    <cfRule type="cellIs" dxfId="423" priority="6" stopIfTrue="1" operator="equal">
      <formula>"半面"</formula>
    </cfRule>
  </conditionalFormatting>
  <conditionalFormatting sqref="C19:D19">
    <cfRule type="cellIs" dxfId="422" priority="5" stopIfTrue="1" operator="equal">
      <formula>"半面"</formula>
    </cfRule>
  </conditionalFormatting>
  <conditionalFormatting sqref="B5:D5">
    <cfRule type="cellIs" dxfId="421" priority="3" stopIfTrue="1" operator="equal">
      <formula>"半面"</formula>
    </cfRule>
  </conditionalFormatting>
  <conditionalFormatting sqref="C13:C14">
    <cfRule type="cellIs" dxfId="420" priority="2" stopIfTrue="1" operator="equal">
      <formula>"半面"</formula>
    </cfRule>
  </conditionalFormatting>
  <conditionalFormatting sqref="B27:D28">
    <cfRule type="cellIs" dxfId="419" priority="1" stopIfTrue="1" operator="equal">
      <formula>"半面"</formula>
    </cfRule>
  </conditionalFormatting>
  <dataValidations count="3">
    <dataValidation imeMode="hiragana" allowBlank="1" showInputMessage="1" showErrorMessage="1" sqref="M109:N65536 AA60:AD65536 M1:O1 O60:O65536 M4 M5:O58"/>
    <dataValidation imeMode="off" allowBlank="1" showInputMessage="1" showErrorMessage="1" sqref="AE60:AM65536 P1:Y1 V60:Y65536 C59 C56 C16 C22 C26 C30 C34 C39 C43 C48 C52 C12 M59:O59 C8 P3:P16 Q4:T16 U3:U16 V4:AD59 P17:U65536 B1:B104857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00"/>
  <sheetViews>
    <sheetView view="pageBreakPreview" zoomScaleNormal="100" zoomScaleSheetLayoutView="100" workbookViewId="0">
      <pane xSplit="4" ySplit="4" topLeftCell="E38" activePane="bottomRight" state="frozen"/>
      <selection pane="topRight" activeCell="E1" sqref="E1"/>
      <selection pane="bottomLeft" activeCell="A5" sqref="A5"/>
      <selection pane="bottomRight" activeCell="C41" sqref="C41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114</v>
      </c>
      <c r="C1" s="23"/>
      <c r="D1" s="24"/>
      <c r="M1" s="25"/>
      <c r="N1" s="26"/>
      <c r="O1" s="27"/>
      <c r="P1" s="25"/>
      <c r="Q1" s="25"/>
      <c r="R1" s="25"/>
      <c r="S1" s="25"/>
      <c r="T1" s="28"/>
      <c r="U1" s="25"/>
      <c r="V1" s="25"/>
      <c r="W1" s="25"/>
      <c r="X1" s="25"/>
      <c r="Y1" s="28"/>
      <c r="Z1" s="114"/>
    </row>
    <row r="2" spans="2:30" ht="13.5" customHeight="1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799" t="s">
        <v>22</v>
      </c>
      <c r="N2" s="800"/>
      <c r="O2" s="800"/>
      <c r="P2" s="800"/>
      <c r="Q2" s="800"/>
      <c r="R2" s="800"/>
      <c r="S2" s="800"/>
      <c r="T2" s="801"/>
      <c r="U2" s="802" t="s">
        <v>23</v>
      </c>
      <c r="V2" s="802"/>
      <c r="W2" s="802"/>
      <c r="X2" s="802"/>
      <c r="Y2" s="803"/>
      <c r="Z2" s="793" t="s">
        <v>44</v>
      </c>
      <c r="AA2" s="794"/>
      <c r="AB2" s="794"/>
      <c r="AC2" s="794"/>
      <c r="AD2" s="795"/>
    </row>
    <row r="3" spans="2:30" ht="12" customHeight="1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04" t="s">
        <v>24</v>
      </c>
      <c r="N3" s="805"/>
      <c r="O3" s="817" t="s">
        <v>25</v>
      </c>
      <c r="P3" s="788" t="s">
        <v>4</v>
      </c>
      <c r="Q3" s="789"/>
      <c r="R3" s="789"/>
      <c r="S3" s="789"/>
      <c r="T3" s="790"/>
      <c r="U3" s="791" t="s">
        <v>4</v>
      </c>
      <c r="V3" s="791"/>
      <c r="W3" s="791"/>
      <c r="X3" s="791"/>
      <c r="Y3" s="792"/>
      <c r="Z3" s="796"/>
      <c r="AA3" s="797"/>
      <c r="AB3" s="797"/>
      <c r="AC3" s="797"/>
      <c r="AD3" s="798"/>
    </row>
    <row r="4" spans="2:30" ht="12.75" thickBot="1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34" t="s">
        <v>29</v>
      </c>
      <c r="N4" s="35" t="s">
        <v>30</v>
      </c>
      <c r="O4" s="818"/>
      <c r="P4" s="36" t="s">
        <v>31</v>
      </c>
      <c r="Q4" s="37" t="s">
        <v>32</v>
      </c>
      <c r="R4" s="38" t="s">
        <v>33</v>
      </c>
      <c r="S4" s="39" t="s">
        <v>34</v>
      </c>
      <c r="T4" s="40" t="s">
        <v>3</v>
      </c>
      <c r="U4" s="194" t="s">
        <v>31</v>
      </c>
      <c r="V4" s="194" t="s">
        <v>32</v>
      </c>
      <c r="W4" s="195" t="s">
        <v>33</v>
      </c>
      <c r="X4" s="196" t="s">
        <v>34</v>
      </c>
      <c r="Y4" s="197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548"/>
      <c r="D5" s="43"/>
      <c r="E5" s="459"/>
      <c r="F5" s="57" t="s">
        <v>62</v>
      </c>
      <c r="G5" s="57"/>
      <c r="H5" s="57" t="s">
        <v>63</v>
      </c>
      <c r="I5" s="57"/>
      <c r="J5" s="57" t="s">
        <v>62</v>
      </c>
      <c r="K5" s="58"/>
      <c r="L5" s="59"/>
      <c r="M5" s="211"/>
      <c r="N5" s="509">
        <f>SUM(L5*M5)</f>
        <v>0</v>
      </c>
      <c r="O5" s="213"/>
      <c r="P5" s="214"/>
      <c r="Q5" s="215"/>
      <c r="R5" s="216"/>
      <c r="S5" s="217"/>
      <c r="T5" s="218">
        <f>SUM(P5:S5)</f>
        <v>0</v>
      </c>
      <c r="U5" s="219"/>
      <c r="V5" s="219"/>
      <c r="W5" s="220"/>
      <c r="X5" s="221"/>
      <c r="Y5" s="222">
        <f>SUM(U5:X5)</f>
        <v>0</v>
      </c>
      <c r="Z5" s="53">
        <f t="shared" ref="Z5:AC14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56">
        <f t="shared" ref="AD5:AD14" si="1">SUM(Z5:AC5)</f>
        <v>0</v>
      </c>
    </row>
    <row r="6" spans="2:30" outlineLevel="1">
      <c r="B6" s="41"/>
      <c r="C6" s="329"/>
      <c r="D6" s="330"/>
      <c r="E6" s="459"/>
      <c r="F6" s="57" t="s">
        <v>62</v>
      </c>
      <c r="G6" s="57"/>
      <c r="H6" s="57" t="s">
        <v>63</v>
      </c>
      <c r="I6" s="57"/>
      <c r="J6" s="57" t="s">
        <v>62</v>
      </c>
      <c r="K6" s="58"/>
      <c r="L6" s="59"/>
      <c r="M6" s="60"/>
      <c r="N6" s="509">
        <f>SUM(L6*M6)</f>
        <v>0</v>
      </c>
      <c r="O6" s="223"/>
      <c r="P6" s="224"/>
      <c r="Q6" s="225"/>
      <c r="R6" s="226"/>
      <c r="S6" s="227"/>
      <c r="T6" s="218">
        <f>SUM(P6:S6)</f>
        <v>0</v>
      </c>
      <c r="U6" s="228"/>
      <c r="V6" s="228"/>
      <c r="W6" s="229"/>
      <c r="X6" s="230"/>
      <c r="Y6" s="222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 t="shared" si="1"/>
        <v>0</v>
      </c>
    </row>
    <row r="7" spans="2:30" outlineLevel="1">
      <c r="B7" s="41"/>
      <c r="C7" s="329"/>
      <c r="D7" s="43"/>
      <c r="E7" s="459"/>
      <c r="F7" s="57" t="s">
        <v>62</v>
      </c>
      <c r="G7" s="57"/>
      <c r="H7" s="57" t="s">
        <v>63</v>
      </c>
      <c r="I7" s="57"/>
      <c r="J7" s="57" t="s">
        <v>62</v>
      </c>
      <c r="K7" s="58"/>
      <c r="L7" s="59"/>
      <c r="M7" s="60"/>
      <c r="N7" s="509">
        <f>SUM(L7*M7)</f>
        <v>0</v>
      </c>
      <c r="O7" s="223"/>
      <c r="P7" s="224"/>
      <c r="Q7" s="225"/>
      <c r="R7" s="226"/>
      <c r="S7" s="227"/>
      <c r="T7" s="218">
        <f>SUM(P7:S7)</f>
        <v>0</v>
      </c>
      <c r="U7" s="228"/>
      <c r="V7" s="228"/>
      <c r="W7" s="229"/>
      <c r="X7" s="575"/>
      <c r="Y7" s="222">
        <f>SUM(U7:X7)</f>
        <v>0</v>
      </c>
      <c r="Z7" s="137">
        <f t="shared" si="0"/>
        <v>0</v>
      </c>
      <c r="AA7" s="53">
        <f t="shared" si="0"/>
        <v>0</v>
      </c>
      <c r="AB7" s="54">
        <f t="shared" si="0"/>
        <v>0</v>
      </c>
      <c r="AC7" s="55">
        <f t="shared" si="0"/>
        <v>0</v>
      </c>
      <c r="AD7" s="56">
        <f t="shared" si="1"/>
        <v>0</v>
      </c>
    </row>
    <row r="8" spans="2:30" outlineLevel="1">
      <c r="B8" s="41"/>
      <c r="C8" s="66"/>
      <c r="D8" s="43"/>
      <c r="E8" s="459"/>
      <c r="F8" s="57" t="s">
        <v>62</v>
      </c>
      <c r="G8" s="57"/>
      <c r="H8" s="57" t="s">
        <v>63</v>
      </c>
      <c r="I8" s="57"/>
      <c r="J8" s="57" t="s">
        <v>62</v>
      </c>
      <c r="K8" s="58"/>
      <c r="L8" s="59"/>
      <c r="M8" s="60"/>
      <c r="N8" s="509">
        <f>SUM(L8*M8)</f>
        <v>0</v>
      </c>
      <c r="O8" s="223"/>
      <c r="P8" s="224"/>
      <c r="Q8" s="225"/>
      <c r="R8" s="226"/>
      <c r="S8" s="227"/>
      <c r="T8" s="218">
        <f>SUM(P8:S8)</f>
        <v>0</v>
      </c>
      <c r="U8" s="228"/>
      <c r="V8" s="229"/>
      <c r="W8" s="229"/>
      <c r="X8" s="575"/>
      <c r="Y8" s="222">
        <f>SUM(U8:X8)</f>
        <v>0</v>
      </c>
      <c r="Z8" s="137">
        <f t="shared" si="0"/>
        <v>0</v>
      </c>
      <c r="AA8" s="53">
        <f t="shared" si="0"/>
        <v>0</v>
      </c>
      <c r="AB8" s="54">
        <f t="shared" si="0"/>
        <v>0</v>
      </c>
      <c r="AC8" s="55">
        <f t="shared" si="0"/>
        <v>0</v>
      </c>
      <c r="AD8" s="56">
        <f t="shared" si="1"/>
        <v>0</v>
      </c>
    </row>
    <row r="9" spans="2:30" ht="12.75" outlineLevel="1" thickBot="1">
      <c r="B9" s="154" t="s">
        <v>45</v>
      </c>
      <c r="C9" s="473">
        <f>COUNTA(C5:C8)</f>
        <v>0</v>
      </c>
      <c r="D9" s="155"/>
      <c r="E9" s="460"/>
      <c r="F9" s="156"/>
      <c r="G9" s="156"/>
      <c r="H9" s="156"/>
      <c r="I9" s="156"/>
      <c r="J9" s="156"/>
      <c r="K9" s="157"/>
      <c r="L9" s="158"/>
      <c r="M9" s="159"/>
      <c r="N9" s="160">
        <f>SUM(N5:N8)</f>
        <v>0</v>
      </c>
      <c r="O9" s="161"/>
      <c r="P9" s="162">
        <f t="shared" ref="P9:Y9" si="2">SUM(P5:P8)</f>
        <v>0</v>
      </c>
      <c r="Q9" s="163">
        <f t="shared" si="2"/>
        <v>0</v>
      </c>
      <c r="R9" s="163">
        <f t="shared" si="2"/>
        <v>0</v>
      </c>
      <c r="S9" s="164">
        <f t="shared" si="2"/>
        <v>0</v>
      </c>
      <c r="T9" s="165">
        <f t="shared" si="2"/>
        <v>0</v>
      </c>
      <c r="U9" s="560">
        <f t="shared" si="2"/>
        <v>0</v>
      </c>
      <c r="V9" s="529">
        <f t="shared" si="2"/>
        <v>0</v>
      </c>
      <c r="W9" s="529">
        <f t="shared" si="2"/>
        <v>0</v>
      </c>
      <c r="X9" s="145">
        <f t="shared" si="2"/>
        <v>0</v>
      </c>
      <c r="Y9" s="151">
        <f t="shared" si="2"/>
        <v>0</v>
      </c>
      <c r="Z9" s="153">
        <f t="shared" si="0"/>
        <v>0</v>
      </c>
      <c r="AA9" s="146">
        <f t="shared" si="0"/>
        <v>0</v>
      </c>
      <c r="AB9" s="147">
        <f t="shared" si="0"/>
        <v>0</v>
      </c>
      <c r="AC9" s="152">
        <f t="shared" si="0"/>
        <v>0</v>
      </c>
      <c r="AD9" s="148">
        <f t="shared" si="1"/>
        <v>0</v>
      </c>
    </row>
    <row r="10" spans="2:30" outlineLevel="1">
      <c r="B10" s="41"/>
      <c r="C10" s="329"/>
      <c r="D10" s="330"/>
      <c r="E10" s="459"/>
      <c r="F10" s="57" t="s">
        <v>35</v>
      </c>
      <c r="G10" s="57"/>
      <c r="H10" s="57" t="s">
        <v>36</v>
      </c>
      <c r="I10" s="57"/>
      <c r="J10" s="57" t="s">
        <v>35</v>
      </c>
      <c r="K10" s="58"/>
      <c r="L10" s="59"/>
      <c r="M10" s="212"/>
      <c r="N10" s="509">
        <f>SUM(L10*M10)</f>
        <v>0</v>
      </c>
      <c r="O10" s="231"/>
      <c r="P10" s="232"/>
      <c r="Q10" s="233"/>
      <c r="R10" s="234"/>
      <c r="S10" s="235"/>
      <c r="T10" s="236">
        <f>SUM(P10:S10)</f>
        <v>0</v>
      </c>
      <c r="U10" s="237"/>
      <c r="V10" s="238"/>
      <c r="W10" s="238"/>
      <c r="X10" s="576"/>
      <c r="Y10" s="240">
        <f>SUM(U10:X10)</f>
        <v>0</v>
      </c>
      <c r="Z10" s="137">
        <f t="shared" si="0"/>
        <v>0</v>
      </c>
      <c r="AA10" s="53">
        <f t="shared" si="0"/>
        <v>0</v>
      </c>
      <c r="AB10" s="54">
        <f t="shared" si="0"/>
        <v>0</v>
      </c>
      <c r="AC10" s="55">
        <f t="shared" si="0"/>
        <v>0</v>
      </c>
      <c r="AD10" s="116">
        <f t="shared" si="1"/>
        <v>0</v>
      </c>
    </row>
    <row r="11" spans="2:30" outlineLevel="1">
      <c r="B11" s="41"/>
      <c r="C11" s="329"/>
      <c r="D11" s="330"/>
      <c r="E11" s="459"/>
      <c r="F11" s="57" t="s">
        <v>62</v>
      </c>
      <c r="G11" s="57"/>
      <c r="H11" s="57" t="s">
        <v>63</v>
      </c>
      <c r="I11" s="57"/>
      <c r="J11" s="57" t="s">
        <v>62</v>
      </c>
      <c r="K11" s="58"/>
      <c r="L11" s="59"/>
      <c r="M11" s="212"/>
      <c r="N11" s="509">
        <f>SUM(L11*M11)</f>
        <v>0</v>
      </c>
      <c r="O11" s="231"/>
      <c r="P11" s="232"/>
      <c r="Q11" s="233"/>
      <c r="R11" s="234"/>
      <c r="S11" s="235"/>
      <c r="T11" s="236">
        <f>SUM(P11:S11)</f>
        <v>0</v>
      </c>
      <c r="U11" s="237"/>
      <c r="V11" s="237"/>
      <c r="W11" s="238"/>
      <c r="X11" s="239"/>
      <c r="Y11" s="240">
        <f>SUM(U11:X11)</f>
        <v>0</v>
      </c>
      <c r="Z11" s="137">
        <f t="shared" si="0"/>
        <v>0</v>
      </c>
      <c r="AA11" s="53">
        <f t="shared" si="0"/>
        <v>0</v>
      </c>
      <c r="AB11" s="54">
        <f t="shared" si="0"/>
        <v>0</v>
      </c>
      <c r="AC11" s="55">
        <f t="shared" si="0"/>
        <v>0</v>
      </c>
      <c r="AD11" s="56">
        <f t="shared" si="1"/>
        <v>0</v>
      </c>
    </row>
    <row r="12" spans="2:30" outlineLevel="1">
      <c r="B12" s="41"/>
      <c r="C12" s="42"/>
      <c r="D12" s="43"/>
      <c r="E12" s="459"/>
      <c r="F12" s="57" t="s">
        <v>62</v>
      </c>
      <c r="G12" s="57"/>
      <c r="H12" s="57" t="s">
        <v>63</v>
      </c>
      <c r="I12" s="57"/>
      <c r="J12" s="57" t="s">
        <v>62</v>
      </c>
      <c r="K12" s="58"/>
      <c r="L12" s="59"/>
      <c r="M12" s="79"/>
      <c r="N12" s="509">
        <f>SUM(L12*M12)</f>
        <v>0</v>
      </c>
      <c r="O12" s="231"/>
      <c r="P12" s="232"/>
      <c r="Q12" s="233"/>
      <c r="R12" s="234"/>
      <c r="S12" s="235"/>
      <c r="T12" s="236">
        <f>SUM(P12:S12)</f>
        <v>0</v>
      </c>
      <c r="U12" s="237"/>
      <c r="V12" s="237"/>
      <c r="W12" s="238"/>
      <c r="X12" s="239"/>
      <c r="Y12" s="241">
        <f>SUM(U12:X12)</f>
        <v>0</v>
      </c>
      <c r="Z12" s="137">
        <f t="shared" si="0"/>
        <v>0</v>
      </c>
      <c r="AA12" s="53">
        <f t="shared" si="0"/>
        <v>0</v>
      </c>
      <c r="AB12" s="54">
        <f t="shared" si="0"/>
        <v>0</v>
      </c>
      <c r="AC12" s="55">
        <f t="shared" si="0"/>
        <v>0</v>
      </c>
      <c r="AD12" s="56">
        <f t="shared" si="1"/>
        <v>0</v>
      </c>
    </row>
    <row r="13" spans="2:30" outlineLevel="1">
      <c r="B13" s="41"/>
      <c r="C13" s="42"/>
      <c r="D13" s="43"/>
      <c r="E13" s="466"/>
      <c r="F13" s="57" t="s">
        <v>62</v>
      </c>
      <c r="G13" s="138"/>
      <c r="H13" s="57" t="s">
        <v>63</v>
      </c>
      <c r="I13" s="138"/>
      <c r="J13" s="57" t="s">
        <v>62</v>
      </c>
      <c r="K13" s="139"/>
      <c r="L13" s="140"/>
      <c r="M13" s="141"/>
      <c r="N13" s="509">
        <f>SUM(L13*M13)</f>
        <v>0</v>
      </c>
      <c r="O13" s="242"/>
      <c r="P13" s="243"/>
      <c r="Q13" s="244"/>
      <c r="R13" s="245"/>
      <c r="S13" s="246"/>
      <c r="T13" s="236">
        <f>SUM(P13:S13)</f>
        <v>0</v>
      </c>
      <c r="U13" s="247"/>
      <c r="V13" s="248"/>
      <c r="W13" s="248"/>
      <c r="X13" s="578"/>
      <c r="Y13" s="249">
        <f>SUM(U13:X13)</f>
        <v>0</v>
      </c>
      <c r="Z13" s="137">
        <f t="shared" si="0"/>
        <v>0</v>
      </c>
      <c r="AA13" s="53">
        <f t="shared" si="0"/>
        <v>0</v>
      </c>
      <c r="AB13" s="54">
        <f t="shared" si="0"/>
        <v>0</v>
      </c>
      <c r="AC13" s="55">
        <f t="shared" si="0"/>
        <v>0</v>
      </c>
      <c r="AD13" s="56">
        <f t="shared" si="1"/>
        <v>0</v>
      </c>
    </row>
    <row r="14" spans="2:30" ht="12.75" outlineLevel="1" thickBot="1">
      <c r="B14" s="154" t="s">
        <v>46</v>
      </c>
      <c r="C14" s="473">
        <f>COUNTA(C10:C13)</f>
        <v>0</v>
      </c>
      <c r="D14" s="155"/>
      <c r="E14" s="460"/>
      <c r="F14" s="156"/>
      <c r="G14" s="156"/>
      <c r="H14" s="156"/>
      <c r="I14" s="156"/>
      <c r="J14" s="156"/>
      <c r="K14" s="157"/>
      <c r="L14" s="158"/>
      <c r="M14" s="159"/>
      <c r="N14" s="160">
        <f>SUM(N10:N13)</f>
        <v>0</v>
      </c>
      <c r="O14" s="161"/>
      <c r="P14" s="162">
        <f t="shared" ref="P14:Y14" si="3">SUM(P10:P13)</f>
        <v>0</v>
      </c>
      <c r="Q14" s="163">
        <f t="shared" si="3"/>
        <v>0</v>
      </c>
      <c r="R14" s="163">
        <f t="shared" si="3"/>
        <v>0</v>
      </c>
      <c r="S14" s="164">
        <f t="shared" si="3"/>
        <v>0</v>
      </c>
      <c r="T14" s="165">
        <f t="shared" si="3"/>
        <v>0</v>
      </c>
      <c r="U14" s="560">
        <f t="shared" si="3"/>
        <v>0</v>
      </c>
      <c r="V14" s="529">
        <f t="shared" si="3"/>
        <v>0</v>
      </c>
      <c r="W14" s="529">
        <f t="shared" si="3"/>
        <v>0</v>
      </c>
      <c r="X14" s="145">
        <f t="shared" si="3"/>
        <v>0</v>
      </c>
      <c r="Y14" s="151">
        <f t="shared" si="3"/>
        <v>0</v>
      </c>
      <c r="Z14" s="153">
        <f t="shared" si="0"/>
        <v>0</v>
      </c>
      <c r="AA14" s="146">
        <f t="shared" si="0"/>
        <v>0</v>
      </c>
      <c r="AB14" s="147">
        <f t="shared" si="0"/>
        <v>0</v>
      </c>
      <c r="AC14" s="152">
        <f t="shared" si="0"/>
        <v>0</v>
      </c>
      <c r="AD14" s="148">
        <f t="shared" si="1"/>
        <v>0</v>
      </c>
    </row>
    <row r="15" spans="2:30" outlineLevel="1">
      <c r="B15" s="41"/>
      <c r="C15" s="548"/>
      <c r="D15" s="43"/>
      <c r="E15" s="459"/>
      <c r="F15" s="57" t="s">
        <v>62</v>
      </c>
      <c r="G15" s="57"/>
      <c r="H15" s="57" t="s">
        <v>63</v>
      </c>
      <c r="I15" s="57"/>
      <c r="J15" s="57" t="s">
        <v>62</v>
      </c>
      <c r="K15" s="58"/>
      <c r="L15" s="59"/>
      <c r="M15" s="212"/>
      <c r="N15" s="480">
        <f>SUM(L15*M15)</f>
        <v>0</v>
      </c>
      <c r="O15" s="251"/>
      <c r="P15" s="252"/>
      <c r="Q15" s="253"/>
      <c r="R15" s="254"/>
      <c r="S15" s="255"/>
      <c r="T15" s="256">
        <f>SUM(P15:S15)</f>
        <v>0</v>
      </c>
      <c r="U15" s="577"/>
      <c r="V15" s="257"/>
      <c r="W15" s="258"/>
      <c r="X15" s="579"/>
      <c r="Y15" s="260">
        <f>SUM(U15:X15)</f>
        <v>0</v>
      </c>
      <c r="Z15" s="137">
        <f t="shared" ref="Z15:AC18" si="4">P15+U15</f>
        <v>0</v>
      </c>
      <c r="AA15" s="53">
        <f t="shared" si="4"/>
        <v>0</v>
      </c>
      <c r="AB15" s="54">
        <f t="shared" si="4"/>
        <v>0</v>
      </c>
      <c r="AC15" s="55">
        <f t="shared" si="4"/>
        <v>0</v>
      </c>
      <c r="AD15" s="56">
        <f t="shared" ref="AD15:AD26" si="5">SUM(Z15:AC15)</f>
        <v>0</v>
      </c>
    </row>
    <row r="16" spans="2:30" outlineLevel="1">
      <c r="B16" s="41"/>
      <c r="C16" s="548"/>
      <c r="D16" s="43"/>
      <c r="E16" s="459"/>
      <c r="F16" s="57" t="s">
        <v>70</v>
      </c>
      <c r="G16" s="57"/>
      <c r="H16" s="57" t="s">
        <v>40</v>
      </c>
      <c r="I16" s="57"/>
      <c r="J16" s="57" t="s">
        <v>70</v>
      </c>
      <c r="K16" s="58"/>
      <c r="L16" s="140"/>
      <c r="M16" s="212"/>
      <c r="N16" s="480">
        <f>SUM(L16*M16)</f>
        <v>0</v>
      </c>
      <c r="O16" s="251"/>
      <c r="P16" s="252"/>
      <c r="Q16" s="253"/>
      <c r="R16" s="254"/>
      <c r="S16" s="255"/>
      <c r="T16" s="256">
        <f>SUM(P16:S16)</f>
        <v>0</v>
      </c>
      <c r="U16" s="257"/>
      <c r="V16" s="257"/>
      <c r="W16" s="258"/>
      <c r="X16" s="259"/>
      <c r="Y16" s="260">
        <f>SUM(U16:X16)</f>
        <v>0</v>
      </c>
      <c r="Z16" s="137">
        <f t="shared" si="4"/>
        <v>0</v>
      </c>
      <c r="AA16" s="53">
        <f t="shared" si="4"/>
        <v>0</v>
      </c>
      <c r="AB16" s="54">
        <f t="shared" si="4"/>
        <v>0</v>
      </c>
      <c r="AC16" s="55">
        <f t="shared" si="4"/>
        <v>0</v>
      </c>
      <c r="AD16" s="56">
        <f t="shared" si="5"/>
        <v>0</v>
      </c>
    </row>
    <row r="17" spans="2:30" outlineLevel="1">
      <c r="B17" s="41"/>
      <c r="C17" s="329"/>
      <c r="D17" s="43"/>
      <c r="E17" s="459"/>
      <c r="F17" s="57" t="s">
        <v>70</v>
      </c>
      <c r="G17" s="57"/>
      <c r="H17" s="57" t="s">
        <v>40</v>
      </c>
      <c r="I17" s="57"/>
      <c r="J17" s="57" t="s">
        <v>70</v>
      </c>
      <c r="K17" s="58"/>
      <c r="L17" s="140"/>
      <c r="M17" s="212"/>
      <c r="N17" s="480">
        <f>SUM(L17*M17)</f>
        <v>0</v>
      </c>
      <c r="O17" s="251"/>
      <c r="P17" s="252"/>
      <c r="Q17" s="253"/>
      <c r="R17" s="254"/>
      <c r="S17" s="255"/>
      <c r="T17" s="256">
        <f>SUM(P17:S17)</f>
        <v>0</v>
      </c>
      <c r="U17" s="257"/>
      <c r="V17" s="257"/>
      <c r="W17" s="258"/>
      <c r="X17" s="259"/>
      <c r="Y17" s="260">
        <f>SUM(U17:X17)</f>
        <v>0</v>
      </c>
      <c r="Z17" s="137">
        <f>P17+U17</f>
        <v>0</v>
      </c>
      <c r="AA17" s="53">
        <f>Q17+V17</f>
        <v>0</v>
      </c>
      <c r="AB17" s="54">
        <f>R17+W17</f>
        <v>0</v>
      </c>
      <c r="AC17" s="55">
        <f>S17+X17</f>
        <v>0</v>
      </c>
      <c r="AD17" s="56">
        <f t="shared" si="5"/>
        <v>0</v>
      </c>
    </row>
    <row r="18" spans="2:30" outlineLevel="1">
      <c r="B18" s="41"/>
      <c r="C18" s="42"/>
      <c r="D18" s="43"/>
      <c r="E18" s="459"/>
      <c r="F18" s="57" t="s">
        <v>38</v>
      </c>
      <c r="G18" s="57"/>
      <c r="H18" s="57" t="s">
        <v>37</v>
      </c>
      <c r="I18" s="57"/>
      <c r="J18" s="57" t="s">
        <v>85</v>
      </c>
      <c r="K18" s="58"/>
      <c r="L18" s="59"/>
      <c r="M18" s="79"/>
      <c r="N18" s="480">
        <f>SUM(L18*M18)</f>
        <v>0</v>
      </c>
      <c r="O18" s="251"/>
      <c r="P18" s="252"/>
      <c r="Q18" s="253"/>
      <c r="R18" s="254"/>
      <c r="S18" s="255"/>
      <c r="T18" s="256">
        <f>SUM(P18:S18)</f>
        <v>0</v>
      </c>
      <c r="U18" s="257"/>
      <c r="V18" s="257"/>
      <c r="W18" s="258"/>
      <c r="X18" s="259"/>
      <c r="Y18" s="260">
        <f>SUM(U18:X18)</f>
        <v>0</v>
      </c>
      <c r="Z18" s="137">
        <f t="shared" si="4"/>
        <v>0</v>
      </c>
      <c r="AA18" s="53">
        <f t="shared" si="4"/>
        <v>0</v>
      </c>
      <c r="AB18" s="54">
        <f t="shared" si="4"/>
        <v>0</v>
      </c>
      <c r="AC18" s="55">
        <f t="shared" si="4"/>
        <v>0</v>
      </c>
      <c r="AD18" s="56">
        <f t="shared" si="5"/>
        <v>0</v>
      </c>
    </row>
    <row r="19" spans="2:30" ht="12.75" outlineLevel="1" thickBot="1">
      <c r="B19" s="154" t="s">
        <v>47</v>
      </c>
      <c r="C19" s="473">
        <f>COUNTA(C15:C18)</f>
        <v>0</v>
      </c>
      <c r="D19" s="155"/>
      <c r="E19" s="460"/>
      <c r="F19" s="156"/>
      <c r="G19" s="156"/>
      <c r="H19" s="156"/>
      <c r="I19" s="156"/>
      <c r="J19" s="156"/>
      <c r="K19" s="157"/>
      <c r="L19" s="158"/>
      <c r="M19" s="159"/>
      <c r="N19" s="160">
        <f>SUM(N15:N18)</f>
        <v>0</v>
      </c>
      <c r="O19" s="269"/>
      <c r="P19" s="270">
        <f t="shared" ref="P19:Y19" si="6">SUM(P15:P18)</f>
        <v>0</v>
      </c>
      <c r="Q19" s="271">
        <f t="shared" si="6"/>
        <v>0</v>
      </c>
      <c r="R19" s="271">
        <f t="shared" si="6"/>
        <v>0</v>
      </c>
      <c r="S19" s="272">
        <f>SUM(S15:S18)</f>
        <v>0</v>
      </c>
      <c r="T19" s="273">
        <f t="shared" si="6"/>
        <v>0</v>
      </c>
      <c r="U19" s="581">
        <f t="shared" si="6"/>
        <v>0</v>
      </c>
      <c r="V19" s="580">
        <f t="shared" si="6"/>
        <v>0</v>
      </c>
      <c r="W19" s="580">
        <f t="shared" si="6"/>
        <v>0</v>
      </c>
      <c r="X19" s="274">
        <f t="shared" si="6"/>
        <v>0</v>
      </c>
      <c r="Y19" s="275">
        <f t="shared" si="6"/>
        <v>0</v>
      </c>
      <c r="Z19" s="153">
        <f t="shared" ref="Z19:AC30" si="7">P19+U19</f>
        <v>0</v>
      </c>
      <c r="AA19" s="146">
        <f t="shared" si="7"/>
        <v>0</v>
      </c>
      <c r="AB19" s="147">
        <f t="shared" si="7"/>
        <v>0</v>
      </c>
      <c r="AC19" s="152">
        <f t="shared" si="7"/>
        <v>0</v>
      </c>
      <c r="AD19" s="148">
        <f t="shared" si="5"/>
        <v>0</v>
      </c>
    </row>
    <row r="20" spans="2:30" outlineLevel="1">
      <c r="B20" s="41">
        <v>44398</v>
      </c>
      <c r="C20" s="743">
        <v>1</v>
      </c>
      <c r="D20" s="330" t="s">
        <v>147</v>
      </c>
      <c r="E20" s="459">
        <v>13</v>
      </c>
      <c r="F20" s="57" t="s">
        <v>35</v>
      </c>
      <c r="G20" s="57">
        <v>0</v>
      </c>
      <c r="H20" s="57" t="s">
        <v>36</v>
      </c>
      <c r="I20" s="57">
        <v>17</v>
      </c>
      <c r="J20" s="57" t="s">
        <v>35</v>
      </c>
      <c r="K20" s="58">
        <v>0</v>
      </c>
      <c r="L20" s="59">
        <v>4</v>
      </c>
      <c r="M20" s="79">
        <v>360</v>
      </c>
      <c r="N20" s="481">
        <f>SUM(L20*M20)</f>
        <v>1440</v>
      </c>
      <c r="O20" s="251"/>
      <c r="P20" s="252"/>
      <c r="Q20" s="253"/>
      <c r="R20" s="254"/>
      <c r="S20" s="255">
        <v>5</v>
      </c>
      <c r="T20" s="276">
        <f>SUM(P20:S20)</f>
        <v>5</v>
      </c>
      <c r="U20" s="577"/>
      <c r="V20" s="258"/>
      <c r="W20" s="258"/>
      <c r="X20" s="579"/>
      <c r="Y20" s="277">
        <f>SUM(U20:X20)</f>
        <v>0</v>
      </c>
      <c r="Z20" s="137">
        <f t="shared" ref="Z20" si="8">P20+U20</f>
        <v>0</v>
      </c>
      <c r="AA20" s="53">
        <f t="shared" ref="AA20" si="9">Q20+V20</f>
        <v>0</v>
      </c>
      <c r="AB20" s="54">
        <f t="shared" ref="AB20" si="10">R20+W20</f>
        <v>0</v>
      </c>
      <c r="AC20" s="55">
        <f t="shared" ref="AC20" si="11">S20+X20</f>
        <v>5</v>
      </c>
      <c r="AD20" s="56">
        <f t="shared" ref="AD20" si="12">SUM(Z20:AC20)</f>
        <v>5</v>
      </c>
    </row>
    <row r="21" spans="2:30" outlineLevel="1">
      <c r="B21" s="41"/>
      <c r="C21" s="620"/>
      <c r="D21" s="683"/>
      <c r="E21" s="459"/>
      <c r="F21" s="57" t="s">
        <v>35</v>
      </c>
      <c r="G21" s="57"/>
      <c r="H21" s="57" t="s">
        <v>36</v>
      </c>
      <c r="I21" s="57"/>
      <c r="J21" s="57" t="s">
        <v>35</v>
      </c>
      <c r="K21" s="58"/>
      <c r="L21" s="59"/>
      <c r="M21" s="79"/>
      <c r="N21" s="105">
        <f>SUM(L21*M21)</f>
        <v>0</v>
      </c>
      <c r="O21" s="80"/>
      <c r="P21" s="81"/>
      <c r="Q21" s="82"/>
      <c r="R21" s="83"/>
      <c r="S21" s="84"/>
      <c r="T21" s="112">
        <f>SUM(P21:S21)</f>
        <v>0</v>
      </c>
      <c r="U21" s="128"/>
      <c r="V21" s="128"/>
      <c r="W21" s="129"/>
      <c r="X21" s="130"/>
      <c r="Y21" s="260">
        <f>SUM(U21:X21)</f>
        <v>0</v>
      </c>
      <c r="Z21" s="137">
        <f t="shared" si="7"/>
        <v>0</v>
      </c>
      <c r="AA21" s="53">
        <f t="shared" si="7"/>
        <v>0</v>
      </c>
      <c r="AB21" s="54">
        <f t="shared" si="7"/>
        <v>0</v>
      </c>
      <c r="AC21" s="55">
        <f t="shared" si="7"/>
        <v>0</v>
      </c>
      <c r="AD21" s="56">
        <f t="shared" si="5"/>
        <v>0</v>
      </c>
    </row>
    <row r="22" spans="2:30" outlineLevel="1">
      <c r="B22" s="41"/>
      <c r="C22" s="620"/>
      <c r="D22" s="683"/>
      <c r="E22" s="459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79"/>
      <c r="N22" s="105">
        <f>SUM(L22*M22)</f>
        <v>0</v>
      </c>
      <c r="O22" s="80"/>
      <c r="P22" s="81"/>
      <c r="Q22" s="82"/>
      <c r="R22" s="83"/>
      <c r="S22" s="84"/>
      <c r="T22" s="112">
        <f>SUM(P22:S22)</f>
        <v>0</v>
      </c>
      <c r="U22" s="128"/>
      <c r="V22" s="128"/>
      <c r="W22" s="129"/>
      <c r="X22" s="130"/>
      <c r="Y22" s="260">
        <f>SUM(U22:X22)</f>
        <v>0</v>
      </c>
      <c r="Z22" s="137">
        <f t="shared" si="7"/>
        <v>0</v>
      </c>
      <c r="AA22" s="53">
        <f t="shared" si="7"/>
        <v>0</v>
      </c>
      <c r="AB22" s="54">
        <f t="shared" si="7"/>
        <v>0</v>
      </c>
      <c r="AC22" s="55">
        <f t="shared" si="7"/>
        <v>0</v>
      </c>
      <c r="AD22" s="56">
        <f t="shared" si="5"/>
        <v>0</v>
      </c>
    </row>
    <row r="23" spans="2:30" outlineLevel="1">
      <c r="B23" s="41"/>
      <c r="C23" s="620"/>
      <c r="D23" s="683"/>
      <c r="E23" s="459"/>
      <c r="F23" s="57" t="s">
        <v>35</v>
      </c>
      <c r="G23" s="57"/>
      <c r="H23" s="57" t="s">
        <v>36</v>
      </c>
      <c r="I23" s="57"/>
      <c r="J23" s="57" t="s">
        <v>35</v>
      </c>
      <c r="K23" s="58"/>
      <c r="L23" s="59"/>
      <c r="M23" s="141"/>
      <c r="N23" s="630">
        <f>SUM(L23*M23)</f>
        <v>0</v>
      </c>
      <c r="O23" s="85"/>
      <c r="P23" s="86"/>
      <c r="Q23" s="87"/>
      <c r="R23" s="88"/>
      <c r="S23" s="89"/>
      <c r="T23" s="492">
        <f>SUM(P23:S23)</f>
        <v>0</v>
      </c>
      <c r="U23" s="131"/>
      <c r="V23" s="131"/>
      <c r="W23" s="132"/>
      <c r="X23" s="133"/>
      <c r="Y23" s="260">
        <f>SUM(U23:X23)</f>
        <v>0</v>
      </c>
      <c r="Z23" s="137">
        <f t="shared" si="7"/>
        <v>0</v>
      </c>
      <c r="AA23" s="53">
        <f t="shared" si="7"/>
        <v>0</v>
      </c>
      <c r="AB23" s="54">
        <f t="shared" si="7"/>
        <v>0</v>
      </c>
      <c r="AC23" s="55">
        <f t="shared" si="7"/>
        <v>0</v>
      </c>
      <c r="AD23" s="56">
        <f t="shared" si="5"/>
        <v>0</v>
      </c>
    </row>
    <row r="24" spans="2:30" ht="12.75" outlineLevel="1" thickBot="1">
      <c r="B24" s="154" t="s">
        <v>61</v>
      </c>
      <c r="C24" s="473">
        <f>COUNTA(C20:C23)</f>
        <v>1</v>
      </c>
      <c r="D24" s="155"/>
      <c r="E24" s="460"/>
      <c r="F24" s="156"/>
      <c r="G24" s="156"/>
      <c r="H24" s="156"/>
      <c r="I24" s="156"/>
      <c r="J24" s="156"/>
      <c r="K24" s="157"/>
      <c r="L24" s="158"/>
      <c r="M24" s="159"/>
      <c r="N24" s="160">
        <f>SUM(N20:N23)</f>
        <v>1440</v>
      </c>
      <c r="O24" s="269"/>
      <c r="P24" s="270">
        <f>SUM(P20:P23)</f>
        <v>0</v>
      </c>
      <c r="Q24" s="271">
        <f t="shared" ref="Q24:Y24" si="13">SUM(Q20:Q23)</f>
        <v>0</v>
      </c>
      <c r="R24" s="271">
        <f t="shared" si="13"/>
        <v>0</v>
      </c>
      <c r="S24" s="272">
        <f t="shared" si="13"/>
        <v>5</v>
      </c>
      <c r="T24" s="273">
        <f t="shared" si="13"/>
        <v>5</v>
      </c>
      <c r="U24" s="581">
        <f t="shared" si="13"/>
        <v>0</v>
      </c>
      <c r="V24" s="582">
        <f t="shared" si="13"/>
        <v>0</v>
      </c>
      <c r="W24" s="582">
        <f t="shared" si="13"/>
        <v>0</v>
      </c>
      <c r="X24" s="274">
        <f t="shared" si="13"/>
        <v>0</v>
      </c>
      <c r="Y24" s="275">
        <f t="shared" si="13"/>
        <v>0</v>
      </c>
      <c r="Z24" s="153">
        <f t="shared" si="7"/>
        <v>0</v>
      </c>
      <c r="AA24" s="146">
        <f t="shared" si="7"/>
        <v>0</v>
      </c>
      <c r="AB24" s="147">
        <f t="shared" si="7"/>
        <v>0</v>
      </c>
      <c r="AC24" s="152">
        <f t="shared" si="7"/>
        <v>5</v>
      </c>
      <c r="AD24" s="148">
        <f t="shared" si="5"/>
        <v>5</v>
      </c>
    </row>
    <row r="25" spans="2:30" outlineLevel="1">
      <c r="B25" s="41">
        <v>44430</v>
      </c>
      <c r="C25" s="743">
        <v>1</v>
      </c>
      <c r="D25" s="330" t="s">
        <v>158</v>
      </c>
      <c r="E25" s="459">
        <v>13</v>
      </c>
      <c r="F25" s="57" t="s">
        <v>35</v>
      </c>
      <c r="G25" s="57">
        <v>0</v>
      </c>
      <c r="H25" s="57" t="s">
        <v>36</v>
      </c>
      <c r="I25" s="57">
        <v>18</v>
      </c>
      <c r="J25" s="57" t="s">
        <v>35</v>
      </c>
      <c r="K25" s="58">
        <v>0</v>
      </c>
      <c r="L25" s="59">
        <v>5</v>
      </c>
      <c r="M25" s="79">
        <v>360</v>
      </c>
      <c r="N25" s="481">
        <f>SUM(L25*M25)</f>
        <v>1800</v>
      </c>
      <c r="O25" s="251"/>
      <c r="P25" s="252"/>
      <c r="Q25" s="253"/>
      <c r="R25" s="254"/>
      <c r="S25" s="255">
        <v>5</v>
      </c>
      <c r="T25" s="276">
        <f>SUM(P25:S25)</f>
        <v>5</v>
      </c>
      <c r="U25" s="577"/>
      <c r="V25" s="258"/>
      <c r="W25" s="258"/>
      <c r="X25" s="579"/>
      <c r="Y25" s="277">
        <f>SUM(U25:X25)</f>
        <v>0</v>
      </c>
      <c r="Z25" s="137">
        <f t="shared" si="7"/>
        <v>0</v>
      </c>
      <c r="AA25" s="53">
        <f t="shared" si="7"/>
        <v>0</v>
      </c>
      <c r="AB25" s="54">
        <f t="shared" si="7"/>
        <v>0</v>
      </c>
      <c r="AC25" s="55">
        <f t="shared" si="7"/>
        <v>5</v>
      </c>
      <c r="AD25" s="56">
        <f t="shared" si="5"/>
        <v>5</v>
      </c>
    </row>
    <row r="26" spans="2:30" outlineLevel="1">
      <c r="B26" s="41"/>
      <c r="C26" s="42"/>
      <c r="D26" s="42"/>
      <c r="E26" s="459"/>
      <c r="F26" s="57" t="s">
        <v>64</v>
      </c>
      <c r="G26" s="57"/>
      <c r="H26" s="57" t="s">
        <v>65</v>
      </c>
      <c r="I26" s="57"/>
      <c r="J26" s="57" t="s">
        <v>64</v>
      </c>
      <c r="K26" s="58"/>
      <c r="L26" s="59"/>
      <c r="M26" s="79"/>
      <c r="N26" s="481">
        <f>SUM(L26*M26)</f>
        <v>0</v>
      </c>
      <c r="O26" s="251"/>
      <c r="P26" s="252"/>
      <c r="Q26" s="253"/>
      <c r="R26" s="254"/>
      <c r="S26" s="255"/>
      <c r="T26" s="276">
        <f>SUM(P26:S26)</f>
        <v>0</v>
      </c>
      <c r="U26" s="577"/>
      <c r="V26" s="258"/>
      <c r="W26" s="258"/>
      <c r="X26" s="579"/>
      <c r="Y26" s="277">
        <f>SUM(U26:X26)</f>
        <v>0</v>
      </c>
      <c r="Z26" s="137">
        <f t="shared" si="7"/>
        <v>0</v>
      </c>
      <c r="AA26" s="53">
        <f t="shared" si="7"/>
        <v>0</v>
      </c>
      <c r="AB26" s="54">
        <f t="shared" si="7"/>
        <v>0</v>
      </c>
      <c r="AC26" s="55">
        <f t="shared" si="7"/>
        <v>0</v>
      </c>
      <c r="AD26" s="56">
        <f t="shared" si="5"/>
        <v>0</v>
      </c>
    </row>
    <row r="27" spans="2:30" outlineLevel="1">
      <c r="B27" s="41"/>
      <c r="C27" s="42"/>
      <c r="D27" s="43"/>
      <c r="E27" s="459"/>
      <c r="F27" s="57" t="s">
        <v>64</v>
      </c>
      <c r="G27" s="57"/>
      <c r="H27" s="57" t="s">
        <v>65</v>
      </c>
      <c r="I27" s="57"/>
      <c r="J27" s="57" t="s">
        <v>64</v>
      </c>
      <c r="K27" s="58"/>
      <c r="L27" s="59"/>
      <c r="M27" s="79"/>
      <c r="N27" s="481">
        <f>SUM(L27*M27)</f>
        <v>0</v>
      </c>
      <c r="O27" s="251"/>
      <c r="P27" s="252"/>
      <c r="Q27" s="253"/>
      <c r="R27" s="254"/>
      <c r="S27" s="255"/>
      <c r="T27" s="276">
        <f>SUM(P27:S27)</f>
        <v>0</v>
      </c>
      <c r="U27" s="577"/>
      <c r="V27" s="258"/>
      <c r="W27" s="258"/>
      <c r="X27" s="579"/>
      <c r="Y27" s="277">
        <f>SUM(U27:X27)</f>
        <v>0</v>
      </c>
      <c r="Z27" s="137">
        <f>P27+U27</f>
        <v>0</v>
      </c>
      <c r="AA27" s="53">
        <f>Q27+V27</f>
        <v>0</v>
      </c>
      <c r="AB27" s="54">
        <f>R27+W27</f>
        <v>0</v>
      </c>
      <c r="AC27" s="55">
        <f>S27+X27</f>
        <v>0</v>
      </c>
      <c r="AD27" s="56">
        <f>SUM(Z27:AC27)</f>
        <v>0</v>
      </c>
    </row>
    <row r="28" spans="2:30" ht="12.75" outlineLevel="1" thickBot="1">
      <c r="B28" s="154" t="s">
        <v>48</v>
      </c>
      <c r="C28" s="473">
        <f>COUNTA(C25:C27)</f>
        <v>1</v>
      </c>
      <c r="D28" s="155"/>
      <c r="E28" s="460"/>
      <c r="F28" s="156"/>
      <c r="G28" s="156"/>
      <c r="H28" s="156"/>
      <c r="I28" s="156"/>
      <c r="J28" s="156"/>
      <c r="K28" s="157"/>
      <c r="L28" s="158"/>
      <c r="M28" s="159"/>
      <c r="N28" s="160">
        <f>SUM(N25:N27)</f>
        <v>1800</v>
      </c>
      <c r="O28" s="269"/>
      <c r="P28" s="270">
        <f>SUM(P25:P27)</f>
        <v>0</v>
      </c>
      <c r="Q28" s="271">
        <f t="shared" ref="Q28:Y28" si="14">SUM(Q25:Q27)</f>
        <v>0</v>
      </c>
      <c r="R28" s="271">
        <f t="shared" si="14"/>
        <v>0</v>
      </c>
      <c r="S28" s="272">
        <f t="shared" si="14"/>
        <v>5</v>
      </c>
      <c r="T28" s="273">
        <f t="shared" si="14"/>
        <v>5</v>
      </c>
      <c r="U28" s="581">
        <f t="shared" si="14"/>
        <v>0</v>
      </c>
      <c r="V28" s="582">
        <f t="shared" si="14"/>
        <v>0</v>
      </c>
      <c r="W28" s="582">
        <f t="shared" si="14"/>
        <v>0</v>
      </c>
      <c r="X28" s="274">
        <f t="shared" si="14"/>
        <v>0</v>
      </c>
      <c r="Y28" s="275">
        <f t="shared" si="14"/>
        <v>0</v>
      </c>
      <c r="Z28" s="153">
        <f t="shared" si="7"/>
        <v>0</v>
      </c>
      <c r="AA28" s="146">
        <f t="shared" si="7"/>
        <v>0</v>
      </c>
      <c r="AB28" s="147">
        <f t="shared" si="7"/>
        <v>0</v>
      </c>
      <c r="AC28" s="152">
        <f t="shared" si="7"/>
        <v>5</v>
      </c>
      <c r="AD28" s="148">
        <f t="shared" ref="AD28:AD67" si="15">SUM(Z28:AC28)</f>
        <v>5</v>
      </c>
    </row>
    <row r="29" spans="2:30" outlineLevel="1">
      <c r="B29" s="41"/>
      <c r="C29" s="329"/>
      <c r="D29" s="330"/>
      <c r="E29" s="459"/>
      <c r="F29" s="57" t="s">
        <v>38</v>
      </c>
      <c r="G29" s="57"/>
      <c r="H29" s="57" t="s">
        <v>42</v>
      </c>
      <c r="I29" s="57"/>
      <c r="J29" s="57" t="s">
        <v>38</v>
      </c>
      <c r="K29" s="58"/>
      <c r="L29" s="59"/>
      <c r="M29" s="79"/>
      <c r="N29" s="105">
        <f t="shared" ref="N29:N30" si="16">SUM(L29*M29)</f>
        <v>0</v>
      </c>
      <c r="O29" s="80"/>
      <c r="P29" s="81"/>
      <c r="Q29" s="82"/>
      <c r="R29" s="83"/>
      <c r="S29" s="84"/>
      <c r="T29" s="112">
        <f t="shared" ref="T29:T30" si="17">SUM(P29:S29)</f>
        <v>0</v>
      </c>
      <c r="U29" s="128"/>
      <c r="V29" s="448"/>
      <c r="W29" s="128"/>
      <c r="X29" s="556"/>
      <c r="Y29" s="135">
        <f>SUM(U29:X29)</f>
        <v>0</v>
      </c>
      <c r="Z29" s="137">
        <f t="shared" si="7"/>
        <v>0</v>
      </c>
      <c r="AA29" s="53">
        <f t="shared" si="7"/>
        <v>0</v>
      </c>
      <c r="AB29" s="54">
        <f t="shared" si="7"/>
        <v>0</v>
      </c>
      <c r="AC29" s="55">
        <f t="shared" si="7"/>
        <v>0</v>
      </c>
      <c r="AD29" s="56">
        <f>SUM(Z29:AC29)</f>
        <v>0</v>
      </c>
    </row>
    <row r="30" spans="2:30" outlineLevel="1">
      <c r="B30" s="41"/>
      <c r="C30" s="329"/>
      <c r="D30" s="330"/>
      <c r="E30" s="459"/>
      <c r="F30" s="57" t="s">
        <v>38</v>
      </c>
      <c r="G30" s="57"/>
      <c r="H30" s="57" t="s">
        <v>42</v>
      </c>
      <c r="I30" s="57"/>
      <c r="J30" s="57" t="s">
        <v>38</v>
      </c>
      <c r="K30" s="58"/>
      <c r="L30" s="59"/>
      <c r="M30" s="79"/>
      <c r="N30" s="105">
        <f t="shared" si="16"/>
        <v>0</v>
      </c>
      <c r="O30" s="80"/>
      <c r="P30" s="81"/>
      <c r="Q30" s="82"/>
      <c r="R30" s="83"/>
      <c r="S30" s="84"/>
      <c r="T30" s="112">
        <f t="shared" si="17"/>
        <v>0</v>
      </c>
      <c r="U30" s="128"/>
      <c r="V30" s="128"/>
      <c r="W30" s="128"/>
      <c r="X30" s="130"/>
      <c r="Y30" s="260">
        <f>SUM(U30:X30)</f>
        <v>0</v>
      </c>
      <c r="Z30" s="137">
        <f t="shared" si="7"/>
        <v>0</v>
      </c>
      <c r="AA30" s="53">
        <f t="shared" si="7"/>
        <v>0</v>
      </c>
      <c r="AB30" s="54">
        <f t="shared" si="7"/>
        <v>0</v>
      </c>
      <c r="AC30" s="55">
        <f t="shared" si="7"/>
        <v>0</v>
      </c>
      <c r="AD30" s="56">
        <f t="shared" si="15"/>
        <v>0</v>
      </c>
    </row>
    <row r="31" spans="2:30" outlineLevel="1">
      <c r="B31" s="41"/>
      <c r="C31" s="329"/>
      <c r="D31" s="43"/>
      <c r="E31" s="459"/>
      <c r="F31" s="57" t="s">
        <v>39</v>
      </c>
      <c r="G31" s="57"/>
      <c r="H31" s="57" t="s">
        <v>40</v>
      </c>
      <c r="I31" s="57"/>
      <c r="J31" s="57" t="s">
        <v>39</v>
      </c>
      <c r="K31" s="58"/>
      <c r="L31" s="59"/>
      <c r="M31" s="79"/>
      <c r="N31" s="481">
        <f>SUM(L31*M31)</f>
        <v>0</v>
      </c>
      <c r="O31" s="251"/>
      <c r="P31" s="252"/>
      <c r="Q31" s="253"/>
      <c r="R31" s="254"/>
      <c r="S31" s="255"/>
      <c r="T31" s="256">
        <f>SUM(P31:S31)</f>
        <v>0</v>
      </c>
      <c r="U31" s="577"/>
      <c r="V31" s="258"/>
      <c r="W31" s="258"/>
      <c r="X31" s="579"/>
      <c r="Y31" s="260">
        <f>SUM(U31:X31)</f>
        <v>0</v>
      </c>
      <c r="Z31" s="53">
        <f t="shared" ref="Z31:AC50" si="18">P31+U31</f>
        <v>0</v>
      </c>
      <c r="AA31" s="53">
        <f t="shared" si="18"/>
        <v>0</v>
      </c>
      <c r="AB31" s="54">
        <f t="shared" si="18"/>
        <v>0</v>
      </c>
      <c r="AC31" s="55">
        <f t="shared" si="18"/>
        <v>0</v>
      </c>
      <c r="AD31" s="56">
        <f t="shared" si="15"/>
        <v>0</v>
      </c>
    </row>
    <row r="32" spans="2:30" outlineLevel="1">
      <c r="B32" s="41"/>
      <c r="C32" s="42"/>
      <c r="D32" s="43"/>
      <c r="E32" s="459"/>
      <c r="F32" s="57" t="s">
        <v>39</v>
      </c>
      <c r="G32" s="57"/>
      <c r="H32" s="57" t="s">
        <v>40</v>
      </c>
      <c r="I32" s="57"/>
      <c r="J32" s="57" t="s">
        <v>39</v>
      </c>
      <c r="K32" s="58"/>
      <c r="L32" s="59"/>
      <c r="M32" s="79"/>
      <c r="N32" s="481">
        <f>SUM(L32*M32)</f>
        <v>0</v>
      </c>
      <c r="O32" s="251"/>
      <c r="P32" s="252"/>
      <c r="Q32" s="253"/>
      <c r="R32" s="254"/>
      <c r="S32" s="255"/>
      <c r="T32" s="256">
        <f>SUM(P32:S32)</f>
        <v>0</v>
      </c>
      <c r="U32" s="577"/>
      <c r="V32" s="258"/>
      <c r="W32" s="258"/>
      <c r="X32" s="579"/>
      <c r="Y32" s="260">
        <f>SUM(U32:X32)</f>
        <v>0</v>
      </c>
      <c r="Z32" s="53">
        <f t="shared" si="18"/>
        <v>0</v>
      </c>
      <c r="AA32" s="53">
        <f t="shared" si="18"/>
        <v>0</v>
      </c>
      <c r="AB32" s="54">
        <f t="shared" si="18"/>
        <v>0</v>
      </c>
      <c r="AC32" s="55">
        <f t="shared" si="18"/>
        <v>0</v>
      </c>
      <c r="AD32" s="117">
        <f t="shared" si="15"/>
        <v>0</v>
      </c>
    </row>
    <row r="33" spans="2:30" ht="12.75" outlineLevel="1" thickBot="1">
      <c r="B33" s="154" t="s">
        <v>49</v>
      </c>
      <c r="C33" s="473">
        <f>COUNTA(C29:C32)</f>
        <v>0</v>
      </c>
      <c r="D33" s="155"/>
      <c r="E33" s="460"/>
      <c r="F33" s="156"/>
      <c r="G33" s="156"/>
      <c r="H33" s="156"/>
      <c r="I33" s="156"/>
      <c r="J33" s="156"/>
      <c r="K33" s="157"/>
      <c r="L33" s="158"/>
      <c r="M33" s="159"/>
      <c r="N33" s="160">
        <f>SUM(N29:N32)</f>
        <v>0</v>
      </c>
      <c r="O33" s="161"/>
      <c r="P33" s="162">
        <f t="shared" ref="P33:Y33" si="19">SUM(P29:P32)</f>
        <v>0</v>
      </c>
      <c r="Q33" s="163">
        <f t="shared" si="19"/>
        <v>0</v>
      </c>
      <c r="R33" s="163">
        <f t="shared" si="19"/>
        <v>0</v>
      </c>
      <c r="S33" s="164">
        <f>SUM(S29:S32)</f>
        <v>0</v>
      </c>
      <c r="T33" s="165">
        <f t="shared" si="19"/>
        <v>0</v>
      </c>
      <c r="U33" s="560">
        <f t="shared" si="19"/>
        <v>0</v>
      </c>
      <c r="V33" s="529">
        <f t="shared" si="19"/>
        <v>0</v>
      </c>
      <c r="W33" s="529">
        <f t="shared" si="19"/>
        <v>0</v>
      </c>
      <c r="X33" s="145">
        <f t="shared" si="19"/>
        <v>0</v>
      </c>
      <c r="Y33" s="151">
        <f t="shared" si="19"/>
        <v>0</v>
      </c>
      <c r="Z33" s="153">
        <f t="shared" si="18"/>
        <v>0</v>
      </c>
      <c r="AA33" s="146">
        <f t="shared" si="18"/>
        <v>0</v>
      </c>
      <c r="AB33" s="147">
        <f t="shared" si="18"/>
        <v>0</v>
      </c>
      <c r="AC33" s="152">
        <f t="shared" si="18"/>
        <v>0</v>
      </c>
      <c r="AD33" s="148">
        <f t="shared" si="15"/>
        <v>0</v>
      </c>
    </row>
    <row r="34" spans="2:30" outlineLevel="1">
      <c r="B34" s="327">
        <v>44482</v>
      </c>
      <c r="C34" s="743">
        <v>1</v>
      </c>
      <c r="D34" s="329" t="s">
        <v>177</v>
      </c>
      <c r="E34" s="459">
        <v>13</v>
      </c>
      <c r="F34" s="57" t="s">
        <v>35</v>
      </c>
      <c r="G34" s="57">
        <v>0</v>
      </c>
      <c r="H34" s="57" t="s">
        <v>36</v>
      </c>
      <c r="I34" s="57">
        <v>17</v>
      </c>
      <c r="J34" s="57" t="s">
        <v>35</v>
      </c>
      <c r="K34" s="58">
        <v>0</v>
      </c>
      <c r="L34" s="59">
        <v>4</v>
      </c>
      <c r="M34" s="79">
        <v>360</v>
      </c>
      <c r="N34" s="105">
        <f>SUM(L34*M34)</f>
        <v>1440</v>
      </c>
      <c r="O34" s="80"/>
      <c r="P34" s="81"/>
      <c r="Q34" s="82"/>
      <c r="R34" s="83"/>
      <c r="S34" s="84">
        <v>5</v>
      </c>
      <c r="T34" s="112">
        <f>SUM(P34:S34)</f>
        <v>5</v>
      </c>
      <c r="U34" s="553"/>
      <c r="V34" s="129"/>
      <c r="W34" s="129"/>
      <c r="X34" s="556"/>
      <c r="Y34" s="135">
        <f>SUM(U34:X34)</f>
        <v>0</v>
      </c>
      <c r="Z34" s="137">
        <f t="shared" si="18"/>
        <v>0</v>
      </c>
      <c r="AA34" s="53">
        <f t="shared" si="18"/>
        <v>0</v>
      </c>
      <c r="AB34" s="54">
        <f t="shared" si="18"/>
        <v>0</v>
      </c>
      <c r="AC34" s="55">
        <f t="shared" si="18"/>
        <v>5</v>
      </c>
      <c r="AD34" s="56">
        <f t="shared" si="15"/>
        <v>5</v>
      </c>
    </row>
    <row r="35" spans="2:30" outlineLevel="1">
      <c r="B35" s="327">
        <v>44486</v>
      </c>
      <c r="C35" s="743">
        <v>1</v>
      </c>
      <c r="D35" s="329" t="s">
        <v>177</v>
      </c>
      <c r="E35" s="459">
        <v>13</v>
      </c>
      <c r="F35" s="57" t="s">
        <v>35</v>
      </c>
      <c r="G35" s="57">
        <v>0</v>
      </c>
      <c r="H35" s="57" t="s">
        <v>36</v>
      </c>
      <c r="I35" s="57">
        <v>18</v>
      </c>
      <c r="J35" s="57" t="s">
        <v>35</v>
      </c>
      <c r="K35" s="58">
        <v>0</v>
      </c>
      <c r="L35" s="59">
        <v>5</v>
      </c>
      <c r="M35" s="79">
        <v>360</v>
      </c>
      <c r="N35" s="105">
        <f>SUM(L35*M35)</f>
        <v>1800</v>
      </c>
      <c r="O35" s="80"/>
      <c r="P35" s="81">
        <v>3</v>
      </c>
      <c r="Q35" s="82"/>
      <c r="R35" s="83"/>
      <c r="S35" s="84">
        <v>5</v>
      </c>
      <c r="T35" s="112">
        <f>SUM(P35:S35)</f>
        <v>8</v>
      </c>
      <c r="U35" s="128"/>
      <c r="V35" s="129"/>
      <c r="W35" s="129"/>
      <c r="X35" s="556"/>
      <c r="Y35" s="135">
        <f>SUM(U35:X35)</f>
        <v>0</v>
      </c>
      <c r="Z35" s="137">
        <f t="shared" si="18"/>
        <v>3</v>
      </c>
      <c r="AA35" s="53">
        <f t="shared" si="18"/>
        <v>0</v>
      </c>
      <c r="AB35" s="54">
        <f t="shared" si="18"/>
        <v>0</v>
      </c>
      <c r="AC35" s="55">
        <f t="shared" si="18"/>
        <v>5</v>
      </c>
      <c r="AD35" s="56">
        <f t="shared" si="15"/>
        <v>8</v>
      </c>
    </row>
    <row r="36" spans="2:30" outlineLevel="1">
      <c r="B36" s="327"/>
      <c r="C36" s="42"/>
      <c r="D36" s="42"/>
      <c r="E36" s="459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128"/>
      <c r="V36" s="128"/>
      <c r="W36" s="129"/>
      <c r="X36" s="130"/>
      <c r="Y36" s="127">
        <f>SUM(U36:X36)</f>
        <v>0</v>
      </c>
      <c r="Z36" s="53">
        <f t="shared" si="18"/>
        <v>0</v>
      </c>
      <c r="AA36" s="53">
        <f t="shared" si="18"/>
        <v>0</v>
      </c>
      <c r="AB36" s="54">
        <f t="shared" si="18"/>
        <v>0</v>
      </c>
      <c r="AC36" s="55">
        <f t="shared" si="18"/>
        <v>0</v>
      </c>
      <c r="AD36" s="56">
        <f t="shared" si="15"/>
        <v>0</v>
      </c>
    </row>
    <row r="37" spans="2:30" outlineLevel="1">
      <c r="B37" s="327"/>
      <c r="C37" s="42"/>
      <c r="D37" s="43"/>
      <c r="E37" s="459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128"/>
      <c r="V37" s="128"/>
      <c r="W37" s="129"/>
      <c r="X37" s="130"/>
      <c r="Y37" s="127">
        <f>SUM(U37:X37)</f>
        <v>0</v>
      </c>
      <c r="Z37" s="53">
        <f>P37+U37</f>
        <v>0</v>
      </c>
      <c r="AA37" s="53">
        <f>Q37+V37</f>
        <v>0</v>
      </c>
      <c r="AB37" s="54">
        <f>R37+W37</f>
        <v>0</v>
      </c>
      <c r="AC37" s="55">
        <f>S37+X37</f>
        <v>0</v>
      </c>
      <c r="AD37" s="117">
        <f>SUM(Z37:AC37)</f>
        <v>0</v>
      </c>
    </row>
    <row r="38" spans="2:30" outlineLevel="1">
      <c r="B38" s="327"/>
      <c r="C38" s="42"/>
      <c r="D38" s="43"/>
      <c r="E38" s="459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3"/>
      <c r="V38" s="129"/>
      <c r="W38" s="129"/>
      <c r="X38" s="556"/>
      <c r="Y38" s="127">
        <f>SUM(U38:X38)</f>
        <v>0</v>
      </c>
      <c r="Z38" s="53">
        <f t="shared" si="18"/>
        <v>0</v>
      </c>
      <c r="AA38" s="53">
        <f t="shared" si="18"/>
        <v>0</v>
      </c>
      <c r="AB38" s="54">
        <f t="shared" si="18"/>
        <v>0</v>
      </c>
      <c r="AC38" s="55">
        <f t="shared" si="18"/>
        <v>0</v>
      </c>
      <c r="AD38" s="117">
        <f t="shared" si="15"/>
        <v>0</v>
      </c>
    </row>
    <row r="39" spans="2:30" ht="12.75" outlineLevel="1" thickBot="1">
      <c r="B39" s="154" t="s">
        <v>58</v>
      </c>
      <c r="C39" s="473">
        <f>COUNTA(C34:C38)</f>
        <v>2</v>
      </c>
      <c r="D39" s="155"/>
      <c r="E39" s="460"/>
      <c r="F39" s="156"/>
      <c r="G39" s="156"/>
      <c r="H39" s="156"/>
      <c r="I39" s="156"/>
      <c r="J39" s="156"/>
      <c r="K39" s="157"/>
      <c r="L39" s="158"/>
      <c r="M39" s="159"/>
      <c r="N39" s="160">
        <f>SUM(N34:N38)</f>
        <v>3240</v>
      </c>
      <c r="O39" s="161"/>
      <c r="P39" s="162">
        <f t="shared" ref="P39:Y39" si="20">SUM(P34:P38)</f>
        <v>3</v>
      </c>
      <c r="Q39" s="163">
        <f t="shared" si="20"/>
        <v>0</v>
      </c>
      <c r="R39" s="163">
        <f t="shared" si="20"/>
        <v>0</v>
      </c>
      <c r="S39" s="164">
        <f t="shared" si="20"/>
        <v>10</v>
      </c>
      <c r="T39" s="165">
        <f t="shared" si="20"/>
        <v>13</v>
      </c>
      <c r="U39" s="560">
        <f t="shared" si="20"/>
        <v>0</v>
      </c>
      <c r="V39" s="529">
        <f t="shared" si="20"/>
        <v>0</v>
      </c>
      <c r="W39" s="529">
        <f t="shared" si="20"/>
        <v>0</v>
      </c>
      <c r="X39" s="145">
        <f t="shared" si="20"/>
        <v>0</v>
      </c>
      <c r="Y39" s="151">
        <f t="shared" si="20"/>
        <v>0</v>
      </c>
      <c r="Z39" s="153">
        <f t="shared" si="18"/>
        <v>3</v>
      </c>
      <c r="AA39" s="146">
        <f t="shared" si="18"/>
        <v>0</v>
      </c>
      <c r="AB39" s="147">
        <f t="shared" si="18"/>
        <v>0</v>
      </c>
      <c r="AC39" s="152">
        <f t="shared" si="18"/>
        <v>10</v>
      </c>
      <c r="AD39" s="148">
        <f t="shared" si="15"/>
        <v>13</v>
      </c>
    </row>
    <row r="40" spans="2:30" outlineLevel="1">
      <c r="B40" s="327">
        <v>44519</v>
      </c>
      <c r="C40" s="548">
        <v>1</v>
      </c>
      <c r="D40" s="329" t="s">
        <v>186</v>
      </c>
      <c r="E40" s="459">
        <v>9</v>
      </c>
      <c r="F40" s="57" t="s">
        <v>35</v>
      </c>
      <c r="G40" s="57">
        <v>0</v>
      </c>
      <c r="H40" s="57" t="s">
        <v>36</v>
      </c>
      <c r="I40" s="57">
        <v>16</v>
      </c>
      <c r="J40" s="57" t="s">
        <v>35</v>
      </c>
      <c r="K40" s="58">
        <v>20</v>
      </c>
      <c r="L40" s="59">
        <v>7</v>
      </c>
      <c r="M40" s="79"/>
      <c r="N40" s="105">
        <f>SUM(L40*M40)</f>
        <v>0</v>
      </c>
      <c r="O40" s="80"/>
      <c r="P40" s="81"/>
      <c r="Q40" s="82"/>
      <c r="R40" s="83"/>
      <c r="S40" s="84"/>
      <c r="T40" s="112">
        <f>SUM(P40:S40)</f>
        <v>0</v>
      </c>
      <c r="U40" s="553"/>
      <c r="V40" s="129"/>
      <c r="W40" s="129"/>
      <c r="X40" s="556">
        <v>51</v>
      </c>
      <c r="Y40" s="135">
        <f>SUM(U40:X40)</f>
        <v>51</v>
      </c>
      <c r="Z40" s="137">
        <f>P40+U40</f>
        <v>0</v>
      </c>
      <c r="AA40" s="53">
        <f>Q40+V40</f>
        <v>0</v>
      </c>
      <c r="AB40" s="54">
        <f>R40+W40</f>
        <v>0</v>
      </c>
      <c r="AC40" s="55">
        <f>S40+X40</f>
        <v>51</v>
      </c>
      <c r="AD40" s="56">
        <f>SUM(Z40:AC40)</f>
        <v>51</v>
      </c>
    </row>
    <row r="41" spans="2:30" outlineLevel="1">
      <c r="B41" s="327"/>
      <c r="C41" s="42"/>
      <c r="D41" s="43"/>
      <c r="E41" s="459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3"/>
      <c r="V41" s="129"/>
      <c r="W41" s="129"/>
      <c r="X41" s="556"/>
      <c r="Y41" s="127">
        <f>SUM(U41:X41)</f>
        <v>0</v>
      </c>
      <c r="Z41" s="53">
        <f t="shared" ref="Z41:AC42" si="21">P41+U41</f>
        <v>0</v>
      </c>
      <c r="AA41" s="53">
        <f t="shared" si="21"/>
        <v>0</v>
      </c>
      <c r="AB41" s="54">
        <f t="shared" si="21"/>
        <v>0</v>
      </c>
      <c r="AC41" s="55">
        <f t="shared" si="21"/>
        <v>0</v>
      </c>
      <c r="AD41" s="56">
        <f>SUM(Z41:AC41)</f>
        <v>0</v>
      </c>
    </row>
    <row r="42" spans="2:30" outlineLevel="1">
      <c r="B42" s="327"/>
      <c r="C42" s="42"/>
      <c r="D42" s="43"/>
      <c r="E42" s="459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3"/>
      <c r="V42" s="129"/>
      <c r="W42" s="129"/>
      <c r="X42" s="556"/>
      <c r="Y42" s="127">
        <f>SUM(U42:X42)</f>
        <v>0</v>
      </c>
      <c r="Z42" s="53">
        <f t="shared" si="21"/>
        <v>0</v>
      </c>
      <c r="AA42" s="53">
        <f t="shared" si="21"/>
        <v>0</v>
      </c>
      <c r="AB42" s="54">
        <f t="shared" si="21"/>
        <v>0</v>
      </c>
      <c r="AC42" s="55">
        <f t="shared" si="21"/>
        <v>0</v>
      </c>
      <c r="AD42" s="56">
        <f>SUM(Z42:AC42)</f>
        <v>0</v>
      </c>
    </row>
    <row r="43" spans="2:30" outlineLevel="1">
      <c r="B43" s="41"/>
      <c r="C43" s="42"/>
      <c r="D43" s="43"/>
      <c r="E43" s="459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3"/>
      <c r="V43" s="129"/>
      <c r="W43" s="129"/>
      <c r="X43" s="556"/>
      <c r="Y43" s="127">
        <f>SUM(U43:X43)</f>
        <v>0</v>
      </c>
      <c r="Z43" s="53">
        <f t="shared" si="18"/>
        <v>0</v>
      </c>
      <c r="AA43" s="53">
        <f t="shared" si="18"/>
        <v>0</v>
      </c>
      <c r="AB43" s="54">
        <f t="shared" si="18"/>
        <v>0</v>
      </c>
      <c r="AC43" s="55">
        <f t="shared" si="18"/>
        <v>0</v>
      </c>
      <c r="AD43" s="117">
        <f t="shared" si="15"/>
        <v>0</v>
      </c>
    </row>
    <row r="44" spans="2:30" ht="12.75" outlineLevel="1" thickBot="1">
      <c r="B44" s="154" t="s">
        <v>59</v>
      </c>
      <c r="C44" s="473">
        <f>COUNTA(C40:C43)</f>
        <v>1</v>
      </c>
      <c r="D44" s="155"/>
      <c r="E44" s="460"/>
      <c r="F44" s="156"/>
      <c r="G44" s="156"/>
      <c r="H44" s="156"/>
      <c r="I44" s="156"/>
      <c r="J44" s="156"/>
      <c r="K44" s="157"/>
      <c r="L44" s="158"/>
      <c r="M44" s="159"/>
      <c r="N44" s="160">
        <f>SUM(N40:N43)</f>
        <v>0</v>
      </c>
      <c r="O44" s="161"/>
      <c r="P44" s="162">
        <f t="shared" ref="P44:Y44" si="22">SUM(P40:P43)</f>
        <v>0</v>
      </c>
      <c r="Q44" s="163">
        <f t="shared" si="22"/>
        <v>0</v>
      </c>
      <c r="R44" s="163">
        <f t="shared" si="22"/>
        <v>0</v>
      </c>
      <c r="S44" s="164">
        <f t="shared" si="22"/>
        <v>0</v>
      </c>
      <c r="T44" s="165">
        <f t="shared" si="22"/>
        <v>0</v>
      </c>
      <c r="U44" s="560">
        <f t="shared" si="22"/>
        <v>0</v>
      </c>
      <c r="V44" s="529">
        <f t="shared" si="22"/>
        <v>0</v>
      </c>
      <c r="W44" s="529">
        <f t="shared" si="22"/>
        <v>0</v>
      </c>
      <c r="X44" s="145">
        <f t="shared" si="22"/>
        <v>51</v>
      </c>
      <c r="Y44" s="151">
        <f t="shared" si="22"/>
        <v>51</v>
      </c>
      <c r="Z44" s="153">
        <f t="shared" si="18"/>
        <v>0</v>
      </c>
      <c r="AA44" s="146">
        <f t="shared" si="18"/>
        <v>0</v>
      </c>
      <c r="AB44" s="147">
        <f t="shared" si="18"/>
        <v>0</v>
      </c>
      <c r="AC44" s="152">
        <f t="shared" si="18"/>
        <v>51</v>
      </c>
      <c r="AD44" s="148">
        <f t="shared" si="15"/>
        <v>51</v>
      </c>
    </row>
    <row r="45" spans="2:30" outlineLevel="1">
      <c r="B45" s="327"/>
      <c r="C45" s="548"/>
      <c r="D45" s="329"/>
      <c r="E45" s="459"/>
      <c r="F45" s="57" t="s">
        <v>35</v>
      </c>
      <c r="G45" s="57"/>
      <c r="H45" s="57" t="s">
        <v>36</v>
      </c>
      <c r="I45" s="57"/>
      <c r="J45" s="57" t="s">
        <v>35</v>
      </c>
      <c r="K45" s="58"/>
      <c r="L45" s="59"/>
      <c r="M45" s="79"/>
      <c r="N45" s="105">
        <f>SUM(L45*M45)</f>
        <v>0</v>
      </c>
      <c r="O45" s="80"/>
      <c r="P45" s="81"/>
      <c r="Q45" s="82"/>
      <c r="R45" s="83"/>
      <c r="S45" s="84"/>
      <c r="T45" s="112">
        <f>SUM(P45:S45)</f>
        <v>0</v>
      </c>
      <c r="U45" s="553"/>
      <c r="V45" s="129"/>
      <c r="W45" s="129"/>
      <c r="X45" s="556"/>
      <c r="Y45" s="135">
        <f>SUM(U45:X45)</f>
        <v>0</v>
      </c>
      <c r="Z45" s="137">
        <f>P45+U45</f>
        <v>0</v>
      </c>
      <c r="AA45" s="53">
        <f>Q45+V45</f>
        <v>0</v>
      </c>
      <c r="AB45" s="54">
        <f>R45+W45</f>
        <v>0</v>
      </c>
      <c r="AC45" s="55">
        <f>S45+X45</f>
        <v>0</v>
      </c>
      <c r="AD45" s="56">
        <f>SUM(Z45:AC45)</f>
        <v>0</v>
      </c>
    </row>
    <row r="46" spans="2:30" outlineLevel="1">
      <c r="B46" s="327"/>
      <c r="C46" s="548"/>
      <c r="D46" s="330"/>
      <c r="E46" s="459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3"/>
      <c r="V46" s="129"/>
      <c r="W46" s="129"/>
      <c r="X46" s="556"/>
      <c r="Y46" s="127">
        <f>SUM(U46:X46)</f>
        <v>0</v>
      </c>
      <c r="Z46" s="53">
        <f t="shared" si="18"/>
        <v>0</v>
      </c>
      <c r="AA46" s="53">
        <f t="shared" si="18"/>
        <v>0</v>
      </c>
      <c r="AB46" s="54">
        <f t="shared" si="18"/>
        <v>0</v>
      </c>
      <c r="AC46" s="55">
        <f t="shared" si="18"/>
        <v>0</v>
      </c>
      <c r="AD46" s="56">
        <f t="shared" si="15"/>
        <v>0</v>
      </c>
    </row>
    <row r="47" spans="2:30" outlineLevel="1">
      <c r="B47" s="41"/>
      <c r="C47" s="42"/>
      <c r="D47" s="43"/>
      <c r="E47" s="459"/>
      <c r="F47" s="57" t="s">
        <v>35</v>
      </c>
      <c r="G47" s="57"/>
      <c r="H47" s="57" t="s">
        <v>36</v>
      </c>
      <c r="I47" s="57"/>
      <c r="J47" s="57" t="s">
        <v>35</v>
      </c>
      <c r="K47" s="58"/>
      <c r="L47" s="59"/>
      <c r="M47" s="79"/>
      <c r="N47" s="105">
        <f>SUM(L47*M47)</f>
        <v>0</v>
      </c>
      <c r="O47" s="80"/>
      <c r="P47" s="81"/>
      <c r="Q47" s="82"/>
      <c r="R47" s="83"/>
      <c r="S47" s="84"/>
      <c r="T47" s="112">
        <f>SUM(P47:S47)</f>
        <v>0</v>
      </c>
      <c r="U47" s="553"/>
      <c r="V47" s="129"/>
      <c r="W47" s="129"/>
      <c r="X47" s="556"/>
      <c r="Y47" s="127">
        <f>SUM(U47:X47)</f>
        <v>0</v>
      </c>
      <c r="Z47" s="53">
        <f t="shared" si="18"/>
        <v>0</v>
      </c>
      <c r="AA47" s="53">
        <f t="shared" si="18"/>
        <v>0</v>
      </c>
      <c r="AB47" s="54">
        <f t="shared" si="18"/>
        <v>0</v>
      </c>
      <c r="AC47" s="55">
        <f t="shared" si="18"/>
        <v>0</v>
      </c>
      <c r="AD47" s="56">
        <f t="shared" si="15"/>
        <v>0</v>
      </c>
    </row>
    <row r="48" spans="2:30" outlineLevel="1">
      <c r="B48" s="41"/>
      <c r="C48" s="42"/>
      <c r="D48" s="43"/>
      <c r="E48" s="459"/>
      <c r="F48" s="57" t="s">
        <v>35</v>
      </c>
      <c r="G48" s="57"/>
      <c r="H48" s="57" t="s">
        <v>36</v>
      </c>
      <c r="I48" s="57"/>
      <c r="J48" s="57" t="s">
        <v>35</v>
      </c>
      <c r="K48" s="58"/>
      <c r="L48" s="59"/>
      <c r="M48" s="79"/>
      <c r="N48" s="105">
        <f>SUM(L48*M48)</f>
        <v>0</v>
      </c>
      <c r="O48" s="80"/>
      <c r="P48" s="81"/>
      <c r="Q48" s="82"/>
      <c r="R48" s="83"/>
      <c r="S48" s="84"/>
      <c r="T48" s="112">
        <f>SUM(P48:S48)</f>
        <v>0</v>
      </c>
      <c r="U48" s="553"/>
      <c r="V48" s="129"/>
      <c r="W48" s="129"/>
      <c r="X48" s="556"/>
      <c r="Y48" s="127">
        <f>SUM(U48:X48)</f>
        <v>0</v>
      </c>
      <c r="Z48" s="53">
        <f t="shared" si="18"/>
        <v>0</v>
      </c>
      <c r="AA48" s="53">
        <f t="shared" si="18"/>
        <v>0</v>
      </c>
      <c r="AB48" s="54">
        <f t="shared" si="18"/>
        <v>0</v>
      </c>
      <c r="AC48" s="55">
        <f t="shared" si="18"/>
        <v>0</v>
      </c>
      <c r="AD48" s="117">
        <f t="shared" si="15"/>
        <v>0</v>
      </c>
    </row>
    <row r="49" spans="2:30" ht="12.75" outlineLevel="1" thickBot="1">
      <c r="B49" s="154" t="s">
        <v>60</v>
      </c>
      <c r="C49" s="473">
        <f>COUNTA(C45:C48)</f>
        <v>0</v>
      </c>
      <c r="D49" s="155"/>
      <c r="E49" s="460"/>
      <c r="F49" s="156"/>
      <c r="G49" s="156"/>
      <c r="H49" s="156"/>
      <c r="I49" s="156"/>
      <c r="J49" s="156"/>
      <c r="K49" s="157"/>
      <c r="L49" s="158"/>
      <c r="M49" s="159"/>
      <c r="N49" s="160">
        <f>SUM(N45:N48)</f>
        <v>0</v>
      </c>
      <c r="O49" s="161"/>
      <c r="P49" s="162">
        <f t="shared" ref="P49:Y49" si="23">SUM(P45:P48)</f>
        <v>0</v>
      </c>
      <c r="Q49" s="163">
        <f t="shared" si="23"/>
        <v>0</v>
      </c>
      <c r="R49" s="163">
        <f t="shared" si="23"/>
        <v>0</v>
      </c>
      <c r="S49" s="164">
        <f t="shared" si="23"/>
        <v>0</v>
      </c>
      <c r="T49" s="165">
        <f t="shared" si="23"/>
        <v>0</v>
      </c>
      <c r="U49" s="560">
        <f t="shared" si="23"/>
        <v>0</v>
      </c>
      <c r="V49" s="529">
        <f t="shared" si="23"/>
        <v>0</v>
      </c>
      <c r="W49" s="529">
        <f t="shared" si="23"/>
        <v>0</v>
      </c>
      <c r="X49" s="145">
        <f t="shared" si="23"/>
        <v>0</v>
      </c>
      <c r="Y49" s="151">
        <f t="shared" si="23"/>
        <v>0</v>
      </c>
      <c r="Z49" s="153">
        <f t="shared" si="18"/>
        <v>0</v>
      </c>
      <c r="AA49" s="146">
        <f t="shared" si="18"/>
        <v>0</v>
      </c>
      <c r="AB49" s="147">
        <f t="shared" si="18"/>
        <v>0</v>
      </c>
      <c r="AC49" s="152">
        <f t="shared" si="18"/>
        <v>0</v>
      </c>
      <c r="AD49" s="148">
        <f t="shared" si="15"/>
        <v>0</v>
      </c>
    </row>
    <row r="50" spans="2:30" outlineLevel="1">
      <c r="B50" s="436"/>
      <c r="C50" s="329"/>
      <c r="D50" s="330"/>
      <c r="E50" s="467"/>
      <c r="F50" s="437" t="s">
        <v>35</v>
      </c>
      <c r="G50" s="437"/>
      <c r="H50" s="437" t="s">
        <v>36</v>
      </c>
      <c r="I50" s="437"/>
      <c r="J50" s="437" t="s">
        <v>35</v>
      </c>
      <c r="K50" s="438"/>
      <c r="L50" s="439"/>
      <c r="M50" s="440"/>
      <c r="N50" s="441">
        <f>SUM(L50*M50)</f>
        <v>0</v>
      </c>
      <c r="O50" s="442"/>
      <c r="P50" s="443"/>
      <c r="Q50" s="444"/>
      <c r="R50" s="445"/>
      <c r="S50" s="446"/>
      <c r="T50" s="447">
        <f>SUM(P50:S50)</f>
        <v>0</v>
      </c>
      <c r="U50" s="559"/>
      <c r="V50" s="449"/>
      <c r="W50" s="449"/>
      <c r="X50" s="558"/>
      <c r="Y50" s="456">
        <f>SUM(U50:X50)</f>
        <v>0</v>
      </c>
      <c r="Z50" s="455">
        <f t="shared" si="18"/>
        <v>0</v>
      </c>
      <c r="AA50" s="452">
        <f t="shared" si="18"/>
        <v>0</v>
      </c>
      <c r="AB50" s="453">
        <f t="shared" si="18"/>
        <v>0</v>
      </c>
      <c r="AC50" s="454">
        <f t="shared" si="18"/>
        <v>0</v>
      </c>
      <c r="AD50" s="116">
        <f t="shared" si="15"/>
        <v>0</v>
      </c>
    </row>
    <row r="51" spans="2:30" outlineLevel="1">
      <c r="B51" s="41"/>
      <c r="C51" s="42"/>
      <c r="D51" s="43"/>
      <c r="E51" s="459"/>
      <c r="F51" s="57" t="s">
        <v>35</v>
      </c>
      <c r="G51" s="57"/>
      <c r="H51" s="57" t="s">
        <v>36</v>
      </c>
      <c r="I51" s="57"/>
      <c r="J51" s="57" t="s">
        <v>35</v>
      </c>
      <c r="K51" s="58"/>
      <c r="L51" s="59"/>
      <c r="M51" s="79"/>
      <c r="N51" s="105">
        <f>SUM(L51*M51)</f>
        <v>0</v>
      </c>
      <c r="O51" s="80"/>
      <c r="P51" s="81"/>
      <c r="Q51" s="82"/>
      <c r="R51" s="83"/>
      <c r="S51" s="84"/>
      <c r="T51" s="112">
        <f>SUM(P51:S51)</f>
        <v>0</v>
      </c>
      <c r="U51" s="553"/>
      <c r="V51" s="128"/>
      <c r="W51" s="129"/>
      <c r="X51" s="130"/>
      <c r="Y51" s="127">
        <f>SUM(U51:X51)</f>
        <v>0</v>
      </c>
      <c r="Z51" s="53">
        <f t="shared" ref="Z51:AC52" si="24">P51+U51</f>
        <v>0</v>
      </c>
      <c r="AA51" s="53">
        <f t="shared" si="24"/>
        <v>0</v>
      </c>
      <c r="AB51" s="54">
        <f t="shared" si="24"/>
        <v>0</v>
      </c>
      <c r="AC51" s="55">
        <f t="shared" si="24"/>
        <v>0</v>
      </c>
      <c r="AD51" s="56">
        <f>SUM(Z51:AC51)</f>
        <v>0</v>
      </c>
    </row>
    <row r="52" spans="2:30" outlineLevel="1">
      <c r="B52" s="41"/>
      <c r="C52" s="42"/>
      <c r="D52" s="43"/>
      <c r="E52" s="459"/>
      <c r="F52" s="57" t="s">
        <v>35</v>
      </c>
      <c r="G52" s="57"/>
      <c r="H52" s="57" t="s">
        <v>36</v>
      </c>
      <c r="I52" s="57"/>
      <c r="J52" s="57" t="s">
        <v>35</v>
      </c>
      <c r="K52" s="58"/>
      <c r="L52" s="59"/>
      <c r="M52" s="79"/>
      <c r="N52" s="105">
        <f>SUM(L52*M52)</f>
        <v>0</v>
      </c>
      <c r="O52" s="80"/>
      <c r="P52" s="81"/>
      <c r="Q52" s="82"/>
      <c r="R52" s="83"/>
      <c r="S52" s="84"/>
      <c r="T52" s="112">
        <f>SUM(P52:S52)</f>
        <v>0</v>
      </c>
      <c r="U52" s="128"/>
      <c r="V52" s="128"/>
      <c r="W52" s="129"/>
      <c r="X52" s="556"/>
      <c r="Y52" s="127">
        <f>SUM(U52:X52)</f>
        <v>0</v>
      </c>
      <c r="Z52" s="53">
        <f t="shared" si="24"/>
        <v>0</v>
      </c>
      <c r="AA52" s="53">
        <f t="shared" si="24"/>
        <v>0</v>
      </c>
      <c r="AB52" s="54">
        <f t="shared" si="24"/>
        <v>0</v>
      </c>
      <c r="AC52" s="55">
        <f t="shared" si="24"/>
        <v>0</v>
      </c>
      <c r="AD52" s="56">
        <f>SUM(Z52:AC52)</f>
        <v>0</v>
      </c>
    </row>
    <row r="53" spans="2:30" outlineLevel="1">
      <c r="B53" s="41"/>
      <c r="C53" s="42"/>
      <c r="D53" s="43"/>
      <c r="E53" s="459"/>
      <c r="F53" s="57" t="s">
        <v>35</v>
      </c>
      <c r="G53" s="57"/>
      <c r="H53" s="57" t="s">
        <v>36</v>
      </c>
      <c r="I53" s="57"/>
      <c r="J53" s="57" t="s">
        <v>35</v>
      </c>
      <c r="K53" s="58"/>
      <c r="L53" s="59"/>
      <c r="M53" s="79"/>
      <c r="N53" s="105">
        <f>SUM(L53*M53)</f>
        <v>0</v>
      </c>
      <c r="O53" s="80"/>
      <c r="P53" s="81"/>
      <c r="Q53" s="82"/>
      <c r="R53" s="83"/>
      <c r="S53" s="84"/>
      <c r="T53" s="112">
        <f>SUM(P53:S53)</f>
        <v>0</v>
      </c>
      <c r="U53" s="553"/>
      <c r="V53" s="129"/>
      <c r="W53" s="129"/>
      <c r="X53" s="556"/>
      <c r="Y53" s="127">
        <f>SUM(U53:X53)</f>
        <v>0</v>
      </c>
      <c r="Z53" s="53">
        <f t="shared" ref="Z53:AC67" si="25">P53+U53</f>
        <v>0</v>
      </c>
      <c r="AA53" s="53">
        <f t="shared" si="25"/>
        <v>0</v>
      </c>
      <c r="AB53" s="54">
        <f t="shared" si="25"/>
        <v>0</v>
      </c>
      <c r="AC53" s="55">
        <f t="shared" si="25"/>
        <v>0</v>
      </c>
      <c r="AD53" s="56">
        <f t="shared" si="15"/>
        <v>0</v>
      </c>
    </row>
    <row r="54" spans="2:30" ht="12.75" outlineLevel="1" thickBot="1">
      <c r="B54" s="154" t="s">
        <v>50</v>
      </c>
      <c r="C54" s="473">
        <f>COUNTA(C50:C53)</f>
        <v>0</v>
      </c>
      <c r="D54" s="155"/>
      <c r="E54" s="460"/>
      <c r="F54" s="156"/>
      <c r="G54" s="156"/>
      <c r="H54" s="156"/>
      <c r="I54" s="156"/>
      <c r="J54" s="156"/>
      <c r="K54" s="157"/>
      <c r="L54" s="158"/>
      <c r="M54" s="159"/>
      <c r="N54" s="160">
        <f>SUM(N50:N53)</f>
        <v>0</v>
      </c>
      <c r="O54" s="161"/>
      <c r="P54" s="162">
        <f>SUM(P50:P53)</f>
        <v>0</v>
      </c>
      <c r="Q54" s="163">
        <f t="shared" ref="Q54:X54" si="26">SUM(Q50:Q53)</f>
        <v>0</v>
      </c>
      <c r="R54" s="163">
        <f t="shared" si="26"/>
        <v>0</v>
      </c>
      <c r="S54" s="164">
        <f t="shared" si="26"/>
        <v>0</v>
      </c>
      <c r="T54" s="165">
        <f>SUM(T50:T53)</f>
        <v>0</v>
      </c>
      <c r="U54" s="560">
        <f t="shared" si="26"/>
        <v>0</v>
      </c>
      <c r="V54" s="529">
        <f t="shared" si="26"/>
        <v>0</v>
      </c>
      <c r="W54" s="529">
        <f t="shared" si="26"/>
        <v>0</v>
      </c>
      <c r="X54" s="145">
        <f t="shared" si="26"/>
        <v>0</v>
      </c>
      <c r="Y54" s="151">
        <f>SUM(Y50:Y53)</f>
        <v>0</v>
      </c>
      <c r="Z54" s="153">
        <f t="shared" si="25"/>
        <v>0</v>
      </c>
      <c r="AA54" s="146">
        <f t="shared" si="25"/>
        <v>0</v>
      </c>
      <c r="AB54" s="147">
        <f t="shared" si="25"/>
        <v>0</v>
      </c>
      <c r="AC54" s="152">
        <f t="shared" si="25"/>
        <v>0</v>
      </c>
      <c r="AD54" s="148">
        <f t="shared" si="15"/>
        <v>0</v>
      </c>
    </row>
    <row r="55" spans="2:30" outlineLevel="1">
      <c r="B55" s="41"/>
      <c r="C55" s="329"/>
      <c r="D55" s="43"/>
      <c r="E55" s="459"/>
      <c r="F55" s="57" t="s">
        <v>35</v>
      </c>
      <c r="G55" s="57"/>
      <c r="H55" s="57" t="s">
        <v>36</v>
      </c>
      <c r="I55" s="57"/>
      <c r="J55" s="57" t="s">
        <v>35</v>
      </c>
      <c r="K55" s="58"/>
      <c r="L55" s="59"/>
      <c r="M55" s="79"/>
      <c r="N55" s="105">
        <f>SUM(L55*M55)</f>
        <v>0</v>
      </c>
      <c r="O55" s="80"/>
      <c r="P55" s="81"/>
      <c r="Q55" s="82"/>
      <c r="R55" s="83"/>
      <c r="S55" s="84"/>
      <c r="T55" s="112">
        <f>SUM(P55:S55)</f>
        <v>0</v>
      </c>
      <c r="U55" s="553"/>
      <c r="V55" s="129"/>
      <c r="W55" s="129"/>
      <c r="X55" s="556"/>
      <c r="Y55" s="135">
        <f>SUM(U55:X55)</f>
        <v>0</v>
      </c>
      <c r="Z55" s="137">
        <f t="shared" si="25"/>
        <v>0</v>
      </c>
      <c r="AA55" s="53">
        <f t="shared" si="25"/>
        <v>0</v>
      </c>
      <c r="AB55" s="54">
        <f t="shared" si="25"/>
        <v>0</v>
      </c>
      <c r="AC55" s="55">
        <f t="shared" si="25"/>
        <v>0</v>
      </c>
      <c r="AD55" s="56">
        <f t="shared" si="15"/>
        <v>0</v>
      </c>
    </row>
    <row r="56" spans="2:30" outlineLevel="1">
      <c r="B56" s="41"/>
      <c r="C56" s="42"/>
      <c r="D56" s="43"/>
      <c r="E56" s="459"/>
      <c r="F56" s="57" t="s">
        <v>35</v>
      </c>
      <c r="G56" s="57"/>
      <c r="H56" s="57" t="s">
        <v>36</v>
      </c>
      <c r="I56" s="57"/>
      <c r="J56" s="57" t="s">
        <v>35</v>
      </c>
      <c r="K56" s="58"/>
      <c r="L56" s="59"/>
      <c r="M56" s="79"/>
      <c r="N56" s="105">
        <f>SUM(L56*M56)</f>
        <v>0</v>
      </c>
      <c r="O56" s="80"/>
      <c r="P56" s="81"/>
      <c r="Q56" s="82"/>
      <c r="R56" s="83"/>
      <c r="S56" s="84"/>
      <c r="T56" s="112">
        <f>SUM(P56:S56)</f>
        <v>0</v>
      </c>
      <c r="U56" s="553"/>
      <c r="V56" s="129"/>
      <c r="W56" s="129"/>
      <c r="X56" s="556"/>
      <c r="Y56" s="135">
        <f>SUM(U56:X56)</f>
        <v>0</v>
      </c>
      <c r="Z56" s="137">
        <f>P56+U56</f>
        <v>0</v>
      </c>
      <c r="AA56" s="53">
        <f>Q56+V56</f>
        <v>0</v>
      </c>
      <c r="AB56" s="54">
        <f>R56+W56</f>
        <v>0</v>
      </c>
      <c r="AC56" s="55">
        <f>S56+X56</f>
        <v>0</v>
      </c>
      <c r="AD56" s="56">
        <f>SUM(Z56:AC56)</f>
        <v>0</v>
      </c>
    </row>
    <row r="57" spans="2:30" outlineLevel="1">
      <c r="B57" s="41"/>
      <c r="C57" s="42"/>
      <c r="D57" s="43"/>
      <c r="E57" s="459"/>
      <c r="F57" s="57" t="s">
        <v>35</v>
      </c>
      <c r="G57" s="57"/>
      <c r="H57" s="57" t="s">
        <v>36</v>
      </c>
      <c r="I57" s="57"/>
      <c r="J57" s="57" t="s">
        <v>35</v>
      </c>
      <c r="K57" s="58"/>
      <c r="L57" s="59"/>
      <c r="M57" s="79"/>
      <c r="N57" s="105">
        <f>SUM(L57*M57)</f>
        <v>0</v>
      </c>
      <c r="O57" s="80"/>
      <c r="P57" s="81"/>
      <c r="Q57" s="82"/>
      <c r="R57" s="83"/>
      <c r="S57" s="84"/>
      <c r="T57" s="112">
        <f>SUM(P57:S57)</f>
        <v>0</v>
      </c>
      <c r="U57" s="553"/>
      <c r="V57" s="129"/>
      <c r="W57" s="129"/>
      <c r="X57" s="556"/>
      <c r="Y57" s="135">
        <f>SUM(U57:X57)</f>
        <v>0</v>
      </c>
      <c r="Z57" s="137">
        <f t="shared" si="25"/>
        <v>0</v>
      </c>
      <c r="AA57" s="53">
        <f t="shared" si="25"/>
        <v>0</v>
      </c>
      <c r="AB57" s="54">
        <f t="shared" si="25"/>
        <v>0</v>
      </c>
      <c r="AC57" s="55">
        <f t="shared" si="25"/>
        <v>0</v>
      </c>
      <c r="AD57" s="56">
        <f t="shared" si="15"/>
        <v>0</v>
      </c>
    </row>
    <row r="58" spans="2:30" outlineLevel="1">
      <c r="B58" s="41"/>
      <c r="C58" s="42"/>
      <c r="D58" s="43"/>
      <c r="E58" s="459"/>
      <c r="F58" s="57" t="s">
        <v>35</v>
      </c>
      <c r="G58" s="57"/>
      <c r="H58" s="57" t="s">
        <v>36</v>
      </c>
      <c r="I58" s="57"/>
      <c r="J58" s="57" t="s">
        <v>35</v>
      </c>
      <c r="K58" s="58"/>
      <c r="L58" s="59"/>
      <c r="M58" s="79"/>
      <c r="N58" s="105">
        <f>SUM(L58*M58)</f>
        <v>0</v>
      </c>
      <c r="O58" s="80"/>
      <c r="P58" s="81"/>
      <c r="Q58" s="82"/>
      <c r="R58" s="83"/>
      <c r="S58" s="84"/>
      <c r="T58" s="112">
        <f>SUM(P58:S58)</f>
        <v>0</v>
      </c>
      <c r="U58" s="553"/>
      <c r="V58" s="129"/>
      <c r="W58" s="129"/>
      <c r="X58" s="556"/>
      <c r="Y58" s="127">
        <f>SUM(U58:X58)</f>
        <v>0</v>
      </c>
      <c r="Z58" s="53">
        <f t="shared" si="25"/>
        <v>0</v>
      </c>
      <c r="AA58" s="53">
        <f t="shared" si="25"/>
        <v>0</v>
      </c>
      <c r="AB58" s="54">
        <f t="shared" si="25"/>
        <v>0</v>
      </c>
      <c r="AC58" s="55">
        <f t="shared" si="25"/>
        <v>0</v>
      </c>
      <c r="AD58" s="117">
        <f t="shared" si="15"/>
        <v>0</v>
      </c>
    </row>
    <row r="59" spans="2:30" ht="12.75" outlineLevel="1" thickBot="1">
      <c r="B59" s="154" t="s">
        <v>51</v>
      </c>
      <c r="C59" s="473">
        <f>COUNTA(C55:C58)</f>
        <v>0</v>
      </c>
      <c r="D59" s="155"/>
      <c r="E59" s="460"/>
      <c r="F59" s="156"/>
      <c r="G59" s="156"/>
      <c r="H59" s="156"/>
      <c r="I59" s="156"/>
      <c r="J59" s="156"/>
      <c r="K59" s="157"/>
      <c r="L59" s="158"/>
      <c r="M59" s="159"/>
      <c r="N59" s="160">
        <f>SUM(N55:N58)</f>
        <v>0</v>
      </c>
      <c r="O59" s="161"/>
      <c r="P59" s="162">
        <f t="shared" ref="P59:Y59" si="27">SUM(P55:P58)</f>
        <v>0</v>
      </c>
      <c r="Q59" s="163">
        <f t="shared" si="27"/>
        <v>0</v>
      </c>
      <c r="R59" s="163">
        <f t="shared" si="27"/>
        <v>0</v>
      </c>
      <c r="S59" s="164">
        <f t="shared" si="27"/>
        <v>0</v>
      </c>
      <c r="T59" s="165">
        <f t="shared" si="27"/>
        <v>0</v>
      </c>
      <c r="U59" s="560">
        <f t="shared" si="27"/>
        <v>0</v>
      </c>
      <c r="V59" s="529">
        <f t="shared" si="27"/>
        <v>0</v>
      </c>
      <c r="W59" s="529">
        <f t="shared" si="27"/>
        <v>0</v>
      </c>
      <c r="X59" s="145">
        <f t="shared" si="27"/>
        <v>0</v>
      </c>
      <c r="Y59" s="151">
        <f t="shared" si="27"/>
        <v>0</v>
      </c>
      <c r="Z59" s="153">
        <f t="shared" si="25"/>
        <v>0</v>
      </c>
      <c r="AA59" s="146">
        <f t="shared" si="25"/>
        <v>0</v>
      </c>
      <c r="AB59" s="147">
        <f t="shared" si="25"/>
        <v>0</v>
      </c>
      <c r="AC59" s="152">
        <f t="shared" si="25"/>
        <v>0</v>
      </c>
      <c r="AD59" s="148">
        <f t="shared" si="15"/>
        <v>0</v>
      </c>
    </row>
    <row r="60" spans="2:30" outlineLevel="1">
      <c r="B60" s="41"/>
      <c r="C60" s="329"/>
      <c r="D60" s="329"/>
      <c r="E60" s="459"/>
      <c r="F60" s="57" t="s">
        <v>35</v>
      </c>
      <c r="G60" s="57"/>
      <c r="H60" s="57" t="s">
        <v>36</v>
      </c>
      <c r="I60" s="57"/>
      <c r="J60" s="57" t="s">
        <v>35</v>
      </c>
      <c r="K60" s="58"/>
      <c r="L60" s="59"/>
      <c r="M60" s="79"/>
      <c r="N60" s="105">
        <f t="shared" ref="N60:N66" si="28">SUM(L60*M60)</f>
        <v>0</v>
      </c>
      <c r="O60" s="80"/>
      <c r="P60" s="81"/>
      <c r="Q60" s="82"/>
      <c r="R60" s="83"/>
      <c r="S60" s="84"/>
      <c r="T60" s="112">
        <f t="shared" ref="T60:T66" si="29">SUM(P60:S60)</f>
        <v>0</v>
      </c>
      <c r="U60" s="553"/>
      <c r="V60" s="129"/>
      <c r="W60" s="129"/>
      <c r="X60" s="556"/>
      <c r="Y60" s="135">
        <f t="shared" ref="Y60:Y66" si="30">SUM(U60:X60)</f>
        <v>0</v>
      </c>
      <c r="Z60" s="137">
        <f t="shared" ref="Z60:AC62" si="31">P60+U60</f>
        <v>0</v>
      </c>
      <c r="AA60" s="53">
        <f t="shared" si="31"/>
        <v>0</v>
      </c>
      <c r="AB60" s="54">
        <f t="shared" si="31"/>
        <v>0</v>
      </c>
      <c r="AC60" s="55">
        <f t="shared" si="31"/>
        <v>0</v>
      </c>
      <c r="AD60" s="56">
        <f>SUM(Z60:AC60)</f>
        <v>0</v>
      </c>
    </row>
    <row r="61" spans="2:30" outlineLevel="1">
      <c r="B61" s="41"/>
      <c r="C61" s="329"/>
      <c r="D61" s="329"/>
      <c r="E61" s="459"/>
      <c r="F61" s="57" t="s">
        <v>35</v>
      </c>
      <c r="G61" s="57"/>
      <c r="H61" s="57" t="s">
        <v>36</v>
      </c>
      <c r="I61" s="57"/>
      <c r="J61" s="57" t="s">
        <v>35</v>
      </c>
      <c r="K61" s="58"/>
      <c r="L61" s="59"/>
      <c r="M61" s="79"/>
      <c r="N61" s="105">
        <f t="shared" ref="N61" si="32">SUM(L61*M61)</f>
        <v>0</v>
      </c>
      <c r="O61" s="80"/>
      <c r="P61" s="81"/>
      <c r="Q61" s="82"/>
      <c r="R61" s="83"/>
      <c r="S61" s="84"/>
      <c r="T61" s="112">
        <f t="shared" si="29"/>
        <v>0</v>
      </c>
      <c r="U61" s="553"/>
      <c r="V61" s="129"/>
      <c r="W61" s="129"/>
      <c r="X61" s="556"/>
      <c r="Y61" s="135">
        <f t="shared" si="30"/>
        <v>0</v>
      </c>
      <c r="Z61" s="137">
        <f t="shared" si="31"/>
        <v>0</v>
      </c>
      <c r="AA61" s="53">
        <f t="shared" si="31"/>
        <v>0</v>
      </c>
      <c r="AB61" s="54">
        <f t="shared" si="31"/>
        <v>0</v>
      </c>
      <c r="AC61" s="55">
        <f t="shared" si="31"/>
        <v>0</v>
      </c>
      <c r="AD61" s="56">
        <f>SUM(Z61:AC61)</f>
        <v>0</v>
      </c>
    </row>
    <row r="62" spans="2:30" outlineLevel="1">
      <c r="B62" s="41"/>
      <c r="C62" s="329"/>
      <c r="D62" s="329"/>
      <c r="E62" s="459"/>
      <c r="F62" s="57" t="s">
        <v>35</v>
      </c>
      <c r="G62" s="57"/>
      <c r="H62" s="57" t="s">
        <v>36</v>
      </c>
      <c r="I62" s="57"/>
      <c r="J62" s="57" t="s">
        <v>35</v>
      </c>
      <c r="K62" s="58"/>
      <c r="L62" s="59"/>
      <c r="M62" s="79"/>
      <c r="N62" s="105">
        <f t="shared" ref="N62" si="33">SUM(L62*M62)</f>
        <v>0</v>
      </c>
      <c r="O62" s="80"/>
      <c r="P62" s="81"/>
      <c r="Q62" s="82"/>
      <c r="R62" s="83"/>
      <c r="S62" s="84"/>
      <c r="T62" s="112">
        <f t="shared" si="29"/>
        <v>0</v>
      </c>
      <c r="U62" s="553"/>
      <c r="V62" s="129"/>
      <c r="W62" s="129"/>
      <c r="X62" s="556"/>
      <c r="Y62" s="135">
        <f t="shared" si="30"/>
        <v>0</v>
      </c>
      <c r="Z62" s="137">
        <f t="shared" si="31"/>
        <v>0</v>
      </c>
      <c r="AA62" s="53">
        <f t="shared" si="31"/>
        <v>0</v>
      </c>
      <c r="AB62" s="54">
        <f t="shared" si="31"/>
        <v>0</v>
      </c>
      <c r="AC62" s="55">
        <f t="shared" si="31"/>
        <v>0</v>
      </c>
      <c r="AD62" s="56">
        <f>SUM(Z62:AC62)</f>
        <v>0</v>
      </c>
    </row>
    <row r="63" spans="2:30" outlineLevel="1">
      <c r="B63" s="41"/>
      <c r="C63" s="66"/>
      <c r="D63" s="43"/>
      <c r="E63" s="459"/>
      <c r="F63" s="57" t="s">
        <v>35</v>
      </c>
      <c r="G63" s="57"/>
      <c r="H63" s="57" t="s">
        <v>36</v>
      </c>
      <c r="I63" s="57"/>
      <c r="J63" s="57" t="s">
        <v>35</v>
      </c>
      <c r="K63" s="58"/>
      <c r="L63" s="59"/>
      <c r="M63" s="79"/>
      <c r="N63" s="105">
        <f t="shared" si="28"/>
        <v>0</v>
      </c>
      <c r="O63" s="80"/>
      <c r="P63" s="81"/>
      <c r="Q63" s="82"/>
      <c r="R63" s="83"/>
      <c r="S63" s="84"/>
      <c r="T63" s="112">
        <f t="shared" si="29"/>
        <v>0</v>
      </c>
      <c r="U63" s="553"/>
      <c r="V63" s="129"/>
      <c r="W63" s="129"/>
      <c r="X63" s="556"/>
      <c r="Y63" s="127">
        <f t="shared" si="30"/>
        <v>0</v>
      </c>
      <c r="Z63" s="53">
        <f t="shared" si="25"/>
        <v>0</v>
      </c>
      <c r="AA63" s="53">
        <f t="shared" si="25"/>
        <v>0</v>
      </c>
      <c r="AB63" s="54">
        <f t="shared" si="25"/>
        <v>0</v>
      </c>
      <c r="AC63" s="55">
        <f t="shared" si="25"/>
        <v>0</v>
      </c>
      <c r="AD63" s="56">
        <f t="shared" si="15"/>
        <v>0</v>
      </c>
    </row>
    <row r="64" spans="2:30" outlineLevel="1">
      <c r="B64" s="30"/>
      <c r="C64" s="42"/>
      <c r="D64" s="43"/>
      <c r="E64" s="459"/>
      <c r="F64" s="57" t="s">
        <v>35</v>
      </c>
      <c r="G64" s="57"/>
      <c r="H64" s="57" t="s">
        <v>36</v>
      </c>
      <c r="I64" s="57"/>
      <c r="J64" s="57" t="s">
        <v>35</v>
      </c>
      <c r="K64" s="58"/>
      <c r="L64" s="59"/>
      <c r="M64" s="79"/>
      <c r="N64" s="105">
        <f t="shared" si="28"/>
        <v>0</v>
      </c>
      <c r="O64" s="80"/>
      <c r="P64" s="81"/>
      <c r="Q64" s="82"/>
      <c r="R64" s="83"/>
      <c r="S64" s="84"/>
      <c r="T64" s="112">
        <f t="shared" si="29"/>
        <v>0</v>
      </c>
      <c r="U64" s="553"/>
      <c r="V64" s="129"/>
      <c r="W64" s="129"/>
      <c r="X64" s="556"/>
      <c r="Y64" s="127">
        <f t="shared" si="30"/>
        <v>0</v>
      </c>
      <c r="Z64" s="53">
        <f t="shared" si="25"/>
        <v>0</v>
      </c>
      <c r="AA64" s="53">
        <f t="shared" si="25"/>
        <v>0</v>
      </c>
      <c r="AB64" s="54">
        <f t="shared" si="25"/>
        <v>0</v>
      </c>
      <c r="AC64" s="55">
        <f t="shared" si="25"/>
        <v>0</v>
      </c>
      <c r="AD64" s="56">
        <f t="shared" si="15"/>
        <v>0</v>
      </c>
    </row>
    <row r="65" spans="1:39" outlineLevel="1">
      <c r="B65" s="41"/>
      <c r="C65" s="42"/>
      <c r="D65" s="43"/>
      <c r="E65" s="459"/>
      <c r="F65" s="57" t="s">
        <v>35</v>
      </c>
      <c r="G65" s="57"/>
      <c r="H65" s="57" t="s">
        <v>36</v>
      </c>
      <c r="I65" s="57"/>
      <c r="J65" s="57" t="s">
        <v>35</v>
      </c>
      <c r="K65" s="58"/>
      <c r="L65" s="59"/>
      <c r="M65" s="79"/>
      <c r="N65" s="105">
        <f t="shared" si="28"/>
        <v>0</v>
      </c>
      <c r="O65" s="80"/>
      <c r="P65" s="81"/>
      <c r="Q65" s="82"/>
      <c r="R65" s="83"/>
      <c r="S65" s="84"/>
      <c r="T65" s="112">
        <f t="shared" si="29"/>
        <v>0</v>
      </c>
      <c r="U65" s="553"/>
      <c r="V65" s="129"/>
      <c r="W65" s="129"/>
      <c r="X65" s="556"/>
      <c r="Y65" s="127">
        <f t="shared" si="30"/>
        <v>0</v>
      </c>
      <c r="Z65" s="53">
        <f t="shared" si="25"/>
        <v>0</v>
      </c>
      <c r="AA65" s="53">
        <f t="shared" si="25"/>
        <v>0</v>
      </c>
      <c r="AB65" s="54">
        <f t="shared" si="25"/>
        <v>0</v>
      </c>
      <c r="AC65" s="55">
        <f t="shared" si="25"/>
        <v>0</v>
      </c>
      <c r="AD65" s="56">
        <f t="shared" si="15"/>
        <v>0</v>
      </c>
    </row>
    <row r="66" spans="1:39" outlineLevel="1">
      <c r="B66" s="41"/>
      <c r="C66" s="42"/>
      <c r="D66" s="43"/>
      <c r="E66" s="459"/>
      <c r="F66" s="57" t="s">
        <v>35</v>
      </c>
      <c r="G66" s="57"/>
      <c r="H66" s="57" t="s">
        <v>36</v>
      </c>
      <c r="I66" s="57"/>
      <c r="J66" s="57" t="s">
        <v>35</v>
      </c>
      <c r="K66" s="58"/>
      <c r="L66" s="59"/>
      <c r="M66" s="79"/>
      <c r="N66" s="105">
        <f t="shared" si="28"/>
        <v>0</v>
      </c>
      <c r="O66" s="80"/>
      <c r="P66" s="81"/>
      <c r="Q66" s="82"/>
      <c r="R66" s="83"/>
      <c r="S66" s="84"/>
      <c r="T66" s="112">
        <f t="shared" si="29"/>
        <v>0</v>
      </c>
      <c r="U66" s="553"/>
      <c r="V66" s="129"/>
      <c r="W66" s="129"/>
      <c r="X66" s="556"/>
      <c r="Y66" s="127">
        <f t="shared" si="30"/>
        <v>0</v>
      </c>
      <c r="Z66" s="53">
        <f t="shared" si="25"/>
        <v>0</v>
      </c>
      <c r="AA66" s="53">
        <f t="shared" si="25"/>
        <v>0</v>
      </c>
      <c r="AB66" s="54">
        <f t="shared" si="25"/>
        <v>0</v>
      </c>
      <c r="AC66" s="55">
        <f t="shared" si="25"/>
        <v>0</v>
      </c>
      <c r="AD66" s="117">
        <f t="shared" si="15"/>
        <v>0</v>
      </c>
    </row>
    <row r="67" spans="1:39" ht="12.75" outlineLevel="1" thickBot="1">
      <c r="B67" s="154" t="s">
        <v>52</v>
      </c>
      <c r="C67" s="473">
        <f>COUNTA(C60:C66)</f>
        <v>0</v>
      </c>
      <c r="D67" s="155"/>
      <c r="E67" s="460"/>
      <c r="F67" s="156"/>
      <c r="G67" s="156"/>
      <c r="H67" s="156"/>
      <c r="I67" s="156"/>
      <c r="J67" s="156"/>
      <c r="K67" s="157"/>
      <c r="L67" s="158"/>
      <c r="M67" s="159"/>
      <c r="N67" s="160">
        <f>SUM(N60:N66)</f>
        <v>0</v>
      </c>
      <c r="O67" s="161"/>
      <c r="P67" s="162">
        <f t="shared" ref="P67:Y67" si="34">SUM(P60:P66)</f>
        <v>0</v>
      </c>
      <c r="Q67" s="163">
        <f t="shared" si="34"/>
        <v>0</v>
      </c>
      <c r="R67" s="163">
        <f t="shared" si="34"/>
        <v>0</v>
      </c>
      <c r="S67" s="164">
        <f t="shared" si="34"/>
        <v>0</v>
      </c>
      <c r="T67" s="165">
        <f t="shared" si="34"/>
        <v>0</v>
      </c>
      <c r="U67" s="560">
        <f t="shared" si="34"/>
        <v>0</v>
      </c>
      <c r="V67" s="529">
        <f t="shared" si="34"/>
        <v>0</v>
      </c>
      <c r="W67" s="529">
        <f t="shared" si="34"/>
        <v>0</v>
      </c>
      <c r="X67" s="145">
        <f t="shared" si="34"/>
        <v>0</v>
      </c>
      <c r="Y67" s="151">
        <f t="shared" si="34"/>
        <v>0</v>
      </c>
      <c r="Z67" s="153">
        <f t="shared" si="25"/>
        <v>0</v>
      </c>
      <c r="AA67" s="146">
        <f t="shared" si="25"/>
        <v>0</v>
      </c>
      <c r="AB67" s="147">
        <f t="shared" si="25"/>
        <v>0</v>
      </c>
      <c r="AC67" s="152">
        <f t="shared" si="25"/>
        <v>0</v>
      </c>
      <c r="AD67" s="148">
        <f t="shared" si="15"/>
        <v>0</v>
      </c>
    </row>
    <row r="68" spans="1:39" outlineLevel="1">
      <c r="A68" s="70"/>
      <c r="B68" s="406"/>
      <c r="C68" s="407"/>
      <c r="D68" s="408"/>
      <c r="E68" s="406"/>
      <c r="F68" s="406"/>
      <c r="G68" s="406"/>
      <c r="H68" s="406"/>
      <c r="I68" s="406"/>
      <c r="J68" s="406"/>
      <c r="K68" s="406"/>
      <c r="L68" s="406"/>
      <c r="M68" s="391"/>
      <c r="N68" s="392"/>
      <c r="O68" s="391"/>
      <c r="P68" s="393"/>
      <c r="Q68" s="393"/>
      <c r="R68" s="393"/>
      <c r="S68" s="393"/>
      <c r="T68" s="113"/>
      <c r="U68" s="393"/>
      <c r="V68" s="393"/>
      <c r="W68" s="393"/>
      <c r="X68" s="393"/>
      <c r="Y68" s="113"/>
      <c r="Z68" s="394"/>
      <c r="AA68" s="394"/>
      <c r="AB68" s="394"/>
      <c r="AC68" s="394"/>
      <c r="AD68" s="394"/>
    </row>
    <row r="69" spans="1:39" outlineLevel="1">
      <c r="A69" s="70"/>
      <c r="B69" s="409"/>
      <c r="C69" s="410"/>
      <c r="D69" s="411"/>
      <c r="E69" s="409"/>
      <c r="F69" s="409"/>
      <c r="G69" s="409"/>
      <c r="H69" s="409"/>
      <c r="I69" s="409"/>
      <c r="J69" s="409"/>
      <c r="K69" s="409"/>
      <c r="L69" s="409"/>
      <c r="M69" s="396"/>
      <c r="N69" s="397"/>
      <c r="O69" s="396"/>
      <c r="P69" s="398"/>
      <c r="Q69" s="398"/>
      <c r="R69" s="398"/>
      <c r="S69" s="398"/>
      <c r="T69" s="106"/>
      <c r="U69" s="398"/>
      <c r="V69" s="398"/>
      <c r="W69" s="398"/>
      <c r="X69" s="398"/>
      <c r="Y69" s="106"/>
      <c r="Z69" s="399"/>
      <c r="AA69" s="399"/>
      <c r="AB69" s="399"/>
      <c r="AC69" s="399"/>
      <c r="AD69" s="399"/>
    </row>
    <row r="70" spans="1:39" ht="12.75" outlineLevel="1" thickBot="1">
      <c r="B70" s="412"/>
      <c r="C70" s="413"/>
      <c r="D70" s="414"/>
      <c r="E70" s="412"/>
      <c r="F70" s="412"/>
      <c r="G70" s="412"/>
      <c r="H70" s="412"/>
      <c r="I70" s="412"/>
      <c r="J70" s="412"/>
      <c r="K70" s="412"/>
      <c r="L70" s="412"/>
      <c r="M70" s="400"/>
      <c r="N70" s="401"/>
      <c r="O70" s="400"/>
      <c r="P70" s="402"/>
      <c r="Q70" s="402"/>
      <c r="R70" s="402"/>
      <c r="S70" s="402"/>
      <c r="T70" s="403"/>
      <c r="U70" s="402"/>
      <c r="V70" s="402"/>
      <c r="W70" s="402"/>
      <c r="X70" s="402"/>
      <c r="Y70" s="403"/>
      <c r="Z70" s="404"/>
      <c r="AA70" s="404"/>
      <c r="AB70" s="404"/>
      <c r="AC70" s="404"/>
      <c r="AD70" s="404"/>
    </row>
    <row r="71" spans="1:39" s="192" customFormat="1" ht="24" customHeight="1" thickBot="1">
      <c r="A71" s="187"/>
      <c r="B71" s="505" t="s">
        <v>3</v>
      </c>
      <c r="C71" s="210">
        <f>C9+C14+C19+C24+C28+C33+C39+C44+C49+C54+C59+C67</f>
        <v>5</v>
      </c>
      <c r="D71" s="506"/>
      <c r="E71" s="190"/>
      <c r="F71" s="190"/>
      <c r="G71" s="190"/>
      <c r="H71" s="190"/>
      <c r="I71" s="190"/>
      <c r="J71" s="190"/>
      <c r="K71" s="190"/>
      <c r="L71" s="191"/>
      <c r="M71" s="176">
        <f>M9+M14+M19+M24+M28+M33+M39+M44+M49+M54+M59+M67</f>
        <v>0</v>
      </c>
      <c r="N71" s="531">
        <f>N9+N14+N19+N24+N28+N33+N39+N44+N49+N54+N59+N67</f>
        <v>6480</v>
      </c>
      <c r="O71" s="178"/>
      <c r="P71" s="572">
        <f t="shared" ref="P71:AD71" si="35">P9+P14+P19+P24+P28+P33+P39+P44+P49+P54+P59+P67</f>
        <v>3</v>
      </c>
      <c r="Q71" s="378">
        <f t="shared" si="35"/>
        <v>0</v>
      </c>
      <c r="R71" s="378">
        <f t="shared" si="35"/>
        <v>0</v>
      </c>
      <c r="S71" s="573">
        <f t="shared" si="35"/>
        <v>20</v>
      </c>
      <c r="T71" s="435">
        <f t="shared" si="35"/>
        <v>23</v>
      </c>
      <c r="U71" s="570">
        <f t="shared" si="35"/>
        <v>0</v>
      </c>
      <c r="V71" s="381">
        <f t="shared" si="35"/>
        <v>0</v>
      </c>
      <c r="W71" s="381">
        <f t="shared" si="35"/>
        <v>0</v>
      </c>
      <c r="X71" s="571">
        <f t="shared" si="35"/>
        <v>51</v>
      </c>
      <c r="Y71" s="434">
        <f t="shared" si="35"/>
        <v>51</v>
      </c>
      <c r="Z71" s="583">
        <f t="shared" si="35"/>
        <v>3</v>
      </c>
      <c r="AA71" s="379">
        <f t="shared" si="35"/>
        <v>0</v>
      </c>
      <c r="AB71" s="379">
        <f t="shared" si="35"/>
        <v>0</v>
      </c>
      <c r="AC71" s="584">
        <f t="shared" si="35"/>
        <v>71</v>
      </c>
      <c r="AD71" s="433">
        <f t="shared" si="35"/>
        <v>74</v>
      </c>
      <c r="AE71" s="187"/>
      <c r="AF71" s="187"/>
      <c r="AG71" s="187"/>
      <c r="AH71" s="187"/>
      <c r="AI71" s="187"/>
      <c r="AJ71" s="187"/>
      <c r="AK71" s="187"/>
      <c r="AL71" s="187"/>
      <c r="AM71" s="187"/>
    </row>
    <row r="72" spans="1:39">
      <c r="L72" s="70"/>
      <c r="M72" s="90"/>
      <c r="N72" s="106"/>
      <c r="O72" s="90"/>
      <c r="P72" s="90"/>
      <c r="Q72" s="90"/>
      <c r="R72" s="90"/>
      <c r="S72" s="90"/>
      <c r="T72" s="113"/>
      <c r="U72" s="90"/>
      <c r="V72" s="90"/>
      <c r="W72" s="90"/>
      <c r="X72" s="90"/>
      <c r="Y72" s="106"/>
      <c r="AC72" s="29"/>
      <c r="AD72" s="29"/>
    </row>
    <row r="73" spans="1:39">
      <c r="L73" s="70"/>
      <c r="M73" s="91"/>
      <c r="N73" s="107"/>
      <c r="O73" s="92"/>
      <c r="P73" s="91"/>
      <c r="Q73" s="91"/>
      <c r="R73" s="91"/>
      <c r="S73" s="91"/>
      <c r="T73" s="111"/>
      <c r="U73" s="91"/>
      <c r="V73" s="91"/>
      <c r="W73" s="91"/>
      <c r="X73" s="91"/>
      <c r="Y73" s="111"/>
    </row>
    <row r="74" spans="1:39">
      <c r="C74" s="29"/>
      <c r="D74" s="29"/>
      <c r="N74" s="108"/>
      <c r="T74" s="108"/>
      <c r="Y74" s="108"/>
    </row>
    <row r="75" spans="1:39">
      <c r="C75" s="29"/>
      <c r="D75" s="29"/>
      <c r="N75" s="108"/>
      <c r="T75" s="108"/>
      <c r="Y75" s="108"/>
    </row>
    <row r="76" spans="1:39">
      <c r="C76" s="29"/>
      <c r="D76" s="29"/>
      <c r="N76" s="108"/>
      <c r="T76" s="108"/>
      <c r="Y76" s="108"/>
    </row>
    <row r="77" spans="1:39">
      <c r="C77" s="29"/>
      <c r="D77" s="29"/>
      <c r="N77" s="108"/>
      <c r="T77" s="108"/>
      <c r="Y77" s="108"/>
    </row>
    <row r="78" spans="1:39">
      <c r="C78" s="29"/>
      <c r="D78" s="29"/>
      <c r="N78" s="108"/>
      <c r="T78" s="108"/>
      <c r="Y78" s="108"/>
    </row>
    <row r="79" spans="1:39" ht="12.75" customHeight="1">
      <c r="C79" s="29"/>
      <c r="D79" s="29"/>
      <c r="N79" s="108"/>
      <c r="T79" s="108"/>
      <c r="Y79" s="108"/>
    </row>
    <row r="80" spans="1:39">
      <c r="C80" s="29"/>
      <c r="D80" s="29"/>
      <c r="N80" s="108"/>
      <c r="T80" s="108"/>
      <c r="Y80" s="108"/>
    </row>
    <row r="81" spans="3:25">
      <c r="C81" s="29"/>
      <c r="D81" s="29"/>
      <c r="N81" s="108"/>
      <c r="T81" s="108"/>
      <c r="Y81" s="108"/>
    </row>
    <row r="82" spans="3:25">
      <c r="C82" s="29"/>
      <c r="D82" s="29"/>
      <c r="N82" s="108"/>
      <c r="T82" s="108"/>
      <c r="Y82" s="108"/>
    </row>
    <row r="83" spans="3:25">
      <c r="C83" s="29"/>
      <c r="D83" s="29"/>
      <c r="N83" s="108"/>
      <c r="T83" s="108"/>
      <c r="Y83" s="108"/>
    </row>
    <row r="84" spans="3:25">
      <c r="C84" s="29"/>
      <c r="D84" s="29"/>
      <c r="N84" s="108"/>
      <c r="T84" s="108"/>
      <c r="Y84" s="108"/>
    </row>
    <row r="85" spans="3:25">
      <c r="C85" s="29"/>
      <c r="D85" s="29"/>
      <c r="N85" s="108"/>
      <c r="T85" s="108"/>
      <c r="Y85" s="108"/>
    </row>
    <row r="86" spans="3:25">
      <c r="C86" s="29"/>
      <c r="D86" s="29"/>
      <c r="N86" s="108"/>
      <c r="T86" s="108"/>
      <c r="Y86" s="108"/>
    </row>
    <row r="87" spans="3:25">
      <c r="C87" s="29"/>
      <c r="D87" s="29"/>
      <c r="N87" s="108"/>
      <c r="T87" s="108"/>
      <c r="Y87" s="108"/>
    </row>
    <row r="88" spans="3:25">
      <c r="C88" s="29"/>
      <c r="D88" s="29"/>
      <c r="N88" s="108"/>
      <c r="T88" s="108"/>
      <c r="Y88" s="108"/>
    </row>
    <row r="89" spans="3:25">
      <c r="C89" s="29"/>
      <c r="D89" s="29"/>
      <c r="N89" s="108"/>
      <c r="T89" s="108"/>
      <c r="Y89" s="108"/>
    </row>
    <row r="90" spans="3:25">
      <c r="C90" s="29"/>
      <c r="D90" s="29"/>
      <c r="N90" s="108"/>
      <c r="T90" s="108"/>
      <c r="Y90" s="108"/>
    </row>
    <row r="91" spans="3:25">
      <c r="C91" s="29"/>
      <c r="D91" s="29"/>
      <c r="N91" s="108"/>
      <c r="T91" s="108"/>
      <c r="Y91" s="108"/>
    </row>
    <row r="92" spans="3:25">
      <c r="C92" s="29"/>
      <c r="D92" s="29"/>
      <c r="N92" s="108"/>
      <c r="T92" s="108"/>
      <c r="Y92" s="108"/>
    </row>
    <row r="93" spans="3:25">
      <c r="C93" s="29"/>
      <c r="D93" s="29"/>
      <c r="N93" s="108"/>
      <c r="T93" s="108"/>
      <c r="Y93" s="108"/>
    </row>
    <row r="94" spans="3:25">
      <c r="C94" s="29"/>
      <c r="D94" s="29"/>
      <c r="N94" s="108"/>
      <c r="T94" s="108"/>
      <c r="Y94" s="108"/>
    </row>
    <row r="95" spans="3:25">
      <c r="C95" s="29"/>
      <c r="D95" s="29"/>
      <c r="N95" s="108"/>
      <c r="T95" s="108"/>
      <c r="Y95" s="108"/>
    </row>
    <row r="96" spans="3:25">
      <c r="C96" s="29"/>
      <c r="D96" s="29"/>
      <c r="N96" s="108"/>
      <c r="T96" s="108"/>
      <c r="Y96" s="108"/>
    </row>
    <row r="97" spans="3:25">
      <c r="C97" s="29"/>
      <c r="D97" s="29"/>
      <c r="N97" s="108"/>
      <c r="T97" s="108"/>
      <c r="Y97" s="108"/>
    </row>
    <row r="98" spans="3:25">
      <c r="C98" s="29"/>
      <c r="D98" s="29"/>
      <c r="N98" s="108"/>
      <c r="T98" s="108"/>
      <c r="Y98" s="108"/>
    </row>
    <row r="99" spans="3:25">
      <c r="C99" s="29"/>
      <c r="D99" s="29"/>
      <c r="N99" s="108"/>
      <c r="T99" s="108"/>
      <c r="Y99" s="108"/>
    </row>
    <row r="100" spans="3:25">
      <c r="C100" s="29"/>
      <c r="D100" s="29"/>
      <c r="N100" s="108"/>
      <c r="T100" s="108"/>
      <c r="Y100" s="108"/>
    </row>
  </sheetData>
  <autoFilter ref="B1:AA92"/>
  <mergeCells count="11">
    <mergeCell ref="Z2:AD3"/>
    <mergeCell ref="M3:N3"/>
    <mergeCell ref="O3:O4"/>
    <mergeCell ref="P3:T3"/>
    <mergeCell ref="B2:B4"/>
    <mergeCell ref="C2:C4"/>
    <mergeCell ref="D2:D4"/>
    <mergeCell ref="E2:L3"/>
    <mergeCell ref="U3:Y3"/>
    <mergeCell ref="M2:T2"/>
    <mergeCell ref="U2:Y2"/>
  </mergeCells>
  <phoneticPr fontId="3"/>
  <conditionalFormatting sqref="Y68:AD70 T68:T70 P54:AD54 C57:C58 P59:AD59 P67:AD67 P49:AD49 P44:AD44 P39:AD39 P33:AD33 T31:T32 Y30:AD32 C5:D5 D38:D39 C43 Y45:AD48 T55:T58 C68:C70 C38 T34:T38 T50:T53 Y50:AD53 C41:D42 D57:D60 D46:D54 Y55:AD58 C46:C48 Y34:AD38 T41:T43 Y41:AD43 U24:Y24 C26:D26 P26:AD28 C55:D56 P24:T25 U25:AD25 C15:C18 P12:S19 T10:T19 U12:X19 P5:Y9 T45:T48 C11:C13 C6:C8 B5:B9 C60 T60:T66 Y60:AD66 D24 C27 Z5:AD19 D43:D44 C45:D45 B38:B39 D6:D9 D27:D28 C50:C53 C31:C32 D11:D19 B11:B19 B31:B33 D31:D33 B36:D37 B22 Y10:Y19 B24 C63:C66 D63:D70 Y21:Y23 Z21:AD24 B26:B28 B41:B70">
    <cfRule type="cellIs" dxfId="418" priority="20" stopIfTrue="1" operator="equal">
      <formula>"半面"</formula>
    </cfRule>
  </conditionalFormatting>
  <conditionalFormatting sqref="B10:D10">
    <cfRule type="cellIs" dxfId="417" priority="19" stopIfTrue="1" operator="equal">
      <formula>"半面"</formula>
    </cfRule>
  </conditionalFormatting>
  <conditionalFormatting sqref="Y29:AD29">
    <cfRule type="cellIs" dxfId="416" priority="18" stopIfTrue="1" operator="equal">
      <formula>"半面"</formula>
    </cfRule>
  </conditionalFormatting>
  <conditionalFormatting sqref="B21">
    <cfRule type="cellIs" dxfId="415" priority="13" stopIfTrue="1" operator="equal">
      <formula>"半面"</formula>
    </cfRule>
  </conditionalFormatting>
  <conditionalFormatting sqref="B35:D35">
    <cfRule type="cellIs" dxfId="414" priority="14" stopIfTrue="1" operator="equal">
      <formula>"半面"</formula>
    </cfRule>
  </conditionalFormatting>
  <conditionalFormatting sqref="D34 B34">
    <cfRule type="cellIs" dxfId="413" priority="15" stopIfTrue="1" operator="equal">
      <formula>"半面"</formula>
    </cfRule>
  </conditionalFormatting>
  <conditionalFormatting sqref="C21:D21 P21:X21">
    <cfRule type="cellIs" dxfId="412" priority="12" stopIfTrue="1" operator="equal">
      <formula>"半面"</formula>
    </cfRule>
  </conditionalFormatting>
  <conditionalFormatting sqref="C22:D22 P22:X22">
    <cfRule type="cellIs" dxfId="411" priority="11" stopIfTrue="1" operator="equal">
      <formula>"半面"</formula>
    </cfRule>
  </conditionalFormatting>
  <conditionalFormatting sqref="P23:X23 B23">
    <cfRule type="cellIs" dxfId="410" priority="10" stopIfTrue="1" operator="equal">
      <formula>"半面"</formula>
    </cfRule>
  </conditionalFormatting>
  <conditionalFormatting sqref="C23:D23">
    <cfRule type="cellIs" dxfId="409" priority="9" stopIfTrue="1" operator="equal">
      <formula>"半面"</formula>
    </cfRule>
  </conditionalFormatting>
  <conditionalFormatting sqref="B29:D29 T29">
    <cfRule type="cellIs" dxfId="408" priority="8" stopIfTrue="1" operator="equal">
      <formula>"半面"</formula>
    </cfRule>
  </conditionalFormatting>
  <conditionalFormatting sqref="B30:D30 T30">
    <cfRule type="cellIs" dxfId="407" priority="7" stopIfTrue="1" operator="equal">
      <formula>"半面"</formula>
    </cfRule>
  </conditionalFormatting>
  <conditionalFormatting sqref="C61:D61">
    <cfRule type="cellIs" dxfId="406" priority="6" stopIfTrue="1" operator="equal">
      <formula>"半面"</formula>
    </cfRule>
  </conditionalFormatting>
  <conditionalFormatting sqref="C62:D62">
    <cfRule type="cellIs" dxfId="405" priority="5" stopIfTrue="1" operator="equal">
      <formula>"半面"</formula>
    </cfRule>
  </conditionalFormatting>
  <conditionalFormatting sqref="P20:AD20 B20:D20">
    <cfRule type="cellIs" dxfId="404" priority="4" stopIfTrue="1" operator="equal">
      <formula>"半面"</formula>
    </cfRule>
  </conditionalFormatting>
  <conditionalFormatting sqref="B25:D25">
    <cfRule type="cellIs" dxfId="403" priority="3" stopIfTrue="1" operator="equal">
      <formula>"半面"</formula>
    </cfRule>
  </conditionalFormatting>
  <conditionalFormatting sqref="Y40:AD40 T40 B40:D40">
    <cfRule type="cellIs" dxfId="402" priority="2" stopIfTrue="1" operator="equal">
      <formula>"半面"</formula>
    </cfRule>
  </conditionalFormatting>
  <conditionalFormatting sqref="C34">
    <cfRule type="cellIs" dxfId="401" priority="1" stopIfTrue="1" operator="equal">
      <formula>"半面"</formula>
    </cfRule>
  </conditionalFormatting>
  <dataValidations count="2">
    <dataValidation imeMode="off" allowBlank="1" showInputMessage="1" showErrorMessage="1" sqref="U56:Y71 V76:V65536 AE73:AM65536 V72:V74 U72:U65536 C71 W72:Y65536 C67 C28 C33 C39 C44 C49 C54 C59 C24 C19 U3:U9 P3:P9 V4:Y9 P1:Y1 C14 M71:O72 Q4:T9 C9 P56:T65536 B1:B1048576 Z4:AD71 P10:Y55"/>
    <dataValidation imeMode="hiragana" allowBlank="1" showInputMessage="1" showErrorMessage="1" sqref="AA73:AD65536 M73:N73 O73:O65536 M128:N65536 M1:O1 M4 M5:O70"/>
  </dataValidations>
  <pageMargins left="0.39370078740157483" right="0.39370078740157483" top="0.98425196850393704" bottom="0.59055118110236227" header="0.51181102362204722" footer="0.51181102362204722"/>
  <pageSetup paperSize="9" scale="82" orientation="landscape" r:id="rId1"/>
  <headerFooter alignWithMargins="0"/>
  <rowBreaks count="1" manualBreakCount="1">
    <brk id="51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O99"/>
  <sheetViews>
    <sheetView view="pageBreakPreview" topLeftCell="B1" zoomScaleNormal="100" zoomScaleSheetLayoutView="100" workbookViewId="0">
      <pane ySplit="4" topLeftCell="A23" activePane="bottomLeft" state="frozen"/>
      <selection pane="bottomLeft" activeCell="C27" sqref="C27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5" width="5.125" style="69" customWidth="1"/>
    <col min="6" max="6" width="7.25" style="69" customWidth="1"/>
    <col min="7" max="7" width="3.625" style="29" customWidth="1"/>
    <col min="8" max="8" width="1.75" style="29" customWidth="1"/>
    <col min="9" max="9" width="3.625" style="29" customWidth="1"/>
    <col min="10" max="10" width="2.625" style="29" customWidth="1"/>
    <col min="11" max="11" width="3.625" style="29" customWidth="1"/>
    <col min="12" max="12" width="1.5" style="29" customWidth="1"/>
    <col min="13" max="13" width="3.625" style="29" customWidth="1"/>
    <col min="14" max="14" width="4.625" style="29" customWidth="1" outlineLevel="1"/>
    <col min="15" max="15" width="5.5" style="93" customWidth="1" outlineLevel="1"/>
    <col min="16" max="16" width="6.75" style="95" customWidth="1"/>
    <col min="17" max="17" width="5.375" style="94" customWidth="1"/>
    <col min="18" max="21" width="5.375" style="93" customWidth="1" outlineLevel="1"/>
    <col min="22" max="22" width="5.375" style="93" customWidth="1"/>
    <col min="23" max="26" width="5.375" style="93" customWidth="1" outlineLevel="1"/>
    <col min="27" max="27" width="5.375" style="93" customWidth="1"/>
    <col min="28" max="30" width="5.75" style="29" customWidth="1"/>
    <col min="31" max="31" width="5.75" style="71" customWidth="1"/>
    <col min="32" max="32" width="6.875" style="72" customWidth="1"/>
    <col min="33" max="41" width="5.375" style="29" customWidth="1"/>
    <col min="42" max="16384" width="9" style="29"/>
  </cols>
  <sheetData>
    <row r="1" spans="2:32" s="21" customFormat="1" ht="37.5" customHeight="1">
      <c r="B1" s="22" t="s">
        <v>113</v>
      </c>
      <c r="C1" s="23"/>
      <c r="D1" s="24"/>
      <c r="E1" s="24"/>
      <c r="F1" s="24"/>
      <c r="O1" s="25"/>
      <c r="P1" s="26"/>
      <c r="Q1" s="27"/>
      <c r="R1" s="25"/>
      <c r="S1" s="25"/>
      <c r="T1" s="25"/>
      <c r="U1" s="25"/>
      <c r="V1" s="28"/>
      <c r="W1" s="25"/>
      <c r="X1" s="25"/>
      <c r="Y1" s="25"/>
      <c r="Z1" s="25"/>
      <c r="AA1" s="28"/>
      <c r="AB1" s="114"/>
    </row>
    <row r="2" spans="2:32" ht="13.5" customHeight="1">
      <c r="B2" s="806" t="s">
        <v>0</v>
      </c>
      <c r="C2" s="809" t="s">
        <v>19</v>
      </c>
      <c r="D2" s="837" t="s">
        <v>100</v>
      </c>
      <c r="E2" s="838"/>
      <c r="F2" s="839"/>
      <c r="G2" s="815" t="s">
        <v>21</v>
      </c>
      <c r="H2" s="815"/>
      <c r="I2" s="815"/>
      <c r="J2" s="815"/>
      <c r="K2" s="815"/>
      <c r="L2" s="815"/>
      <c r="M2" s="815"/>
      <c r="N2" s="815"/>
      <c r="O2" s="799" t="s">
        <v>22</v>
      </c>
      <c r="P2" s="800"/>
      <c r="Q2" s="800"/>
      <c r="R2" s="800"/>
      <c r="S2" s="800"/>
      <c r="T2" s="800"/>
      <c r="U2" s="800"/>
      <c r="V2" s="801"/>
      <c r="W2" s="802" t="s">
        <v>23</v>
      </c>
      <c r="X2" s="802"/>
      <c r="Y2" s="802"/>
      <c r="Z2" s="802"/>
      <c r="AA2" s="803"/>
      <c r="AB2" s="793" t="s">
        <v>44</v>
      </c>
      <c r="AC2" s="794"/>
      <c r="AD2" s="794"/>
      <c r="AE2" s="794"/>
      <c r="AF2" s="795"/>
    </row>
    <row r="3" spans="2:32" ht="12" customHeight="1">
      <c r="B3" s="807"/>
      <c r="C3" s="810"/>
      <c r="D3" s="840"/>
      <c r="E3" s="841"/>
      <c r="F3" s="842"/>
      <c r="G3" s="816"/>
      <c r="H3" s="816"/>
      <c r="I3" s="816"/>
      <c r="J3" s="816"/>
      <c r="K3" s="816"/>
      <c r="L3" s="816"/>
      <c r="M3" s="816"/>
      <c r="N3" s="816"/>
      <c r="O3" s="804" t="s">
        <v>24</v>
      </c>
      <c r="P3" s="805"/>
      <c r="Q3" s="817" t="s">
        <v>25</v>
      </c>
      <c r="R3" s="788" t="s">
        <v>4</v>
      </c>
      <c r="S3" s="789"/>
      <c r="T3" s="789"/>
      <c r="U3" s="789"/>
      <c r="V3" s="790"/>
      <c r="W3" s="791" t="s">
        <v>4</v>
      </c>
      <c r="X3" s="791"/>
      <c r="Y3" s="791"/>
      <c r="Z3" s="791"/>
      <c r="AA3" s="792"/>
      <c r="AB3" s="796"/>
      <c r="AC3" s="797"/>
      <c r="AD3" s="797"/>
      <c r="AE3" s="797"/>
      <c r="AF3" s="798"/>
    </row>
    <row r="4" spans="2:32" ht="12.75" thickBot="1">
      <c r="B4" s="808"/>
      <c r="C4" s="811"/>
      <c r="D4" s="631" t="s">
        <v>101</v>
      </c>
      <c r="E4" s="631" t="s">
        <v>102</v>
      </c>
      <c r="F4" s="632" t="s">
        <v>103</v>
      </c>
      <c r="G4" s="465" t="s">
        <v>26</v>
      </c>
      <c r="H4" s="31"/>
      <c r="I4" s="31" t="s">
        <v>27</v>
      </c>
      <c r="J4" s="31"/>
      <c r="K4" s="31" t="s">
        <v>26</v>
      </c>
      <c r="L4" s="31"/>
      <c r="M4" s="31" t="s">
        <v>27</v>
      </c>
      <c r="N4" s="633" t="s">
        <v>28</v>
      </c>
      <c r="O4" s="34" t="s">
        <v>29</v>
      </c>
      <c r="P4" s="35" t="s">
        <v>30</v>
      </c>
      <c r="Q4" s="818"/>
      <c r="R4" s="36" t="s">
        <v>31</v>
      </c>
      <c r="S4" s="37" t="s">
        <v>32</v>
      </c>
      <c r="T4" s="38" t="s">
        <v>33</v>
      </c>
      <c r="U4" s="39" t="s">
        <v>34</v>
      </c>
      <c r="V4" s="40" t="s">
        <v>3</v>
      </c>
      <c r="W4" s="194" t="s">
        <v>31</v>
      </c>
      <c r="X4" s="194" t="s">
        <v>32</v>
      </c>
      <c r="Y4" s="195" t="s">
        <v>33</v>
      </c>
      <c r="Z4" s="196" t="s">
        <v>34</v>
      </c>
      <c r="AA4" s="197" t="s">
        <v>3</v>
      </c>
      <c r="AB4" s="136" t="s">
        <v>31</v>
      </c>
      <c r="AC4" s="118" t="s">
        <v>32</v>
      </c>
      <c r="AD4" s="119" t="s">
        <v>33</v>
      </c>
      <c r="AE4" s="120" t="s">
        <v>34</v>
      </c>
      <c r="AF4" s="115" t="s">
        <v>3</v>
      </c>
    </row>
    <row r="5" spans="2:32" outlineLevel="1">
      <c r="B5" s="41"/>
      <c r="C5" s="42"/>
      <c r="D5" s="634"/>
      <c r="E5" s="635"/>
      <c r="F5" s="636"/>
      <c r="G5" s="459"/>
      <c r="H5" s="57" t="s">
        <v>86</v>
      </c>
      <c r="I5" s="57"/>
      <c r="J5" s="57" t="s">
        <v>87</v>
      </c>
      <c r="K5" s="57"/>
      <c r="L5" s="57" t="s">
        <v>86</v>
      </c>
      <c r="M5" s="57"/>
      <c r="N5" s="637"/>
      <c r="O5" s="79"/>
      <c r="P5" s="105">
        <f t="shared" ref="P5:P16" si="0">SUM(N5*O5)</f>
        <v>0</v>
      </c>
      <c r="Q5" s="80"/>
      <c r="R5" s="81"/>
      <c r="S5" s="82"/>
      <c r="T5" s="83"/>
      <c r="U5" s="84"/>
      <c r="V5" s="112">
        <f t="shared" ref="V5:V16" si="1">SUM(R5:U5)</f>
        <v>0</v>
      </c>
      <c r="W5" s="553"/>
      <c r="X5" s="129"/>
      <c r="Y5" s="129"/>
      <c r="Z5" s="556"/>
      <c r="AA5" s="638">
        <f t="shared" ref="AA5:AA16" si="2">SUM(W5:Z5)</f>
        <v>0</v>
      </c>
      <c r="AB5" s="53">
        <f t="shared" ref="AB5:AE6" si="3">R5+W5</f>
        <v>0</v>
      </c>
      <c r="AC5" s="53">
        <f t="shared" si="3"/>
        <v>0</v>
      </c>
      <c r="AD5" s="54">
        <f t="shared" si="3"/>
        <v>0</v>
      </c>
      <c r="AE5" s="55">
        <f t="shared" si="3"/>
        <v>0</v>
      </c>
      <c r="AF5" s="56">
        <f t="shared" ref="AF5:AF17" si="4">SUM(AB5:AE5)</f>
        <v>0</v>
      </c>
    </row>
    <row r="6" spans="2:32" outlineLevel="1">
      <c r="B6" s="41"/>
      <c r="C6" s="42"/>
      <c r="D6" s="634"/>
      <c r="E6" s="635"/>
      <c r="F6" s="636"/>
      <c r="G6" s="459"/>
      <c r="H6" s="57" t="s">
        <v>86</v>
      </c>
      <c r="I6" s="57"/>
      <c r="J6" s="57" t="s">
        <v>87</v>
      </c>
      <c r="K6" s="57"/>
      <c r="L6" s="57" t="s">
        <v>86</v>
      </c>
      <c r="M6" s="57"/>
      <c r="N6" s="637"/>
      <c r="O6" s="79"/>
      <c r="P6" s="105">
        <f t="shared" si="0"/>
        <v>0</v>
      </c>
      <c r="Q6" s="80"/>
      <c r="R6" s="81"/>
      <c r="S6" s="82"/>
      <c r="T6" s="83"/>
      <c r="U6" s="84"/>
      <c r="V6" s="112">
        <f t="shared" si="1"/>
        <v>0</v>
      </c>
      <c r="W6" s="553"/>
      <c r="X6" s="129"/>
      <c r="Y6" s="129"/>
      <c r="Z6" s="556"/>
      <c r="AA6" s="638">
        <f t="shared" si="2"/>
        <v>0</v>
      </c>
      <c r="AB6" s="137">
        <f t="shared" si="3"/>
        <v>0</v>
      </c>
      <c r="AC6" s="53">
        <f t="shared" si="3"/>
        <v>0</v>
      </c>
      <c r="AD6" s="54">
        <f t="shared" si="3"/>
        <v>0</v>
      </c>
      <c r="AE6" s="55">
        <f t="shared" si="3"/>
        <v>0</v>
      </c>
      <c r="AF6" s="56">
        <f t="shared" si="4"/>
        <v>0</v>
      </c>
    </row>
    <row r="7" spans="2:32" outlineLevel="1">
      <c r="B7" s="41"/>
      <c r="C7" s="66"/>
      <c r="D7" s="636"/>
      <c r="E7" s="639"/>
      <c r="F7" s="636"/>
      <c r="G7" s="459"/>
      <c r="H7" s="57" t="s">
        <v>86</v>
      </c>
      <c r="I7" s="57"/>
      <c r="J7" s="57" t="s">
        <v>87</v>
      </c>
      <c r="K7" s="57"/>
      <c r="L7" s="57" t="s">
        <v>86</v>
      </c>
      <c r="M7" s="57"/>
      <c r="N7" s="637"/>
      <c r="O7" s="79"/>
      <c r="P7" s="105">
        <f t="shared" si="0"/>
        <v>0</v>
      </c>
      <c r="Q7" s="80"/>
      <c r="R7" s="81"/>
      <c r="S7" s="82"/>
      <c r="T7" s="83"/>
      <c r="U7" s="84"/>
      <c r="V7" s="112">
        <f t="shared" si="1"/>
        <v>0</v>
      </c>
      <c r="W7" s="553"/>
      <c r="X7" s="129"/>
      <c r="Y7" s="129"/>
      <c r="Z7" s="556"/>
      <c r="AA7" s="638">
        <f t="shared" si="2"/>
        <v>0</v>
      </c>
      <c r="AB7" s="53">
        <f t="shared" ref="AB7:AE16" si="5">R7+W7</f>
        <v>0</v>
      </c>
      <c r="AC7" s="53">
        <f t="shared" si="5"/>
        <v>0</v>
      </c>
      <c r="AD7" s="54">
        <f t="shared" si="5"/>
        <v>0</v>
      </c>
      <c r="AE7" s="55">
        <f t="shared" si="5"/>
        <v>0</v>
      </c>
      <c r="AF7" s="56">
        <f t="shared" si="4"/>
        <v>0</v>
      </c>
    </row>
    <row r="8" spans="2:32" outlineLevel="1">
      <c r="B8" s="41"/>
      <c r="C8" s="66"/>
      <c r="D8" s="636"/>
      <c r="E8" s="639"/>
      <c r="F8" s="636"/>
      <c r="G8" s="459"/>
      <c r="H8" s="57" t="s">
        <v>86</v>
      </c>
      <c r="I8" s="57"/>
      <c r="J8" s="57" t="s">
        <v>87</v>
      </c>
      <c r="K8" s="57"/>
      <c r="L8" s="57" t="s">
        <v>86</v>
      </c>
      <c r="M8" s="57"/>
      <c r="N8" s="637"/>
      <c r="O8" s="79"/>
      <c r="P8" s="105">
        <f t="shared" si="0"/>
        <v>0</v>
      </c>
      <c r="Q8" s="80"/>
      <c r="R8" s="81"/>
      <c r="S8" s="82"/>
      <c r="T8" s="83"/>
      <c r="U8" s="84"/>
      <c r="V8" s="112">
        <f t="shared" si="1"/>
        <v>0</v>
      </c>
      <c r="W8" s="553"/>
      <c r="X8" s="129"/>
      <c r="Y8" s="129"/>
      <c r="Z8" s="556"/>
      <c r="AA8" s="638">
        <f t="shared" si="2"/>
        <v>0</v>
      </c>
      <c r="AB8" s="53">
        <f t="shared" ref="AB8:AB15" si="6">R8+W8</f>
        <v>0</v>
      </c>
      <c r="AC8" s="53">
        <f t="shared" ref="AC8:AC15" si="7">S8+X8</f>
        <v>0</v>
      </c>
      <c r="AD8" s="54">
        <f t="shared" ref="AD8:AD15" si="8">T8+Y8</f>
        <v>0</v>
      </c>
      <c r="AE8" s="55">
        <f t="shared" ref="AE8:AE15" si="9">U8+Z8</f>
        <v>0</v>
      </c>
      <c r="AF8" s="56">
        <f t="shared" si="4"/>
        <v>0</v>
      </c>
    </row>
    <row r="9" spans="2:32" outlineLevel="1">
      <c r="B9" s="41"/>
      <c r="C9" s="66"/>
      <c r="D9" s="636"/>
      <c r="E9" s="639"/>
      <c r="F9" s="636"/>
      <c r="G9" s="459"/>
      <c r="H9" s="57" t="s">
        <v>86</v>
      </c>
      <c r="I9" s="57"/>
      <c r="J9" s="57" t="s">
        <v>87</v>
      </c>
      <c r="K9" s="57"/>
      <c r="L9" s="57" t="s">
        <v>86</v>
      </c>
      <c r="M9" s="57"/>
      <c r="N9" s="637"/>
      <c r="O9" s="79"/>
      <c r="P9" s="105">
        <f t="shared" si="0"/>
        <v>0</v>
      </c>
      <c r="Q9" s="80"/>
      <c r="R9" s="81"/>
      <c r="S9" s="82"/>
      <c r="T9" s="83"/>
      <c r="U9" s="84"/>
      <c r="V9" s="112">
        <f t="shared" si="1"/>
        <v>0</v>
      </c>
      <c r="W9" s="553"/>
      <c r="X9" s="129"/>
      <c r="Y9" s="129"/>
      <c r="Z9" s="556"/>
      <c r="AA9" s="638">
        <f t="shared" si="2"/>
        <v>0</v>
      </c>
      <c r="AB9" s="53">
        <f t="shared" si="6"/>
        <v>0</v>
      </c>
      <c r="AC9" s="53">
        <f t="shared" si="7"/>
        <v>0</v>
      </c>
      <c r="AD9" s="54">
        <f t="shared" si="8"/>
        <v>0</v>
      </c>
      <c r="AE9" s="55">
        <f t="shared" si="9"/>
        <v>0</v>
      </c>
      <c r="AF9" s="56">
        <f t="shared" ref="AF9:AF10" si="10">SUM(AB9:AE9)</f>
        <v>0</v>
      </c>
    </row>
    <row r="10" spans="2:32" outlineLevel="1">
      <c r="B10" s="41"/>
      <c r="C10" s="66"/>
      <c r="D10" s="636"/>
      <c r="E10" s="639"/>
      <c r="F10" s="636"/>
      <c r="G10" s="459"/>
      <c r="H10" s="57" t="s">
        <v>86</v>
      </c>
      <c r="I10" s="57"/>
      <c r="J10" s="57" t="s">
        <v>87</v>
      </c>
      <c r="K10" s="57"/>
      <c r="L10" s="57" t="s">
        <v>86</v>
      </c>
      <c r="M10" s="57"/>
      <c r="N10" s="637"/>
      <c r="O10" s="79"/>
      <c r="P10" s="105">
        <f t="shared" si="0"/>
        <v>0</v>
      </c>
      <c r="Q10" s="80"/>
      <c r="R10" s="81"/>
      <c r="S10" s="82"/>
      <c r="T10" s="83"/>
      <c r="U10" s="84"/>
      <c r="V10" s="112">
        <f t="shared" si="1"/>
        <v>0</v>
      </c>
      <c r="W10" s="553"/>
      <c r="X10" s="129"/>
      <c r="Y10" s="129"/>
      <c r="Z10" s="556"/>
      <c r="AA10" s="638">
        <f t="shared" si="2"/>
        <v>0</v>
      </c>
      <c r="AB10" s="53">
        <f t="shared" si="6"/>
        <v>0</v>
      </c>
      <c r="AC10" s="53">
        <f t="shared" si="7"/>
        <v>0</v>
      </c>
      <c r="AD10" s="54">
        <f t="shared" si="8"/>
        <v>0</v>
      </c>
      <c r="AE10" s="55">
        <f t="shared" si="9"/>
        <v>0</v>
      </c>
      <c r="AF10" s="56">
        <f t="shared" si="10"/>
        <v>0</v>
      </c>
    </row>
    <row r="11" spans="2:32" outlineLevel="1">
      <c r="B11" s="41"/>
      <c r="C11" s="66"/>
      <c r="D11" s="636"/>
      <c r="E11" s="639"/>
      <c r="F11" s="636"/>
      <c r="G11" s="459"/>
      <c r="H11" s="57" t="s">
        <v>86</v>
      </c>
      <c r="I11" s="57"/>
      <c r="J11" s="57" t="s">
        <v>87</v>
      </c>
      <c r="K11" s="57"/>
      <c r="L11" s="57" t="s">
        <v>86</v>
      </c>
      <c r="M11" s="57"/>
      <c r="N11" s="637"/>
      <c r="O11" s="79"/>
      <c r="P11" s="105">
        <f t="shared" ref="P11" si="11">SUM(N11*O11)</f>
        <v>0</v>
      </c>
      <c r="Q11" s="80"/>
      <c r="R11" s="81"/>
      <c r="S11" s="82"/>
      <c r="T11" s="83"/>
      <c r="U11" s="84"/>
      <c r="V11" s="112">
        <f t="shared" ref="V11" si="12">SUM(R11:U11)</f>
        <v>0</v>
      </c>
      <c r="W11" s="553"/>
      <c r="X11" s="129"/>
      <c r="Y11" s="129"/>
      <c r="Z11" s="556"/>
      <c r="AA11" s="638">
        <f t="shared" ref="AA11" si="13">SUM(W11:Z11)</f>
        <v>0</v>
      </c>
      <c r="AB11" s="53">
        <f t="shared" si="6"/>
        <v>0</v>
      </c>
      <c r="AC11" s="53">
        <f t="shared" si="7"/>
        <v>0</v>
      </c>
      <c r="AD11" s="54">
        <f t="shared" si="8"/>
        <v>0</v>
      </c>
      <c r="AE11" s="55">
        <f t="shared" si="9"/>
        <v>0</v>
      </c>
      <c r="AF11" s="56">
        <f t="shared" ref="AF11" si="14">SUM(AB11:AE11)</f>
        <v>0</v>
      </c>
    </row>
    <row r="12" spans="2:32" outlineLevel="1">
      <c r="B12" s="41"/>
      <c r="C12" s="66"/>
      <c r="D12" s="636"/>
      <c r="E12" s="639"/>
      <c r="F12" s="636"/>
      <c r="G12" s="459"/>
      <c r="H12" s="57" t="s">
        <v>86</v>
      </c>
      <c r="I12" s="57"/>
      <c r="J12" s="57" t="s">
        <v>87</v>
      </c>
      <c r="K12" s="57"/>
      <c r="L12" s="57" t="s">
        <v>86</v>
      </c>
      <c r="M12" s="57"/>
      <c r="N12" s="637"/>
      <c r="O12" s="79"/>
      <c r="P12" s="105">
        <f t="shared" ref="P12:P15" si="15">SUM(N12*O12)</f>
        <v>0</v>
      </c>
      <c r="Q12" s="80"/>
      <c r="R12" s="81"/>
      <c r="S12" s="82"/>
      <c r="T12" s="83"/>
      <c r="U12" s="84"/>
      <c r="V12" s="112">
        <f t="shared" ref="V12:V15" si="16">SUM(R12:U12)</f>
        <v>0</v>
      </c>
      <c r="W12" s="553"/>
      <c r="X12" s="129"/>
      <c r="Y12" s="129"/>
      <c r="Z12" s="556"/>
      <c r="AA12" s="638">
        <f t="shared" ref="AA12:AA15" si="17">SUM(W12:Z12)</f>
        <v>0</v>
      </c>
      <c r="AB12" s="53">
        <f t="shared" si="6"/>
        <v>0</v>
      </c>
      <c r="AC12" s="53">
        <f t="shared" si="7"/>
        <v>0</v>
      </c>
      <c r="AD12" s="54">
        <f t="shared" si="8"/>
        <v>0</v>
      </c>
      <c r="AE12" s="55">
        <f t="shared" si="9"/>
        <v>0</v>
      </c>
      <c r="AF12" s="56">
        <f t="shared" ref="AF12:AF15" si="18">SUM(AB12:AE12)</f>
        <v>0</v>
      </c>
    </row>
    <row r="13" spans="2:32" outlineLevel="1">
      <c r="B13" s="41"/>
      <c r="C13" s="66"/>
      <c r="D13" s="636"/>
      <c r="E13" s="639"/>
      <c r="F13" s="636"/>
      <c r="G13" s="459"/>
      <c r="H13" s="57" t="s">
        <v>86</v>
      </c>
      <c r="I13" s="57"/>
      <c r="J13" s="57" t="s">
        <v>87</v>
      </c>
      <c r="K13" s="57"/>
      <c r="L13" s="57" t="s">
        <v>86</v>
      </c>
      <c r="M13" s="57"/>
      <c r="N13" s="637"/>
      <c r="O13" s="79"/>
      <c r="P13" s="105">
        <f t="shared" si="15"/>
        <v>0</v>
      </c>
      <c r="Q13" s="80"/>
      <c r="R13" s="81"/>
      <c r="S13" s="82"/>
      <c r="T13" s="83"/>
      <c r="U13" s="84"/>
      <c r="V13" s="112">
        <f t="shared" si="16"/>
        <v>0</v>
      </c>
      <c r="W13" s="553"/>
      <c r="X13" s="129"/>
      <c r="Y13" s="129"/>
      <c r="Z13" s="556"/>
      <c r="AA13" s="638">
        <f t="shared" si="17"/>
        <v>0</v>
      </c>
      <c r="AB13" s="53">
        <f t="shared" si="6"/>
        <v>0</v>
      </c>
      <c r="AC13" s="53">
        <f t="shared" si="7"/>
        <v>0</v>
      </c>
      <c r="AD13" s="54">
        <f t="shared" si="8"/>
        <v>0</v>
      </c>
      <c r="AE13" s="55">
        <f t="shared" si="9"/>
        <v>0</v>
      </c>
      <c r="AF13" s="56">
        <f t="shared" si="18"/>
        <v>0</v>
      </c>
    </row>
    <row r="14" spans="2:32" outlineLevel="1">
      <c r="B14" s="41"/>
      <c r="C14" s="66"/>
      <c r="D14" s="636"/>
      <c r="E14" s="639"/>
      <c r="F14" s="636"/>
      <c r="G14" s="459"/>
      <c r="H14" s="57" t="s">
        <v>86</v>
      </c>
      <c r="I14" s="57"/>
      <c r="J14" s="57" t="s">
        <v>87</v>
      </c>
      <c r="K14" s="57"/>
      <c r="L14" s="57" t="s">
        <v>86</v>
      </c>
      <c r="M14" s="57"/>
      <c r="N14" s="637"/>
      <c r="O14" s="79"/>
      <c r="P14" s="105">
        <f t="shared" si="15"/>
        <v>0</v>
      </c>
      <c r="Q14" s="80"/>
      <c r="R14" s="81"/>
      <c r="S14" s="82"/>
      <c r="T14" s="83"/>
      <c r="U14" s="84"/>
      <c r="V14" s="112">
        <f t="shared" si="16"/>
        <v>0</v>
      </c>
      <c r="W14" s="553"/>
      <c r="X14" s="129"/>
      <c r="Y14" s="129"/>
      <c r="Z14" s="556"/>
      <c r="AA14" s="638">
        <f t="shared" si="17"/>
        <v>0</v>
      </c>
      <c r="AB14" s="53">
        <f t="shared" si="6"/>
        <v>0</v>
      </c>
      <c r="AC14" s="53">
        <f t="shared" si="7"/>
        <v>0</v>
      </c>
      <c r="AD14" s="54">
        <f t="shared" si="8"/>
        <v>0</v>
      </c>
      <c r="AE14" s="55">
        <f t="shared" si="9"/>
        <v>0</v>
      </c>
      <c r="AF14" s="56">
        <f t="shared" si="18"/>
        <v>0</v>
      </c>
    </row>
    <row r="15" spans="2:32" outlineLevel="1">
      <c r="B15" s="41"/>
      <c r="C15" s="66"/>
      <c r="D15" s="636"/>
      <c r="E15" s="639"/>
      <c r="F15" s="636"/>
      <c r="G15" s="459"/>
      <c r="H15" s="57" t="s">
        <v>86</v>
      </c>
      <c r="I15" s="57"/>
      <c r="J15" s="57" t="s">
        <v>87</v>
      </c>
      <c r="K15" s="57"/>
      <c r="L15" s="57" t="s">
        <v>86</v>
      </c>
      <c r="M15" s="57"/>
      <c r="N15" s="637"/>
      <c r="O15" s="79"/>
      <c r="P15" s="105">
        <f t="shared" si="15"/>
        <v>0</v>
      </c>
      <c r="Q15" s="80"/>
      <c r="R15" s="81"/>
      <c r="S15" s="82"/>
      <c r="T15" s="83"/>
      <c r="U15" s="84"/>
      <c r="V15" s="112">
        <f t="shared" si="16"/>
        <v>0</v>
      </c>
      <c r="W15" s="553"/>
      <c r="X15" s="129"/>
      <c r="Y15" s="129"/>
      <c r="Z15" s="556"/>
      <c r="AA15" s="638">
        <f t="shared" si="17"/>
        <v>0</v>
      </c>
      <c r="AB15" s="53">
        <f t="shared" si="6"/>
        <v>0</v>
      </c>
      <c r="AC15" s="53">
        <f t="shared" si="7"/>
        <v>0</v>
      </c>
      <c r="AD15" s="54">
        <f t="shared" si="8"/>
        <v>0</v>
      </c>
      <c r="AE15" s="55">
        <f t="shared" si="9"/>
        <v>0</v>
      </c>
      <c r="AF15" s="56">
        <f t="shared" si="18"/>
        <v>0</v>
      </c>
    </row>
    <row r="16" spans="2:32" outlineLevel="1">
      <c r="B16" s="41"/>
      <c r="C16" s="66"/>
      <c r="D16" s="636"/>
      <c r="E16" s="639"/>
      <c r="F16" s="636"/>
      <c r="G16" s="459"/>
      <c r="H16" s="57"/>
      <c r="I16" s="57"/>
      <c r="J16" s="57"/>
      <c r="K16" s="57"/>
      <c r="L16" s="57"/>
      <c r="M16" s="57"/>
      <c r="N16" s="637"/>
      <c r="O16" s="79"/>
      <c r="P16" s="105">
        <f t="shared" si="0"/>
        <v>0</v>
      </c>
      <c r="Q16" s="80"/>
      <c r="R16" s="81"/>
      <c r="S16" s="82"/>
      <c r="T16" s="83"/>
      <c r="U16" s="84"/>
      <c r="V16" s="112">
        <f t="shared" si="1"/>
        <v>0</v>
      </c>
      <c r="W16" s="553"/>
      <c r="X16" s="129"/>
      <c r="Y16" s="129"/>
      <c r="Z16" s="556"/>
      <c r="AA16" s="638">
        <f t="shared" si="2"/>
        <v>0</v>
      </c>
      <c r="AB16" s="53">
        <f t="shared" si="5"/>
        <v>0</v>
      </c>
      <c r="AC16" s="53">
        <f t="shared" si="5"/>
        <v>0</v>
      </c>
      <c r="AD16" s="54">
        <f t="shared" si="5"/>
        <v>0</v>
      </c>
      <c r="AE16" s="55">
        <f t="shared" si="5"/>
        <v>0</v>
      </c>
      <c r="AF16" s="56">
        <f t="shared" si="4"/>
        <v>0</v>
      </c>
    </row>
    <row r="17" spans="2:32" ht="12.75" outlineLevel="1" thickBot="1">
      <c r="B17" s="154" t="s">
        <v>45</v>
      </c>
      <c r="C17" s="473">
        <f>COUNTA(C5:C16)</f>
        <v>0</v>
      </c>
      <c r="D17" s="640">
        <f>COUNTIF(D5:D16,"○")</f>
        <v>0</v>
      </c>
      <c r="E17" s="640">
        <f>COUNTIF(E5:E16,"○")</f>
        <v>0</v>
      </c>
      <c r="F17" s="640">
        <f>COUNTIF(F5:F16,"○")</f>
        <v>0</v>
      </c>
      <c r="G17" s="460"/>
      <c r="H17" s="156"/>
      <c r="I17" s="156"/>
      <c r="J17" s="156"/>
      <c r="K17" s="156"/>
      <c r="L17" s="156"/>
      <c r="M17" s="156"/>
      <c r="N17" s="641"/>
      <c r="O17" s="159">
        <f>COUNT(O5:O16)</f>
        <v>0</v>
      </c>
      <c r="P17" s="160">
        <f>SUM(P5:P16)</f>
        <v>0</v>
      </c>
      <c r="Q17" s="161"/>
      <c r="R17" s="162">
        <f t="shared" ref="R17:AA17" si="19">SUM(R5:R16)</f>
        <v>0</v>
      </c>
      <c r="S17" s="163">
        <f t="shared" si="19"/>
        <v>0</v>
      </c>
      <c r="T17" s="163">
        <f t="shared" si="19"/>
        <v>0</v>
      </c>
      <c r="U17" s="164">
        <f t="shared" si="19"/>
        <v>0</v>
      </c>
      <c r="V17" s="165">
        <f t="shared" si="19"/>
        <v>0</v>
      </c>
      <c r="W17" s="560">
        <f t="shared" si="19"/>
        <v>0</v>
      </c>
      <c r="X17" s="529">
        <f t="shared" si="19"/>
        <v>0</v>
      </c>
      <c r="Y17" s="529">
        <f t="shared" si="19"/>
        <v>0</v>
      </c>
      <c r="Z17" s="145">
        <f t="shared" si="19"/>
        <v>0</v>
      </c>
      <c r="AA17" s="151">
        <f t="shared" si="19"/>
        <v>0</v>
      </c>
      <c r="AB17" s="153">
        <f t="shared" ref="AB17:AE18" si="20">R17+W17</f>
        <v>0</v>
      </c>
      <c r="AC17" s="146">
        <f t="shared" si="20"/>
        <v>0</v>
      </c>
      <c r="AD17" s="147">
        <f t="shared" si="20"/>
        <v>0</v>
      </c>
      <c r="AE17" s="152">
        <f t="shared" si="20"/>
        <v>0</v>
      </c>
      <c r="AF17" s="336">
        <f t="shared" si="4"/>
        <v>0</v>
      </c>
    </row>
    <row r="18" spans="2:32" outlineLevel="1">
      <c r="B18" s="41"/>
      <c r="C18" s="66"/>
      <c r="D18" s="634"/>
      <c r="E18" s="634"/>
      <c r="F18" s="636"/>
      <c r="G18" s="459"/>
      <c r="H18" s="57" t="s">
        <v>86</v>
      </c>
      <c r="I18" s="57"/>
      <c r="J18" s="57" t="s">
        <v>87</v>
      </c>
      <c r="K18" s="57"/>
      <c r="L18" s="57" t="s">
        <v>86</v>
      </c>
      <c r="M18" s="57"/>
      <c r="N18" s="637"/>
      <c r="O18" s="79"/>
      <c r="P18" s="105">
        <f>SUM(N18*O18)</f>
        <v>0</v>
      </c>
      <c r="Q18" s="80"/>
      <c r="R18" s="81"/>
      <c r="S18" s="82"/>
      <c r="T18" s="83"/>
      <c r="U18" s="84"/>
      <c r="V18" s="642">
        <f>SUM(R18:U18)</f>
        <v>0</v>
      </c>
      <c r="W18" s="553"/>
      <c r="X18" s="129"/>
      <c r="Y18" s="129"/>
      <c r="Z18" s="556"/>
      <c r="AA18" s="638">
        <f>SUM(W18:Z18)</f>
        <v>0</v>
      </c>
      <c r="AB18" s="53">
        <f t="shared" si="20"/>
        <v>0</v>
      </c>
      <c r="AC18" s="53">
        <f t="shared" si="20"/>
        <v>0</v>
      </c>
      <c r="AD18" s="54">
        <f t="shared" si="20"/>
        <v>0</v>
      </c>
      <c r="AE18" s="55">
        <f t="shared" si="20"/>
        <v>0</v>
      </c>
      <c r="AF18" s="56">
        <f t="shared" ref="AF18:AF21" si="21">SUM(AB18:AE18)</f>
        <v>0</v>
      </c>
    </row>
    <row r="19" spans="2:32" outlineLevel="1">
      <c r="B19" s="41"/>
      <c r="C19" s="66"/>
      <c r="D19" s="634"/>
      <c r="E19" s="634"/>
      <c r="F19" s="636"/>
      <c r="G19" s="459"/>
      <c r="H19" s="57" t="s">
        <v>86</v>
      </c>
      <c r="I19" s="57"/>
      <c r="J19" s="57" t="s">
        <v>87</v>
      </c>
      <c r="K19" s="57"/>
      <c r="L19" s="57" t="s">
        <v>86</v>
      </c>
      <c r="M19" s="57"/>
      <c r="N19" s="637"/>
      <c r="O19" s="60"/>
      <c r="P19" s="643">
        <f>SUM(N19*O19)</f>
        <v>0</v>
      </c>
      <c r="Q19" s="61"/>
      <c r="R19" s="62"/>
      <c r="S19" s="63"/>
      <c r="T19" s="64"/>
      <c r="U19" s="255"/>
      <c r="V19" s="642">
        <f>SUM(R19:U19)</f>
        <v>0</v>
      </c>
      <c r="W19" s="569"/>
      <c r="X19" s="202"/>
      <c r="Y19" s="202"/>
      <c r="Z19" s="568"/>
      <c r="AA19" s="638">
        <f>SUM(W19:Z19)</f>
        <v>0</v>
      </c>
      <c r="AB19" s="137">
        <f>R19+W19</f>
        <v>0</v>
      </c>
      <c r="AC19" s="53">
        <f>S19+X19</f>
        <v>0</v>
      </c>
      <c r="AD19" s="54">
        <f>T19+Y19</f>
        <v>0</v>
      </c>
      <c r="AE19" s="55">
        <f>U19+Z19</f>
        <v>0</v>
      </c>
      <c r="AF19" s="56">
        <f t="shared" si="21"/>
        <v>0</v>
      </c>
    </row>
    <row r="20" spans="2:32" outlineLevel="1">
      <c r="B20" s="41"/>
      <c r="C20" s="42"/>
      <c r="D20" s="634"/>
      <c r="E20" s="634"/>
      <c r="F20" s="636"/>
      <c r="G20" s="459"/>
      <c r="H20" s="57" t="s">
        <v>86</v>
      </c>
      <c r="I20" s="57"/>
      <c r="J20" s="57" t="s">
        <v>87</v>
      </c>
      <c r="K20" s="57"/>
      <c r="L20" s="57" t="s">
        <v>86</v>
      </c>
      <c r="M20" s="57"/>
      <c r="N20" s="637"/>
      <c r="O20" s="60"/>
      <c r="P20" s="643">
        <f>SUM(N20*O20)</f>
        <v>0</v>
      </c>
      <c r="Q20" s="61"/>
      <c r="R20" s="62"/>
      <c r="S20" s="63"/>
      <c r="T20" s="64"/>
      <c r="U20" s="255"/>
      <c r="V20" s="642">
        <f>SUM(R20:U20)</f>
        <v>0</v>
      </c>
      <c r="W20" s="569"/>
      <c r="X20" s="202"/>
      <c r="Y20" s="202"/>
      <c r="Z20" s="568"/>
      <c r="AA20" s="638"/>
      <c r="AB20" s="137"/>
      <c r="AC20" s="53"/>
      <c r="AD20" s="54"/>
      <c r="AE20" s="55">
        <f>U20+Z20</f>
        <v>0</v>
      </c>
      <c r="AF20" s="56"/>
    </row>
    <row r="21" spans="2:32" outlineLevel="1">
      <c r="B21" s="41"/>
      <c r="C21" s="42"/>
      <c r="D21" s="634"/>
      <c r="E21" s="634"/>
      <c r="F21" s="636"/>
      <c r="G21" s="459"/>
      <c r="H21" s="57" t="s">
        <v>86</v>
      </c>
      <c r="I21" s="57"/>
      <c r="J21" s="57" t="s">
        <v>87</v>
      </c>
      <c r="K21" s="57"/>
      <c r="L21" s="57" t="s">
        <v>86</v>
      </c>
      <c r="M21" s="57"/>
      <c r="N21" s="637"/>
      <c r="O21" s="60"/>
      <c r="P21" s="643">
        <f>SUM(N21*O21)</f>
        <v>0</v>
      </c>
      <c r="Q21" s="61"/>
      <c r="R21" s="62"/>
      <c r="S21" s="63"/>
      <c r="T21" s="64"/>
      <c r="U21" s="65"/>
      <c r="V21" s="642">
        <f>SUM(R21:U21)</f>
        <v>0</v>
      </c>
      <c r="W21" s="569"/>
      <c r="X21" s="202"/>
      <c r="Y21" s="202"/>
      <c r="Z21" s="568"/>
      <c r="AA21" s="638">
        <f>SUM(W21:Z21)</f>
        <v>0</v>
      </c>
      <c r="AB21" s="137">
        <f t="shared" ref="AB21:AE29" si="22">R21+W21</f>
        <v>0</v>
      </c>
      <c r="AC21" s="53">
        <f t="shared" si="22"/>
        <v>0</v>
      </c>
      <c r="AD21" s="54">
        <f t="shared" si="22"/>
        <v>0</v>
      </c>
      <c r="AE21" s="55">
        <f t="shared" si="22"/>
        <v>0</v>
      </c>
      <c r="AF21" s="56">
        <f t="shared" si="21"/>
        <v>0</v>
      </c>
    </row>
    <row r="22" spans="2:32" ht="12.75" outlineLevel="1" thickBot="1">
      <c r="B22" s="154" t="s">
        <v>46</v>
      </c>
      <c r="C22" s="473">
        <f>COUNTA(C18:C21)</f>
        <v>0</v>
      </c>
      <c r="D22" s="640">
        <f>COUNTIF(D18:D21,"○")</f>
        <v>0</v>
      </c>
      <c r="E22" s="640">
        <f>COUNTIF(E18:E21,"○")</f>
        <v>0</v>
      </c>
      <c r="F22" s="640">
        <f>COUNTIF(F18:F21,"○")</f>
        <v>0</v>
      </c>
      <c r="G22" s="460"/>
      <c r="H22" s="156"/>
      <c r="I22" s="156"/>
      <c r="J22" s="156"/>
      <c r="K22" s="156"/>
      <c r="L22" s="156"/>
      <c r="M22" s="156"/>
      <c r="N22" s="637"/>
      <c r="O22" s="159">
        <f>COUNT(O18:O21)</f>
        <v>0</v>
      </c>
      <c r="P22" s="160">
        <f>SUM(P18:P21)</f>
        <v>0</v>
      </c>
      <c r="Q22" s="161"/>
      <c r="R22" s="162">
        <f t="shared" ref="R22:AA22" si="23">SUM(R18:R21)</f>
        <v>0</v>
      </c>
      <c r="S22" s="163">
        <f t="shared" si="23"/>
        <v>0</v>
      </c>
      <c r="T22" s="163">
        <f t="shared" si="23"/>
        <v>0</v>
      </c>
      <c r="U22" s="164">
        <f t="shared" si="23"/>
        <v>0</v>
      </c>
      <c r="V22" s="165">
        <f t="shared" si="23"/>
        <v>0</v>
      </c>
      <c r="W22" s="560">
        <f t="shared" si="23"/>
        <v>0</v>
      </c>
      <c r="X22" s="529">
        <f t="shared" si="23"/>
        <v>0</v>
      </c>
      <c r="Y22" s="529">
        <f t="shared" si="23"/>
        <v>0</v>
      </c>
      <c r="Z22" s="574">
        <f t="shared" si="23"/>
        <v>0</v>
      </c>
      <c r="AA22" s="644">
        <f t="shared" si="23"/>
        <v>0</v>
      </c>
      <c r="AB22" s="153">
        <f>R22+W22</f>
        <v>0</v>
      </c>
      <c r="AC22" s="146">
        <f t="shared" si="22"/>
        <v>0</v>
      </c>
      <c r="AD22" s="147">
        <f t="shared" si="22"/>
        <v>0</v>
      </c>
      <c r="AE22" s="152">
        <f t="shared" si="22"/>
        <v>0</v>
      </c>
      <c r="AF22" s="336">
        <f>SUM(AB22:AE22)</f>
        <v>0</v>
      </c>
    </row>
    <row r="23" spans="2:32" outlineLevel="1">
      <c r="B23" s="41"/>
      <c r="C23" s="548"/>
      <c r="D23" s="634"/>
      <c r="E23" s="634"/>
      <c r="F23" s="636"/>
      <c r="G23" s="459"/>
      <c r="H23" s="57" t="s">
        <v>86</v>
      </c>
      <c r="I23" s="57"/>
      <c r="J23" s="57" t="s">
        <v>87</v>
      </c>
      <c r="K23" s="57"/>
      <c r="L23" s="57" t="s">
        <v>86</v>
      </c>
      <c r="M23" s="57"/>
      <c r="N23" s="701"/>
      <c r="O23" s="60"/>
      <c r="P23" s="643">
        <f t="shared" ref="P23" si="24">SUM(N23*O23)</f>
        <v>0</v>
      </c>
      <c r="Q23" s="61"/>
      <c r="R23" s="62"/>
      <c r="S23" s="63"/>
      <c r="T23" s="64"/>
      <c r="U23" s="65"/>
      <c r="V23" s="642">
        <f t="shared" ref="V23" si="25">SUM(R23:U23)</f>
        <v>0</v>
      </c>
      <c r="W23" s="569"/>
      <c r="X23" s="202"/>
      <c r="Y23" s="202"/>
      <c r="Z23" s="568"/>
      <c r="AA23" s="638">
        <f t="shared" ref="AA23" si="26">SUM(W23:Z23)</f>
        <v>0</v>
      </c>
      <c r="AB23" s="137">
        <f t="shared" ref="AB23" si="27">R23+W23</f>
        <v>0</v>
      </c>
      <c r="AC23" s="53">
        <f t="shared" ref="AC23" si="28">S23+X23</f>
        <v>0</v>
      </c>
      <c r="AD23" s="54">
        <f t="shared" ref="AD23" si="29">T23+Y23</f>
        <v>0</v>
      </c>
      <c r="AE23" s="55">
        <f t="shared" ref="AE23" si="30">U23+Z23</f>
        <v>0</v>
      </c>
      <c r="AF23" s="56">
        <f t="shared" ref="AF23" si="31">SUM(AB23:AE23)</f>
        <v>0</v>
      </c>
    </row>
    <row r="24" spans="2:32" outlineLevel="1">
      <c r="B24" s="41"/>
      <c r="C24" s="548"/>
      <c r="D24" s="634"/>
      <c r="E24" s="634"/>
      <c r="F24" s="636"/>
      <c r="G24" s="459"/>
      <c r="H24" s="57" t="s">
        <v>86</v>
      </c>
      <c r="I24" s="57"/>
      <c r="J24" s="57" t="s">
        <v>87</v>
      </c>
      <c r="K24" s="57"/>
      <c r="L24" s="57" t="s">
        <v>86</v>
      </c>
      <c r="M24" s="57"/>
      <c r="N24" s="732"/>
      <c r="O24" s="60"/>
      <c r="P24" s="643">
        <f t="shared" ref="P24" si="32">SUM(N24*O24)</f>
        <v>0</v>
      </c>
      <c r="Q24" s="61"/>
      <c r="R24" s="62"/>
      <c r="S24" s="63"/>
      <c r="T24" s="64"/>
      <c r="U24" s="65"/>
      <c r="V24" s="642">
        <f t="shared" ref="V24" si="33">SUM(R24:U24)</f>
        <v>0</v>
      </c>
      <c r="W24" s="569"/>
      <c r="X24" s="202"/>
      <c r="Y24" s="202"/>
      <c r="Z24" s="568"/>
      <c r="AA24" s="638">
        <f t="shared" ref="AA24" si="34">SUM(W24:Z24)</f>
        <v>0</v>
      </c>
      <c r="AB24" s="137">
        <f t="shared" ref="AB24" si="35">R24+W24</f>
        <v>0</v>
      </c>
      <c r="AC24" s="53">
        <f t="shared" ref="AC24" si="36">S24+X24</f>
        <v>0</v>
      </c>
      <c r="AD24" s="54">
        <f t="shared" ref="AD24" si="37">T24+Y24</f>
        <v>0</v>
      </c>
      <c r="AE24" s="55">
        <f t="shared" ref="AE24" si="38">U24+Z24</f>
        <v>0</v>
      </c>
      <c r="AF24" s="56">
        <f t="shared" ref="AF24" si="39">SUM(AB24:AE24)</f>
        <v>0</v>
      </c>
    </row>
    <row r="25" spans="2:32" ht="12.75" outlineLevel="1" thickBot="1">
      <c r="B25" s="154" t="s">
        <v>47</v>
      </c>
      <c r="C25" s="473">
        <f>COUNTA(C23:C24)</f>
        <v>0</v>
      </c>
      <c r="D25" s="640">
        <f>COUNTIF(D23:D23,"○")</f>
        <v>0</v>
      </c>
      <c r="E25" s="640">
        <f>COUNTIF(E23:E23,"○")</f>
        <v>0</v>
      </c>
      <c r="F25" s="640">
        <f>COUNTIF(F23:F23,"○")</f>
        <v>0</v>
      </c>
      <c r="G25" s="460"/>
      <c r="H25" s="156"/>
      <c r="I25" s="156"/>
      <c r="J25" s="156"/>
      <c r="K25" s="156"/>
      <c r="L25" s="156"/>
      <c r="M25" s="156"/>
      <c r="N25" s="641"/>
      <c r="O25" s="159">
        <f>COUNT(O23:O24)</f>
        <v>0</v>
      </c>
      <c r="P25" s="160">
        <f>SUM(P23:P23)</f>
        <v>0</v>
      </c>
      <c r="Q25" s="161"/>
      <c r="R25" s="162">
        <f>SUM(R23:R23)</f>
        <v>0</v>
      </c>
      <c r="S25" s="163">
        <f>SUM(S23:S23)</f>
        <v>0</v>
      </c>
      <c r="T25" s="163">
        <f>SUM(T23:T23)</f>
        <v>0</v>
      </c>
      <c r="U25" s="164">
        <f>SUM(U23:U24)</f>
        <v>0</v>
      </c>
      <c r="V25" s="165">
        <f>SUM(V23:V24)</f>
        <v>0</v>
      </c>
      <c r="W25" s="560">
        <f>SUM(W23:W23)</f>
        <v>0</v>
      </c>
      <c r="X25" s="529">
        <f>SUM(X23:X23)</f>
        <v>0</v>
      </c>
      <c r="Y25" s="529">
        <f>SUM(Y23:Y23)</f>
        <v>0</v>
      </c>
      <c r="Z25" s="145">
        <f>SUM(Z23:Z23)</f>
        <v>0</v>
      </c>
      <c r="AA25" s="151">
        <f>SUM(AA23:AA23)</f>
        <v>0</v>
      </c>
      <c r="AB25" s="153">
        <f t="shared" si="22"/>
        <v>0</v>
      </c>
      <c r="AC25" s="146">
        <f t="shared" si="22"/>
        <v>0</v>
      </c>
      <c r="AD25" s="147">
        <f t="shared" si="22"/>
        <v>0</v>
      </c>
      <c r="AE25" s="152">
        <f t="shared" si="22"/>
        <v>0</v>
      </c>
      <c r="AF25" s="336">
        <f>SUM(AB25:AE25)</f>
        <v>0</v>
      </c>
    </row>
    <row r="26" spans="2:32" outlineLevel="1">
      <c r="B26" s="436">
        <v>44408</v>
      </c>
      <c r="C26" s="748">
        <v>1</v>
      </c>
      <c r="D26" s="634"/>
      <c r="E26" s="634"/>
      <c r="F26" s="636"/>
      <c r="G26" s="459">
        <v>12</v>
      </c>
      <c r="H26" s="57" t="s">
        <v>86</v>
      </c>
      <c r="I26" s="57">
        <v>0</v>
      </c>
      <c r="J26" s="57" t="s">
        <v>87</v>
      </c>
      <c r="K26" s="57">
        <v>18</v>
      </c>
      <c r="L26" s="57" t="s">
        <v>86</v>
      </c>
      <c r="M26" s="57">
        <v>0</v>
      </c>
      <c r="N26" s="645">
        <v>6</v>
      </c>
      <c r="O26" s="647">
        <v>360</v>
      </c>
      <c r="P26" s="648">
        <f>SUM(N26*O26)</f>
        <v>2160</v>
      </c>
      <c r="Q26" s="649"/>
      <c r="R26" s="650"/>
      <c r="S26" s="651"/>
      <c r="T26" s="652"/>
      <c r="U26" s="653">
        <v>1</v>
      </c>
      <c r="V26" s="642">
        <f>SUM(R26:U26)</f>
        <v>1</v>
      </c>
      <c r="W26" s="654"/>
      <c r="X26" s="655"/>
      <c r="Y26" s="655"/>
      <c r="Z26" s="656"/>
      <c r="AA26" s="657">
        <f>SUM(W26:Z26)</f>
        <v>0</v>
      </c>
      <c r="AB26" s="455">
        <f t="shared" si="22"/>
        <v>0</v>
      </c>
      <c r="AC26" s="452">
        <f t="shared" si="22"/>
        <v>0</v>
      </c>
      <c r="AD26" s="453">
        <f t="shared" si="22"/>
        <v>0</v>
      </c>
      <c r="AE26" s="454">
        <f t="shared" si="22"/>
        <v>1</v>
      </c>
      <c r="AF26" s="116">
        <f t="shared" ref="AF26:AF27" si="40">SUM(AB26:AE26)</f>
        <v>1</v>
      </c>
    </row>
    <row r="27" spans="2:32" outlineLevel="1">
      <c r="B27" s="41"/>
      <c r="C27" s="42"/>
      <c r="D27" s="634"/>
      <c r="E27" s="634"/>
      <c r="F27" s="733"/>
      <c r="G27" s="459"/>
      <c r="H27" s="57" t="s">
        <v>86</v>
      </c>
      <c r="I27" s="57"/>
      <c r="J27" s="57" t="s">
        <v>87</v>
      </c>
      <c r="K27" s="57"/>
      <c r="L27" s="57" t="s">
        <v>86</v>
      </c>
      <c r="M27" s="57"/>
      <c r="N27" s="637"/>
      <c r="O27" s="60"/>
      <c r="P27" s="643">
        <f>SUM(N27*O27)</f>
        <v>0</v>
      </c>
      <c r="Q27" s="61"/>
      <c r="R27" s="62"/>
      <c r="S27" s="63"/>
      <c r="T27" s="64"/>
      <c r="U27" s="65"/>
      <c r="V27" s="642">
        <f>SUM(R27:U27)</f>
        <v>0</v>
      </c>
      <c r="W27" s="569"/>
      <c r="X27" s="202"/>
      <c r="Y27" s="202"/>
      <c r="Z27" s="568"/>
      <c r="AA27" s="638">
        <f>SUM(W27:Z27)</f>
        <v>0</v>
      </c>
      <c r="AB27" s="137">
        <f t="shared" si="22"/>
        <v>0</v>
      </c>
      <c r="AC27" s="53">
        <f t="shared" si="22"/>
        <v>0</v>
      </c>
      <c r="AD27" s="54">
        <f t="shared" si="22"/>
        <v>0</v>
      </c>
      <c r="AE27" s="55">
        <f t="shared" si="22"/>
        <v>0</v>
      </c>
      <c r="AF27" s="56">
        <f t="shared" si="40"/>
        <v>0</v>
      </c>
    </row>
    <row r="28" spans="2:32" outlineLevel="1">
      <c r="B28" s="41"/>
      <c r="C28" s="325"/>
      <c r="D28" s="634"/>
      <c r="E28" s="634"/>
      <c r="F28" s="636"/>
      <c r="G28" s="459"/>
      <c r="H28" s="57" t="s">
        <v>105</v>
      </c>
      <c r="I28" s="57"/>
      <c r="J28" s="57" t="s">
        <v>104</v>
      </c>
      <c r="K28" s="57"/>
      <c r="L28" s="57" t="s">
        <v>105</v>
      </c>
      <c r="M28" s="57"/>
      <c r="N28" s="637"/>
      <c r="O28" s="60"/>
      <c r="P28" s="643">
        <f>SUM(N28*O28)</f>
        <v>0</v>
      </c>
      <c r="Q28" s="80"/>
      <c r="R28" s="81"/>
      <c r="S28" s="82"/>
      <c r="T28" s="83"/>
      <c r="U28" s="65"/>
      <c r="V28" s="642">
        <f>SUM(R28:U28)</f>
        <v>0</v>
      </c>
      <c r="W28" s="553"/>
      <c r="X28" s="129"/>
      <c r="Y28" s="202"/>
      <c r="Z28" s="556"/>
      <c r="AA28" s="638">
        <f>SUM(W28:Z28)</f>
        <v>0</v>
      </c>
      <c r="AB28" s="53">
        <f t="shared" si="22"/>
        <v>0</v>
      </c>
      <c r="AC28" s="53">
        <f t="shared" si="22"/>
        <v>0</v>
      </c>
      <c r="AD28" s="54">
        <f t="shared" si="22"/>
        <v>0</v>
      </c>
      <c r="AE28" s="55">
        <f t="shared" si="22"/>
        <v>0</v>
      </c>
      <c r="AF28" s="56">
        <f t="shared" ref="AF28" si="41">SUM(AB28:AE28)</f>
        <v>0</v>
      </c>
    </row>
    <row r="29" spans="2:32" ht="12.75" outlineLevel="1" thickBot="1">
      <c r="B29" s="154" t="s">
        <v>61</v>
      </c>
      <c r="C29" s="473">
        <f>COUNTA(C26:C28)</f>
        <v>1</v>
      </c>
      <c r="D29" s="640">
        <f>COUNTIF(D26:D27,"○")</f>
        <v>0</v>
      </c>
      <c r="E29" s="640">
        <f>COUNTIF(E26:E27,"○")</f>
        <v>0</v>
      </c>
      <c r="F29" s="640">
        <f>COUNTIF(F26:F27,"○")</f>
        <v>0</v>
      </c>
      <c r="G29" s="460"/>
      <c r="H29" s="156"/>
      <c r="I29" s="156"/>
      <c r="J29" s="156"/>
      <c r="K29" s="156"/>
      <c r="L29" s="156"/>
      <c r="M29" s="156"/>
      <c r="N29" s="641"/>
      <c r="O29" s="319">
        <f>COUNT(O26:O27)</f>
        <v>1</v>
      </c>
      <c r="P29" s="160">
        <f>SUM(P26:P27)</f>
        <v>2160</v>
      </c>
      <c r="Q29" s="161"/>
      <c r="R29" s="162">
        <f>SUM(R26:R27)</f>
        <v>0</v>
      </c>
      <c r="S29" s="163">
        <f>SUM(S26:S27)</f>
        <v>0</v>
      </c>
      <c r="T29" s="163">
        <f>SUM(T26:T27)</f>
        <v>0</v>
      </c>
      <c r="U29" s="716">
        <f>SUM(U26:U27)</f>
        <v>1</v>
      </c>
      <c r="V29" s="165">
        <f>SUM(V26:V28)</f>
        <v>1</v>
      </c>
      <c r="W29" s="560">
        <f>SUM(W26:W27)</f>
        <v>0</v>
      </c>
      <c r="X29" s="529">
        <f>SUM(X26:X27)</f>
        <v>0</v>
      </c>
      <c r="Y29" s="529">
        <f>SUM(Y26:Y27)</f>
        <v>0</v>
      </c>
      <c r="Z29" s="145">
        <f>SUM(Z26:Z27)</f>
        <v>0</v>
      </c>
      <c r="AA29" s="151">
        <f>SUM(AA26:AA27)</f>
        <v>0</v>
      </c>
      <c r="AB29" s="153">
        <f t="shared" si="22"/>
        <v>0</v>
      </c>
      <c r="AC29" s="146">
        <f t="shared" si="22"/>
        <v>0</v>
      </c>
      <c r="AD29" s="147">
        <f t="shared" si="22"/>
        <v>0</v>
      </c>
      <c r="AE29" s="152">
        <f t="shared" si="22"/>
        <v>1</v>
      </c>
      <c r="AF29" s="148">
        <f t="shared" ref="AF29:AF42" si="42">SUM(AB29:AE29)</f>
        <v>1</v>
      </c>
    </row>
    <row r="30" spans="2:32" outlineLevel="1">
      <c r="B30" s="41"/>
      <c r="C30" s="325"/>
      <c r="D30" s="634"/>
      <c r="E30" s="634"/>
      <c r="F30" s="636"/>
      <c r="G30" s="459"/>
      <c r="H30" s="57" t="s">
        <v>86</v>
      </c>
      <c r="I30" s="57"/>
      <c r="J30" s="57" t="s">
        <v>87</v>
      </c>
      <c r="K30" s="57"/>
      <c r="L30" s="57" t="s">
        <v>86</v>
      </c>
      <c r="M30" s="57"/>
      <c r="N30" s="637"/>
      <c r="O30" s="60"/>
      <c r="P30" s="643">
        <f t="shared" ref="P30:P31" si="43">SUM(N30*O30)</f>
        <v>0</v>
      </c>
      <c r="Q30" s="61"/>
      <c r="R30" s="62"/>
      <c r="S30" s="63"/>
      <c r="T30" s="64"/>
      <c r="U30" s="65"/>
      <c r="V30" s="642">
        <f t="shared" ref="V30:V31" si="44">SUM(R30:U30)</f>
        <v>0</v>
      </c>
      <c r="W30" s="569"/>
      <c r="X30" s="202"/>
      <c r="Y30" s="202"/>
      <c r="Z30" s="568"/>
      <c r="AA30" s="638">
        <f t="shared" ref="AA30:AA31" si="45">SUM(W30:Z30)</f>
        <v>0</v>
      </c>
      <c r="AB30" s="137">
        <f t="shared" ref="AB30:AB31" si="46">R30+W30</f>
        <v>0</v>
      </c>
      <c r="AC30" s="53">
        <f t="shared" ref="AC30:AC31" si="47">S30+X30</f>
        <v>0</v>
      </c>
      <c r="AD30" s="54">
        <f t="shared" ref="AD30:AD31" si="48">T30+Y30</f>
        <v>0</v>
      </c>
      <c r="AE30" s="55">
        <f t="shared" ref="AE30:AE31" si="49">U30+Z30</f>
        <v>0</v>
      </c>
      <c r="AF30" s="56">
        <f t="shared" ref="AF30" si="50">SUM(AB30:AE30)</f>
        <v>0</v>
      </c>
    </row>
    <row r="31" spans="2:32" outlineLevel="1">
      <c r="B31" s="41"/>
      <c r="C31" s="325"/>
      <c r="D31" s="634"/>
      <c r="E31" s="634"/>
      <c r="F31" s="733"/>
      <c r="G31" s="459"/>
      <c r="H31" s="57" t="s">
        <v>86</v>
      </c>
      <c r="I31" s="57"/>
      <c r="J31" s="57" t="s">
        <v>87</v>
      </c>
      <c r="K31" s="57"/>
      <c r="L31" s="57" t="s">
        <v>86</v>
      </c>
      <c r="M31" s="57"/>
      <c r="N31" s="637"/>
      <c r="O31" s="60"/>
      <c r="P31" s="643">
        <f t="shared" si="43"/>
        <v>0</v>
      </c>
      <c r="Q31" s="61"/>
      <c r="R31" s="62"/>
      <c r="S31" s="63"/>
      <c r="T31" s="64"/>
      <c r="U31" s="65"/>
      <c r="V31" s="642">
        <f t="shared" si="44"/>
        <v>0</v>
      </c>
      <c r="W31" s="569"/>
      <c r="X31" s="202"/>
      <c r="Y31" s="202"/>
      <c r="Z31" s="568"/>
      <c r="AA31" s="638">
        <f t="shared" si="45"/>
        <v>0</v>
      </c>
      <c r="AB31" s="137">
        <f t="shared" si="46"/>
        <v>0</v>
      </c>
      <c r="AC31" s="53">
        <f t="shared" si="47"/>
        <v>0</v>
      </c>
      <c r="AD31" s="54">
        <f t="shared" si="48"/>
        <v>0</v>
      </c>
      <c r="AE31" s="55">
        <f t="shared" si="49"/>
        <v>0</v>
      </c>
      <c r="AF31" s="56">
        <f t="shared" ref="AF31" si="51">SUM(AB31:AE31)</f>
        <v>0</v>
      </c>
    </row>
    <row r="32" spans="2:32" outlineLevel="1">
      <c r="B32" s="41"/>
      <c r="C32" s="717"/>
      <c r="D32" s="634"/>
      <c r="E32" s="634"/>
      <c r="F32" s="636"/>
      <c r="G32" s="459"/>
      <c r="H32" s="57" t="s">
        <v>35</v>
      </c>
      <c r="I32" s="57"/>
      <c r="J32" s="57" t="s">
        <v>36</v>
      </c>
      <c r="K32" s="57"/>
      <c r="L32" s="57" t="s">
        <v>35</v>
      </c>
      <c r="M32" s="57"/>
      <c r="N32" s="637"/>
      <c r="O32" s="60"/>
      <c r="P32" s="643">
        <f t="shared" ref="P32" si="52">SUM(N32*O32)</f>
        <v>0</v>
      </c>
      <c r="Q32" s="80"/>
      <c r="R32" s="81"/>
      <c r="S32" s="82"/>
      <c r="T32" s="83"/>
      <c r="U32" s="65"/>
      <c r="V32" s="642">
        <f t="shared" ref="V32" si="53">SUM(R32:U32)</f>
        <v>0</v>
      </c>
      <c r="W32" s="553"/>
      <c r="X32" s="129"/>
      <c r="Y32" s="202"/>
      <c r="Z32" s="556"/>
      <c r="AA32" s="638">
        <f t="shared" ref="AA32" si="54">SUM(W32:Z32)</f>
        <v>0</v>
      </c>
      <c r="AB32" s="53">
        <f t="shared" ref="AB32:AE38" si="55">R32+W32</f>
        <v>0</v>
      </c>
      <c r="AC32" s="53">
        <f t="shared" si="55"/>
        <v>0</v>
      </c>
      <c r="AD32" s="54">
        <f t="shared" si="55"/>
        <v>0</v>
      </c>
      <c r="AE32" s="55">
        <f t="shared" si="55"/>
        <v>0</v>
      </c>
      <c r="AF32" s="56">
        <f t="shared" si="42"/>
        <v>0</v>
      </c>
    </row>
    <row r="33" spans="2:32" ht="12.75" outlineLevel="1" thickBot="1">
      <c r="B33" s="154" t="s">
        <v>48</v>
      </c>
      <c r="C33" s="473">
        <f>COUNTA(C30:C32)</f>
        <v>0</v>
      </c>
      <c r="D33" s="640">
        <f>COUNTIF(D30:D31,"○")</f>
        <v>0</v>
      </c>
      <c r="E33" s="640">
        <f>COUNTIF(E30:E31,"○")</f>
        <v>0</v>
      </c>
      <c r="F33" s="640">
        <f>COUNTIF(F30:F31,"○")</f>
        <v>0</v>
      </c>
      <c r="G33" s="460"/>
      <c r="H33" s="156"/>
      <c r="I33" s="156"/>
      <c r="J33" s="156"/>
      <c r="K33" s="156"/>
      <c r="L33" s="156"/>
      <c r="M33" s="156"/>
      <c r="N33" s="641"/>
      <c r="O33" s="159">
        <f>COUNT(O30:O32)</f>
        <v>0</v>
      </c>
      <c r="P33" s="160">
        <f>SUM(P30:P32)</f>
        <v>0</v>
      </c>
      <c r="Q33" s="161"/>
      <c r="R33" s="162">
        <f>SUM(R30:R31)</f>
        <v>0</v>
      </c>
      <c r="S33" s="163">
        <f>SUM(S30:S31)</f>
        <v>0</v>
      </c>
      <c r="T33" s="163">
        <f>SUM(T30:T31)</f>
        <v>0</v>
      </c>
      <c r="U33" s="164">
        <f>SUM(U30:U32)</f>
        <v>0</v>
      </c>
      <c r="V33" s="165">
        <f>SUM(V30:V32)</f>
        <v>0</v>
      </c>
      <c r="W33" s="560">
        <f>SUM(W30:W31)</f>
        <v>0</v>
      </c>
      <c r="X33" s="529">
        <f>SUM(X30:X31)</f>
        <v>0</v>
      </c>
      <c r="Y33" s="529">
        <f>SUM(Y30:Y31)</f>
        <v>0</v>
      </c>
      <c r="Z33" s="145">
        <f>SUM(Z30:Z31)</f>
        <v>0</v>
      </c>
      <c r="AA33" s="151">
        <f>SUM(AA30:AA31)</f>
        <v>0</v>
      </c>
      <c r="AB33" s="153">
        <f t="shared" si="55"/>
        <v>0</v>
      </c>
      <c r="AC33" s="146">
        <f t="shared" si="55"/>
        <v>0</v>
      </c>
      <c r="AD33" s="147">
        <f t="shared" si="55"/>
        <v>0</v>
      </c>
      <c r="AE33" s="152">
        <f t="shared" si="55"/>
        <v>0</v>
      </c>
      <c r="AF33" s="148">
        <f t="shared" si="42"/>
        <v>0</v>
      </c>
    </row>
    <row r="34" spans="2:32" outlineLevel="1">
      <c r="B34" s="327"/>
      <c r="C34" s="544"/>
      <c r="D34" s="636"/>
      <c r="E34" s="636"/>
      <c r="F34" s="636"/>
      <c r="G34" s="459"/>
      <c r="H34" s="57" t="s">
        <v>86</v>
      </c>
      <c r="I34" s="57"/>
      <c r="J34" s="57" t="s">
        <v>87</v>
      </c>
      <c r="K34" s="57"/>
      <c r="L34" s="57" t="s">
        <v>86</v>
      </c>
      <c r="M34" s="57"/>
      <c r="N34" s="59"/>
      <c r="O34" s="73"/>
      <c r="P34" s="105">
        <f t="shared" ref="P34:P35" si="56">SUM(N34*O34)</f>
        <v>0</v>
      </c>
      <c r="Q34" s="74"/>
      <c r="R34" s="75"/>
      <c r="S34" s="76"/>
      <c r="T34" s="77"/>
      <c r="U34" s="78"/>
      <c r="V34" s="112">
        <f t="shared" ref="V34:V35" si="57">SUM(R34:U34)</f>
        <v>0</v>
      </c>
      <c r="W34" s="561"/>
      <c r="X34" s="125"/>
      <c r="Y34" s="125"/>
      <c r="Z34" s="565"/>
      <c r="AA34" s="135">
        <f t="shared" ref="AA34:AA35" si="58">SUM(W34:Z34)</f>
        <v>0</v>
      </c>
      <c r="AB34" s="137">
        <f t="shared" ref="AB34:AB35" si="59">R34+W34</f>
        <v>0</v>
      </c>
      <c r="AC34" s="53">
        <f t="shared" ref="AC34:AC35" si="60">S34+X34</f>
        <v>0</v>
      </c>
      <c r="AD34" s="54">
        <f t="shared" ref="AD34:AD35" si="61">T34+Y34</f>
        <v>0</v>
      </c>
      <c r="AE34" s="55">
        <f t="shared" ref="AE34:AE35" si="62">U34+Z34</f>
        <v>0</v>
      </c>
      <c r="AF34" s="56">
        <f t="shared" ref="AF34:AF35" si="63">SUM(AB34:AE34)</f>
        <v>0</v>
      </c>
    </row>
    <row r="35" spans="2:32" outlineLevel="1">
      <c r="B35" s="327"/>
      <c r="C35" s="717"/>
      <c r="D35" s="636"/>
      <c r="E35" s="636"/>
      <c r="F35" s="636"/>
      <c r="G35" s="459"/>
      <c r="H35" s="57" t="s">
        <v>86</v>
      </c>
      <c r="I35" s="57"/>
      <c r="J35" s="57" t="s">
        <v>87</v>
      </c>
      <c r="K35" s="57"/>
      <c r="L35" s="57" t="s">
        <v>86</v>
      </c>
      <c r="M35" s="57"/>
      <c r="N35" s="637"/>
      <c r="O35" s="79"/>
      <c r="P35" s="105">
        <f t="shared" si="56"/>
        <v>0</v>
      </c>
      <c r="Q35" s="80"/>
      <c r="R35" s="81"/>
      <c r="S35" s="82"/>
      <c r="T35" s="83"/>
      <c r="U35" s="84"/>
      <c r="V35" s="112">
        <f t="shared" si="57"/>
        <v>0</v>
      </c>
      <c r="W35" s="553"/>
      <c r="X35" s="129"/>
      <c r="Y35" s="129"/>
      <c r="Z35" s="556"/>
      <c r="AA35" s="127">
        <f t="shared" si="58"/>
        <v>0</v>
      </c>
      <c r="AB35" s="53">
        <f t="shared" si="59"/>
        <v>0</v>
      </c>
      <c r="AC35" s="53">
        <f t="shared" si="60"/>
        <v>0</v>
      </c>
      <c r="AD35" s="54">
        <f t="shared" si="61"/>
        <v>0</v>
      </c>
      <c r="AE35" s="55">
        <f t="shared" si="62"/>
        <v>0</v>
      </c>
      <c r="AF35" s="117">
        <f t="shared" si="63"/>
        <v>0</v>
      </c>
    </row>
    <row r="36" spans="2:32" outlineLevel="1">
      <c r="B36" s="41"/>
      <c r="C36" s="718"/>
      <c r="D36" s="634"/>
      <c r="E36" s="634"/>
      <c r="F36" s="636"/>
      <c r="G36" s="459"/>
      <c r="H36" s="57" t="s">
        <v>105</v>
      </c>
      <c r="I36" s="57"/>
      <c r="J36" s="658" t="s">
        <v>104</v>
      </c>
      <c r="K36" s="57"/>
      <c r="L36" s="57" t="s">
        <v>105</v>
      </c>
      <c r="M36" s="57"/>
      <c r="N36" s="637"/>
      <c r="O36" s="60"/>
      <c r="P36" s="643">
        <f t="shared" ref="P36" si="64">SUM(N36*O36)</f>
        <v>0</v>
      </c>
      <c r="Q36" s="61"/>
      <c r="R36" s="62"/>
      <c r="S36" s="63"/>
      <c r="T36" s="64"/>
      <c r="U36" s="65"/>
      <c r="V36" s="642">
        <f t="shared" ref="V36" si="65">SUM(R36:U36)</f>
        <v>0</v>
      </c>
      <c r="W36" s="569"/>
      <c r="X36" s="202"/>
      <c r="Y36" s="202"/>
      <c r="Z36" s="568"/>
      <c r="AA36" s="638">
        <f t="shared" ref="AA36" si="66">SUM(W36:Z36)</f>
        <v>0</v>
      </c>
      <c r="AB36" s="137">
        <f t="shared" si="55"/>
        <v>0</v>
      </c>
      <c r="AC36" s="53">
        <f t="shared" si="55"/>
        <v>0</v>
      </c>
      <c r="AD36" s="54">
        <f t="shared" si="55"/>
        <v>0</v>
      </c>
      <c r="AE36" s="55">
        <f t="shared" si="55"/>
        <v>0</v>
      </c>
      <c r="AF36" s="56">
        <f t="shared" ref="AF36" si="67">SUM(AB36:AE36)</f>
        <v>0</v>
      </c>
    </row>
    <row r="37" spans="2:32" ht="12.75" outlineLevel="1" thickBot="1">
      <c r="B37" s="154" t="s">
        <v>49</v>
      </c>
      <c r="C37" s="473">
        <f>COUNTA(C34:C36)</f>
        <v>0</v>
      </c>
      <c r="D37" s="640">
        <f>COUNTIF(D35:D36,"○")</f>
        <v>0</v>
      </c>
      <c r="E37" s="640">
        <f>COUNTIF(E35:E36,"○")</f>
        <v>0</v>
      </c>
      <c r="F37" s="640">
        <f>COUNTIF(F35:F36,"○")</f>
        <v>0</v>
      </c>
      <c r="G37" s="460"/>
      <c r="H37" s="156"/>
      <c r="I37" s="156"/>
      <c r="J37" s="156"/>
      <c r="K37" s="156"/>
      <c r="L37" s="156"/>
      <c r="M37" s="156"/>
      <c r="N37" s="641"/>
      <c r="O37" s="159">
        <f>COUNT(O34:O36)</f>
        <v>0</v>
      </c>
      <c r="P37" s="160">
        <f>SUM(P34:P36)</f>
        <v>0</v>
      </c>
      <c r="Q37" s="161"/>
      <c r="R37" s="162">
        <f>SUM(R35:R36)</f>
        <v>0</v>
      </c>
      <c r="S37" s="163">
        <f>SUM(S35:S36)</f>
        <v>0</v>
      </c>
      <c r="T37" s="163">
        <f>SUM(T35:T36)</f>
        <v>0</v>
      </c>
      <c r="U37" s="164">
        <f>SUM(U34:U36)</f>
        <v>0</v>
      </c>
      <c r="V37" s="165">
        <f t="shared" ref="V37:AA37" si="68">SUM(V35:V36)</f>
        <v>0</v>
      </c>
      <c r="W37" s="560">
        <f t="shared" si="68"/>
        <v>0</v>
      </c>
      <c r="X37" s="529">
        <f t="shared" si="68"/>
        <v>0</v>
      </c>
      <c r="Y37" s="529">
        <f t="shared" si="68"/>
        <v>0</v>
      </c>
      <c r="Z37" s="145">
        <f t="shared" si="68"/>
        <v>0</v>
      </c>
      <c r="AA37" s="151">
        <f t="shared" si="68"/>
        <v>0</v>
      </c>
      <c r="AB37" s="153">
        <f t="shared" si="55"/>
        <v>0</v>
      </c>
      <c r="AC37" s="146">
        <f t="shared" si="55"/>
        <v>0</v>
      </c>
      <c r="AD37" s="147">
        <f t="shared" si="55"/>
        <v>0</v>
      </c>
      <c r="AE37" s="152">
        <f t="shared" si="55"/>
        <v>0</v>
      </c>
      <c r="AF37" s="148">
        <f t="shared" si="42"/>
        <v>0</v>
      </c>
    </row>
    <row r="38" spans="2:32" outlineLevel="1">
      <c r="B38" s="659"/>
      <c r="C38" s="681"/>
      <c r="D38" s="660"/>
      <c r="E38" s="660"/>
      <c r="F38" s="660"/>
      <c r="G38" s="459"/>
      <c r="H38" s="57" t="s">
        <v>86</v>
      </c>
      <c r="I38" s="57"/>
      <c r="J38" s="57" t="s">
        <v>87</v>
      </c>
      <c r="K38" s="57"/>
      <c r="L38" s="57" t="s">
        <v>86</v>
      </c>
      <c r="M38" s="57"/>
      <c r="N38" s="637"/>
      <c r="O38" s="79"/>
      <c r="P38" s="105">
        <f t="shared" ref="P38:P40" si="69">SUM(N38*O38)</f>
        <v>0</v>
      </c>
      <c r="Q38" s="80"/>
      <c r="R38" s="81"/>
      <c r="S38" s="82"/>
      <c r="T38" s="83"/>
      <c r="U38" s="84"/>
      <c r="V38" s="112">
        <f t="shared" ref="V38:V40" si="70">SUM(R38:U38)</f>
        <v>0</v>
      </c>
      <c r="W38" s="553"/>
      <c r="X38" s="129"/>
      <c r="Y38" s="129"/>
      <c r="Z38" s="556"/>
      <c r="AA38" s="135">
        <f t="shared" ref="AA38:AA40" si="71">SUM(W38:Z38)</f>
        <v>0</v>
      </c>
      <c r="AB38" s="137">
        <f t="shared" si="55"/>
        <v>0</v>
      </c>
      <c r="AC38" s="53">
        <f t="shared" si="55"/>
        <v>0</v>
      </c>
      <c r="AD38" s="54">
        <f t="shared" si="55"/>
        <v>0</v>
      </c>
      <c r="AE38" s="55">
        <f t="shared" si="55"/>
        <v>0</v>
      </c>
      <c r="AF38" s="56">
        <f t="shared" si="42"/>
        <v>0</v>
      </c>
    </row>
    <row r="39" spans="2:32" outlineLevel="1">
      <c r="B39" s="327"/>
      <c r="C39" s="42"/>
      <c r="D39" s="636"/>
      <c r="E39" s="636"/>
      <c r="F39" s="636"/>
      <c r="G39" s="459"/>
      <c r="H39" s="57" t="s">
        <v>86</v>
      </c>
      <c r="I39" s="57"/>
      <c r="J39" s="57" t="s">
        <v>87</v>
      </c>
      <c r="K39" s="57"/>
      <c r="L39" s="57" t="s">
        <v>86</v>
      </c>
      <c r="M39" s="57"/>
      <c r="N39" s="637"/>
      <c r="O39" s="79"/>
      <c r="P39" s="105">
        <f t="shared" si="69"/>
        <v>0</v>
      </c>
      <c r="Q39" s="80"/>
      <c r="R39" s="81"/>
      <c r="S39" s="82"/>
      <c r="T39" s="83"/>
      <c r="U39" s="84"/>
      <c r="V39" s="112">
        <f t="shared" si="70"/>
        <v>0</v>
      </c>
      <c r="W39" s="553"/>
      <c r="X39" s="129"/>
      <c r="Y39" s="129"/>
      <c r="Z39" s="556"/>
      <c r="AA39" s="127">
        <f t="shared" si="71"/>
        <v>0</v>
      </c>
      <c r="AB39" s="53">
        <f t="shared" ref="AB39:AB40" si="72">R39+W39</f>
        <v>0</v>
      </c>
      <c r="AC39" s="53">
        <f t="shared" ref="AC39:AC40" si="73">S39+X39</f>
        <v>0</v>
      </c>
      <c r="AD39" s="54">
        <f t="shared" ref="AD39:AD40" si="74">T39+Y39</f>
        <v>0</v>
      </c>
      <c r="AE39" s="55">
        <f t="shared" ref="AE39:AE40" si="75">U39+Z39</f>
        <v>0</v>
      </c>
      <c r="AF39" s="56">
        <f t="shared" si="42"/>
        <v>0</v>
      </c>
    </row>
    <row r="40" spans="2:32" outlineLevel="1">
      <c r="B40" s="327"/>
      <c r="C40" s="42"/>
      <c r="D40" s="636"/>
      <c r="E40" s="636"/>
      <c r="F40" s="733"/>
      <c r="G40" s="459"/>
      <c r="H40" s="57"/>
      <c r="I40" s="57"/>
      <c r="J40" s="57"/>
      <c r="K40" s="57"/>
      <c r="L40" s="57"/>
      <c r="M40" s="57"/>
      <c r="N40" s="637"/>
      <c r="O40" s="79"/>
      <c r="P40" s="105">
        <f t="shared" si="69"/>
        <v>0</v>
      </c>
      <c r="Q40" s="80"/>
      <c r="R40" s="81"/>
      <c r="S40" s="82"/>
      <c r="T40" s="83"/>
      <c r="U40" s="84"/>
      <c r="V40" s="112">
        <f t="shared" si="70"/>
        <v>0</v>
      </c>
      <c r="W40" s="553"/>
      <c r="X40" s="129"/>
      <c r="Y40" s="129"/>
      <c r="Z40" s="556"/>
      <c r="AA40" s="127">
        <f t="shared" si="71"/>
        <v>0</v>
      </c>
      <c r="AB40" s="53">
        <f t="shared" si="72"/>
        <v>0</v>
      </c>
      <c r="AC40" s="53">
        <f t="shared" si="73"/>
        <v>0</v>
      </c>
      <c r="AD40" s="54">
        <f t="shared" si="74"/>
        <v>0</v>
      </c>
      <c r="AE40" s="55">
        <f t="shared" si="75"/>
        <v>0</v>
      </c>
      <c r="AF40" s="56">
        <f t="shared" si="42"/>
        <v>0</v>
      </c>
    </row>
    <row r="41" spans="2:32" outlineLevel="1">
      <c r="B41" s="327"/>
      <c r="C41" s="717"/>
      <c r="D41" s="636"/>
      <c r="E41" s="636"/>
      <c r="F41" s="636"/>
      <c r="G41" s="459"/>
      <c r="H41" s="57" t="s">
        <v>105</v>
      </c>
      <c r="I41" s="57"/>
      <c r="J41" s="57" t="s">
        <v>104</v>
      </c>
      <c r="K41" s="57"/>
      <c r="L41" s="57" t="s">
        <v>105</v>
      </c>
      <c r="M41" s="57"/>
      <c r="N41" s="637"/>
      <c r="O41" s="79"/>
      <c r="P41" s="105">
        <f t="shared" ref="P41" si="76">SUM(N41*O41)</f>
        <v>0</v>
      </c>
      <c r="Q41" s="80"/>
      <c r="R41" s="81"/>
      <c r="S41" s="82"/>
      <c r="T41" s="83"/>
      <c r="U41" s="84"/>
      <c r="V41" s="112">
        <f t="shared" ref="V41" si="77">SUM(R41:U41)</f>
        <v>0</v>
      </c>
      <c r="W41" s="553"/>
      <c r="X41" s="129"/>
      <c r="Y41" s="129"/>
      <c r="Z41" s="556"/>
      <c r="AA41" s="127">
        <f t="shared" ref="AA41" si="78">SUM(W41:Z41)</f>
        <v>0</v>
      </c>
      <c r="AB41" s="53">
        <f t="shared" ref="AB41:AE47" si="79">R41+W41</f>
        <v>0</v>
      </c>
      <c r="AC41" s="53">
        <f t="shared" si="79"/>
        <v>0</v>
      </c>
      <c r="AD41" s="54">
        <f t="shared" si="79"/>
        <v>0</v>
      </c>
      <c r="AE41" s="55">
        <f t="shared" si="79"/>
        <v>0</v>
      </c>
      <c r="AF41" s="117">
        <f t="shared" si="42"/>
        <v>0</v>
      </c>
    </row>
    <row r="42" spans="2:32" ht="12.75" outlineLevel="1" thickBot="1">
      <c r="B42" s="332" t="s">
        <v>58</v>
      </c>
      <c r="C42" s="473">
        <f>COUNTA(C38:C41)</f>
        <v>0</v>
      </c>
      <c r="D42" s="640">
        <f>COUNTIF(D38:D41,"○")</f>
        <v>0</v>
      </c>
      <c r="E42" s="640">
        <f>COUNTIF(E38:E41,"○")</f>
        <v>0</v>
      </c>
      <c r="F42" s="640">
        <f>COUNTIF(F38:F41,"○")</f>
        <v>0</v>
      </c>
      <c r="G42" s="460"/>
      <c r="H42" s="156"/>
      <c r="I42" s="156"/>
      <c r="J42" s="156"/>
      <c r="K42" s="156"/>
      <c r="L42" s="156"/>
      <c r="M42" s="156"/>
      <c r="N42" s="641"/>
      <c r="O42" s="159">
        <f>COUNT(O38:O41)</f>
        <v>0</v>
      </c>
      <c r="P42" s="160">
        <f>SUM(P38:P41)</f>
        <v>0</v>
      </c>
      <c r="Q42" s="161"/>
      <c r="R42" s="162">
        <f t="shared" ref="R42:AA42" si="80">SUM(R38:R41)</f>
        <v>0</v>
      </c>
      <c r="S42" s="163">
        <f t="shared" si="80"/>
        <v>0</v>
      </c>
      <c r="T42" s="163">
        <f t="shared" si="80"/>
        <v>0</v>
      </c>
      <c r="U42" s="164">
        <f t="shared" si="80"/>
        <v>0</v>
      </c>
      <c r="V42" s="165">
        <f t="shared" si="80"/>
        <v>0</v>
      </c>
      <c r="W42" s="560">
        <f t="shared" si="80"/>
        <v>0</v>
      </c>
      <c r="X42" s="529">
        <f t="shared" si="80"/>
        <v>0</v>
      </c>
      <c r="Y42" s="529">
        <f t="shared" si="80"/>
        <v>0</v>
      </c>
      <c r="Z42" s="145">
        <f t="shared" si="80"/>
        <v>0</v>
      </c>
      <c r="AA42" s="151">
        <f t="shared" si="80"/>
        <v>0</v>
      </c>
      <c r="AB42" s="153">
        <f t="shared" si="79"/>
        <v>0</v>
      </c>
      <c r="AC42" s="146">
        <f t="shared" si="79"/>
        <v>0</v>
      </c>
      <c r="AD42" s="147">
        <f t="shared" si="79"/>
        <v>0</v>
      </c>
      <c r="AE42" s="152">
        <f t="shared" si="79"/>
        <v>0</v>
      </c>
      <c r="AF42" s="148">
        <f t="shared" si="42"/>
        <v>0</v>
      </c>
    </row>
    <row r="43" spans="2:32" ht="13.5" customHeight="1" outlineLevel="1">
      <c r="B43" s="739"/>
      <c r="C43" s="663"/>
      <c r="D43" s="664"/>
      <c r="E43" s="664"/>
      <c r="F43" s="664"/>
      <c r="G43" s="459"/>
      <c r="H43" s="57" t="s">
        <v>86</v>
      </c>
      <c r="I43" s="57"/>
      <c r="J43" s="57" t="s">
        <v>87</v>
      </c>
      <c r="K43" s="57"/>
      <c r="L43" s="57" t="s">
        <v>86</v>
      </c>
      <c r="M43" s="57"/>
      <c r="N43" s="645"/>
      <c r="O43" s="440"/>
      <c r="P43" s="105">
        <f t="shared" ref="P43:P44" si="81">SUM(N43*O43)</f>
        <v>0</v>
      </c>
      <c r="Q43" s="442"/>
      <c r="R43" s="443"/>
      <c r="S43" s="444"/>
      <c r="T43" s="445"/>
      <c r="U43" s="446"/>
      <c r="V43" s="112">
        <f t="shared" ref="V43:V44" si="82">SUM(R43:U43)</f>
        <v>0</v>
      </c>
      <c r="W43" s="559"/>
      <c r="X43" s="449"/>
      <c r="Y43" s="449"/>
      <c r="Z43" s="558"/>
      <c r="AA43" s="456">
        <f t="shared" ref="AA43:AA44" si="83">SUM(W43:Z43)</f>
        <v>0</v>
      </c>
      <c r="AB43" s="455">
        <f t="shared" ref="AB43:AB44" si="84">R43+W43</f>
        <v>0</v>
      </c>
      <c r="AC43" s="452">
        <f t="shared" ref="AC43:AC44" si="85">S43+X43</f>
        <v>0</v>
      </c>
      <c r="AD43" s="453">
        <f t="shared" ref="AD43:AD44" si="86">T43+Y43</f>
        <v>0</v>
      </c>
      <c r="AE43" s="454">
        <f t="shared" ref="AE43:AE44" si="87">U43+Z43</f>
        <v>0</v>
      </c>
      <c r="AF43" s="116">
        <f t="shared" ref="AF43:AF44" si="88">SUM(AB43:AE43)</f>
        <v>0</v>
      </c>
    </row>
    <row r="44" spans="2:32" outlineLevel="1">
      <c r="B44" s="327"/>
      <c r="C44" s="42"/>
      <c r="D44" s="636"/>
      <c r="E44" s="636"/>
      <c r="F44" s="736"/>
      <c r="G44" s="459"/>
      <c r="H44" s="57" t="s">
        <v>86</v>
      </c>
      <c r="I44" s="57"/>
      <c r="J44" s="57" t="s">
        <v>87</v>
      </c>
      <c r="K44" s="57"/>
      <c r="L44" s="57" t="s">
        <v>86</v>
      </c>
      <c r="M44" s="57"/>
      <c r="N44" s="637"/>
      <c r="O44" s="79"/>
      <c r="P44" s="105">
        <f t="shared" si="81"/>
        <v>0</v>
      </c>
      <c r="Q44" s="80"/>
      <c r="R44" s="81"/>
      <c r="S44" s="82"/>
      <c r="T44" s="83"/>
      <c r="U44" s="84"/>
      <c r="V44" s="112">
        <f t="shared" si="82"/>
        <v>0</v>
      </c>
      <c r="W44" s="553"/>
      <c r="X44" s="129"/>
      <c r="Y44" s="129"/>
      <c r="Z44" s="556"/>
      <c r="AA44" s="127">
        <f t="shared" si="83"/>
        <v>0</v>
      </c>
      <c r="AB44" s="53">
        <f t="shared" si="84"/>
        <v>0</v>
      </c>
      <c r="AC44" s="53">
        <f t="shared" si="85"/>
        <v>0</v>
      </c>
      <c r="AD44" s="54">
        <f t="shared" si="86"/>
        <v>0</v>
      </c>
      <c r="AE44" s="55">
        <f t="shared" si="87"/>
        <v>0</v>
      </c>
      <c r="AF44" s="56">
        <f t="shared" si="88"/>
        <v>0</v>
      </c>
    </row>
    <row r="45" spans="2:32" outlineLevel="1">
      <c r="B45" s="327"/>
      <c r="C45" s="719"/>
      <c r="D45" s="636"/>
      <c r="E45" s="636"/>
      <c r="F45" s="636"/>
      <c r="G45" s="459"/>
      <c r="H45" s="57" t="s">
        <v>105</v>
      </c>
      <c r="I45" s="57"/>
      <c r="J45" s="57" t="s">
        <v>104</v>
      </c>
      <c r="K45" s="57"/>
      <c r="L45" s="57" t="s">
        <v>105</v>
      </c>
      <c r="M45" s="57"/>
      <c r="N45" s="637"/>
      <c r="O45" s="79"/>
      <c r="P45" s="105">
        <f t="shared" ref="P45" si="89">SUM(N45*O45)</f>
        <v>0</v>
      </c>
      <c r="Q45" s="80"/>
      <c r="R45" s="81"/>
      <c r="S45" s="82"/>
      <c r="T45" s="83"/>
      <c r="U45" s="84"/>
      <c r="V45" s="112">
        <f t="shared" ref="V45" si="90">SUM(R45:U45)</f>
        <v>0</v>
      </c>
      <c r="W45" s="553"/>
      <c r="X45" s="129"/>
      <c r="Y45" s="129"/>
      <c r="Z45" s="556"/>
      <c r="AA45" s="127">
        <f t="shared" ref="AA45" si="91">SUM(W45:Z45)</f>
        <v>0</v>
      </c>
      <c r="AB45" s="53">
        <f t="shared" ref="AB45" si="92">R45+W45</f>
        <v>0</v>
      </c>
      <c r="AC45" s="53">
        <f t="shared" si="79"/>
        <v>0</v>
      </c>
      <c r="AD45" s="54">
        <f t="shared" si="79"/>
        <v>0</v>
      </c>
      <c r="AE45" s="55">
        <f t="shared" si="79"/>
        <v>0</v>
      </c>
      <c r="AF45" s="56">
        <f t="shared" ref="AF45:AF66" si="93">SUM(AB45:AE45)</f>
        <v>0</v>
      </c>
    </row>
    <row r="46" spans="2:32" ht="12.75" outlineLevel="1" thickBot="1">
      <c r="B46" s="332" t="s">
        <v>59</v>
      </c>
      <c r="C46" s="473">
        <f>COUNTA(C45:C45)</f>
        <v>0</v>
      </c>
      <c r="D46" s="640">
        <f>COUNTIF(D45:D45,"○")</f>
        <v>0</v>
      </c>
      <c r="E46" s="640">
        <f>COUNTIF(E45:E45,"○")</f>
        <v>0</v>
      </c>
      <c r="F46" s="640">
        <f>COUNTIF(F45:F45,"○")</f>
        <v>0</v>
      </c>
      <c r="G46" s="460"/>
      <c r="H46" s="156"/>
      <c r="I46" s="156"/>
      <c r="J46" s="156"/>
      <c r="K46" s="156"/>
      <c r="L46" s="156"/>
      <c r="M46" s="156"/>
      <c r="N46" s="641"/>
      <c r="O46" s="159">
        <f>COUNT(O45:O45)</f>
        <v>0</v>
      </c>
      <c r="P46" s="160">
        <f>SUM(P43:P45)</f>
        <v>0</v>
      </c>
      <c r="Q46" s="161"/>
      <c r="R46" s="162">
        <f t="shared" ref="R46:AA46" si="94">SUM(R45:R45)</f>
        <v>0</v>
      </c>
      <c r="S46" s="163">
        <f t="shared" si="94"/>
        <v>0</v>
      </c>
      <c r="T46" s="163">
        <f t="shared" si="94"/>
        <v>0</v>
      </c>
      <c r="U46" s="164">
        <f t="shared" si="94"/>
        <v>0</v>
      </c>
      <c r="V46" s="165">
        <f t="shared" si="94"/>
        <v>0</v>
      </c>
      <c r="W46" s="560">
        <f t="shared" si="94"/>
        <v>0</v>
      </c>
      <c r="X46" s="529">
        <f t="shared" si="94"/>
        <v>0</v>
      </c>
      <c r="Y46" s="529">
        <f t="shared" si="94"/>
        <v>0</v>
      </c>
      <c r="Z46" s="145">
        <f t="shared" si="94"/>
        <v>0</v>
      </c>
      <c r="AA46" s="151">
        <f t="shared" si="94"/>
        <v>0</v>
      </c>
      <c r="AB46" s="153">
        <f t="shared" si="79"/>
        <v>0</v>
      </c>
      <c r="AC46" s="146">
        <f t="shared" si="79"/>
        <v>0</v>
      </c>
      <c r="AD46" s="147">
        <f t="shared" si="79"/>
        <v>0</v>
      </c>
      <c r="AE46" s="152">
        <f t="shared" si="79"/>
        <v>0</v>
      </c>
      <c r="AF46" s="148">
        <f t="shared" si="93"/>
        <v>0</v>
      </c>
    </row>
    <row r="47" spans="2:32" ht="13.5" customHeight="1" outlineLevel="1">
      <c r="B47" s="436"/>
      <c r="C47" s="663"/>
      <c r="D47" s="664"/>
      <c r="E47" s="664"/>
      <c r="F47" s="664"/>
      <c r="G47" s="459"/>
      <c r="H47" s="57" t="s">
        <v>86</v>
      </c>
      <c r="I47" s="57"/>
      <c r="J47" s="57" t="s">
        <v>87</v>
      </c>
      <c r="K47" s="57"/>
      <c r="L47" s="57" t="s">
        <v>86</v>
      </c>
      <c r="M47" s="57"/>
      <c r="N47" s="645"/>
      <c r="O47" s="440"/>
      <c r="P47" s="105">
        <f t="shared" ref="P47:P48" si="95">SUM(N47*O47)</f>
        <v>0</v>
      </c>
      <c r="Q47" s="442"/>
      <c r="R47" s="443"/>
      <c r="S47" s="444"/>
      <c r="T47" s="445"/>
      <c r="U47" s="446"/>
      <c r="V47" s="112">
        <f t="shared" ref="V47:V48" si="96">SUM(R47:U47)</f>
        <v>0</v>
      </c>
      <c r="W47" s="559"/>
      <c r="X47" s="449"/>
      <c r="Y47" s="449"/>
      <c r="Z47" s="558"/>
      <c r="AA47" s="456">
        <f t="shared" ref="AA47:AA48" si="97">SUM(W47:Z47)</f>
        <v>0</v>
      </c>
      <c r="AB47" s="455">
        <f t="shared" si="79"/>
        <v>0</v>
      </c>
      <c r="AC47" s="452">
        <f t="shared" si="79"/>
        <v>0</v>
      </c>
      <c r="AD47" s="453">
        <f t="shared" si="79"/>
        <v>0</v>
      </c>
      <c r="AE47" s="454">
        <f t="shared" si="79"/>
        <v>0</v>
      </c>
      <c r="AF47" s="116">
        <f t="shared" ref="AF47:AF48" si="98">SUM(AB47:AE47)</f>
        <v>0</v>
      </c>
    </row>
    <row r="48" spans="2:32" outlineLevel="1">
      <c r="B48" s="327"/>
      <c r="C48" s="42"/>
      <c r="D48" s="636"/>
      <c r="E48" s="636"/>
      <c r="F48" s="735"/>
      <c r="G48" s="459"/>
      <c r="H48" s="57" t="s">
        <v>86</v>
      </c>
      <c r="I48" s="57"/>
      <c r="J48" s="57" t="s">
        <v>87</v>
      </c>
      <c r="K48" s="57"/>
      <c r="L48" s="57" t="s">
        <v>86</v>
      </c>
      <c r="M48" s="57"/>
      <c r="N48" s="637"/>
      <c r="O48" s="79"/>
      <c r="P48" s="105">
        <f t="shared" si="95"/>
        <v>0</v>
      </c>
      <c r="Q48" s="80"/>
      <c r="R48" s="81"/>
      <c r="S48" s="82"/>
      <c r="T48" s="83"/>
      <c r="U48" s="84"/>
      <c r="V48" s="112">
        <f t="shared" si="96"/>
        <v>0</v>
      </c>
      <c r="W48" s="553"/>
      <c r="X48" s="129"/>
      <c r="Y48" s="129"/>
      <c r="Z48" s="556"/>
      <c r="AA48" s="127">
        <f t="shared" si="97"/>
        <v>0</v>
      </c>
      <c r="AB48" s="53">
        <f t="shared" ref="AB48" si="99">R48+W48</f>
        <v>0</v>
      </c>
      <c r="AC48" s="53">
        <f t="shared" ref="AC48" si="100">S48+X48</f>
        <v>0</v>
      </c>
      <c r="AD48" s="54">
        <f t="shared" ref="AD48" si="101">T48+Y48</f>
        <v>0</v>
      </c>
      <c r="AE48" s="55">
        <f t="shared" ref="AE48" si="102">U48+Z48</f>
        <v>0</v>
      </c>
      <c r="AF48" s="56">
        <f t="shared" si="98"/>
        <v>0</v>
      </c>
    </row>
    <row r="49" spans="2:32" outlineLevel="1">
      <c r="B49" s="327"/>
      <c r="C49" s="42"/>
      <c r="D49" s="43"/>
      <c r="E49" s="43"/>
      <c r="F49" s="636"/>
      <c r="G49" s="459"/>
      <c r="H49" s="57" t="s">
        <v>66</v>
      </c>
      <c r="I49" s="57"/>
      <c r="J49" s="57" t="s">
        <v>104</v>
      </c>
      <c r="K49" s="57"/>
      <c r="L49" s="57" t="s">
        <v>105</v>
      </c>
      <c r="M49" s="57"/>
      <c r="N49" s="637"/>
      <c r="O49" s="79"/>
      <c r="P49" s="105">
        <f t="shared" ref="P49:P61" si="103">SUM(N49*O49)</f>
        <v>0</v>
      </c>
      <c r="Q49" s="80"/>
      <c r="R49" s="81"/>
      <c r="S49" s="82"/>
      <c r="T49" s="83"/>
      <c r="U49" s="84"/>
      <c r="V49" s="112">
        <f t="shared" ref="V49:V61" si="104">SUM(R49:U49)</f>
        <v>0</v>
      </c>
      <c r="W49" s="553"/>
      <c r="X49" s="129"/>
      <c r="Y49" s="129"/>
      <c r="Z49" s="556"/>
      <c r="AA49" s="127">
        <f>SUM(W49:Z49)</f>
        <v>0</v>
      </c>
      <c r="AB49" s="53">
        <f t="shared" ref="AB49:AB66" si="105">R49+W49</f>
        <v>0</v>
      </c>
      <c r="AC49" s="53">
        <f t="shared" ref="AC49:AE58" si="106">S49+X49</f>
        <v>0</v>
      </c>
      <c r="AD49" s="54">
        <f t="shared" si="106"/>
        <v>0</v>
      </c>
      <c r="AE49" s="55">
        <f t="shared" si="106"/>
        <v>0</v>
      </c>
      <c r="AF49" s="117">
        <f t="shared" si="93"/>
        <v>0</v>
      </c>
    </row>
    <row r="50" spans="2:32" ht="12.75" outlineLevel="1" thickBot="1">
      <c r="B50" s="154" t="s">
        <v>60</v>
      </c>
      <c r="C50" s="473">
        <f>COUNTA(C47:C49)</f>
        <v>0</v>
      </c>
      <c r="D50" s="640">
        <f>COUNTIF(D47:D49,"○")</f>
        <v>0</v>
      </c>
      <c r="E50" s="640">
        <f>COUNTIF(E47:E49,"○")</f>
        <v>0</v>
      </c>
      <c r="F50" s="640">
        <f>COUNTIF(F47:F49,"○")</f>
        <v>0</v>
      </c>
      <c r="G50" s="460"/>
      <c r="H50" s="156"/>
      <c r="I50" s="156"/>
      <c r="J50" s="156"/>
      <c r="K50" s="156"/>
      <c r="L50" s="156"/>
      <c r="M50" s="156"/>
      <c r="N50" s="641"/>
      <c r="O50" s="159">
        <f>COUNT(O47:O49)</f>
        <v>0</v>
      </c>
      <c r="P50" s="160">
        <f>SUM(P47:P49)</f>
        <v>0</v>
      </c>
      <c r="Q50" s="161"/>
      <c r="R50" s="162">
        <f t="shared" ref="R50:AA50" si="107">SUM(R47:R49)</f>
        <v>0</v>
      </c>
      <c r="S50" s="163">
        <f t="shared" si="107"/>
        <v>0</v>
      </c>
      <c r="T50" s="163">
        <f t="shared" si="107"/>
        <v>0</v>
      </c>
      <c r="U50" s="661">
        <f t="shared" si="107"/>
        <v>0</v>
      </c>
      <c r="V50" s="662">
        <f t="shared" si="107"/>
        <v>0</v>
      </c>
      <c r="W50" s="560">
        <f t="shared" si="107"/>
        <v>0</v>
      </c>
      <c r="X50" s="529">
        <f t="shared" si="107"/>
        <v>0</v>
      </c>
      <c r="Y50" s="529">
        <f t="shared" si="107"/>
        <v>0</v>
      </c>
      <c r="Z50" s="145">
        <f t="shared" si="107"/>
        <v>0</v>
      </c>
      <c r="AA50" s="335">
        <f t="shared" si="107"/>
        <v>0</v>
      </c>
      <c r="AB50" s="334">
        <f t="shared" si="105"/>
        <v>0</v>
      </c>
      <c r="AC50" s="146">
        <f t="shared" si="106"/>
        <v>0</v>
      </c>
      <c r="AD50" s="337">
        <f>T50+Y50</f>
        <v>0</v>
      </c>
      <c r="AE50" s="152">
        <f>U50+Z50</f>
        <v>0</v>
      </c>
      <c r="AF50" s="336">
        <f t="shared" si="93"/>
        <v>0</v>
      </c>
    </row>
    <row r="51" spans="2:32" outlineLevel="1">
      <c r="B51" s="436"/>
      <c r="C51" s="663"/>
      <c r="D51" s="664"/>
      <c r="E51" s="664"/>
      <c r="F51" s="664"/>
      <c r="G51" s="459"/>
      <c r="H51" s="57" t="s">
        <v>86</v>
      </c>
      <c r="I51" s="57"/>
      <c r="J51" s="57" t="s">
        <v>87</v>
      </c>
      <c r="K51" s="57"/>
      <c r="L51" s="57" t="s">
        <v>86</v>
      </c>
      <c r="M51" s="57"/>
      <c r="N51" s="645"/>
      <c r="O51" s="440"/>
      <c r="P51" s="105">
        <f t="shared" si="103"/>
        <v>0</v>
      </c>
      <c r="Q51" s="442"/>
      <c r="R51" s="443"/>
      <c r="S51" s="444"/>
      <c r="T51" s="445"/>
      <c r="U51" s="446"/>
      <c r="V51" s="112">
        <f t="shared" si="104"/>
        <v>0</v>
      </c>
      <c r="W51" s="559"/>
      <c r="X51" s="449"/>
      <c r="Y51" s="449"/>
      <c r="Z51" s="558"/>
      <c r="AA51" s="456">
        <f t="shared" ref="AA51:AA58" si="108">SUM(W51:Z51)</f>
        <v>0</v>
      </c>
      <c r="AB51" s="455">
        <f t="shared" si="105"/>
        <v>0</v>
      </c>
      <c r="AC51" s="452">
        <f t="shared" si="106"/>
        <v>0</v>
      </c>
      <c r="AD51" s="453">
        <f t="shared" si="106"/>
        <v>0</v>
      </c>
      <c r="AE51" s="454">
        <f t="shared" si="106"/>
        <v>0</v>
      </c>
      <c r="AF51" s="116">
        <f t="shared" si="93"/>
        <v>0</v>
      </c>
    </row>
    <row r="52" spans="2:32" outlineLevel="1">
      <c r="B52" s="327"/>
      <c r="C52" s="42"/>
      <c r="D52" s="636"/>
      <c r="E52" s="636"/>
      <c r="F52" s="713"/>
      <c r="G52" s="459"/>
      <c r="H52" s="57" t="s">
        <v>86</v>
      </c>
      <c r="I52" s="57"/>
      <c r="J52" s="57" t="s">
        <v>87</v>
      </c>
      <c r="K52" s="57"/>
      <c r="L52" s="57" t="s">
        <v>86</v>
      </c>
      <c r="M52" s="57"/>
      <c r="N52" s="637"/>
      <c r="O52" s="79"/>
      <c r="P52" s="105">
        <f t="shared" si="103"/>
        <v>0</v>
      </c>
      <c r="Q52" s="80"/>
      <c r="R52" s="81"/>
      <c r="S52" s="82"/>
      <c r="T52" s="83"/>
      <c r="U52" s="84"/>
      <c r="V52" s="112">
        <f t="shared" si="104"/>
        <v>0</v>
      </c>
      <c r="W52" s="553"/>
      <c r="X52" s="129"/>
      <c r="Y52" s="129"/>
      <c r="Z52" s="556"/>
      <c r="AA52" s="127">
        <f t="shared" si="108"/>
        <v>0</v>
      </c>
      <c r="AB52" s="53">
        <f t="shared" si="105"/>
        <v>0</v>
      </c>
      <c r="AC52" s="53">
        <f t="shared" si="106"/>
        <v>0</v>
      </c>
      <c r="AD52" s="54">
        <f t="shared" si="106"/>
        <v>0</v>
      </c>
      <c r="AE52" s="55">
        <f t="shared" si="106"/>
        <v>0</v>
      </c>
      <c r="AF52" s="56">
        <f t="shared" si="93"/>
        <v>0</v>
      </c>
    </row>
    <row r="53" spans="2:32" outlineLevel="1">
      <c r="B53" s="327"/>
      <c r="C53" s="42"/>
      <c r="D53" s="636"/>
      <c r="E53" s="636"/>
      <c r="F53" s="636"/>
      <c r="G53" s="459"/>
      <c r="H53" s="57" t="s">
        <v>86</v>
      </c>
      <c r="I53" s="57"/>
      <c r="J53" s="57" t="s">
        <v>87</v>
      </c>
      <c r="K53" s="57"/>
      <c r="L53" s="57" t="s">
        <v>86</v>
      </c>
      <c r="M53" s="57"/>
      <c r="N53" s="637"/>
      <c r="O53" s="79"/>
      <c r="P53" s="105">
        <f t="shared" ref="P53" si="109">SUM(N53*O53)</f>
        <v>0</v>
      </c>
      <c r="Q53" s="80"/>
      <c r="R53" s="81"/>
      <c r="S53" s="82"/>
      <c r="T53" s="83"/>
      <c r="U53" s="84"/>
      <c r="V53" s="112">
        <f t="shared" ref="V53" si="110">SUM(R53:U53)</f>
        <v>0</v>
      </c>
      <c r="W53" s="553"/>
      <c r="X53" s="129"/>
      <c r="Y53" s="129"/>
      <c r="Z53" s="556"/>
      <c r="AA53" s="530">
        <f t="shared" si="108"/>
        <v>0</v>
      </c>
      <c r="AB53" s="53">
        <f t="shared" ref="AB53" si="111">R53+W53</f>
        <v>0</v>
      </c>
      <c r="AC53" s="53">
        <f t="shared" ref="AC53" si="112">S53+X53</f>
        <v>0</v>
      </c>
      <c r="AD53" s="54">
        <f t="shared" ref="AD53" si="113">T53+Y53</f>
        <v>0</v>
      </c>
      <c r="AE53" s="55">
        <f t="shared" ref="AE53" si="114">U53+Z53</f>
        <v>0</v>
      </c>
      <c r="AF53" s="117">
        <f t="shared" ref="AF53" si="115">SUM(AB53:AE53)</f>
        <v>0</v>
      </c>
    </row>
    <row r="54" spans="2:32" outlineLevel="1">
      <c r="B54" s="41"/>
      <c r="C54" s="42"/>
      <c r="D54" s="636"/>
      <c r="E54" s="636"/>
      <c r="F54" s="636"/>
      <c r="G54" s="466"/>
      <c r="H54" s="138" t="s">
        <v>86</v>
      </c>
      <c r="I54" s="138"/>
      <c r="J54" s="138" t="s">
        <v>87</v>
      </c>
      <c r="K54" s="138"/>
      <c r="L54" s="138" t="s">
        <v>86</v>
      </c>
      <c r="M54" s="138"/>
      <c r="N54" s="646"/>
      <c r="O54" s="141"/>
      <c r="P54" s="142">
        <f>SUM(N54*O54)</f>
        <v>0</v>
      </c>
      <c r="Q54" s="85"/>
      <c r="R54" s="86"/>
      <c r="S54" s="87"/>
      <c r="T54" s="88"/>
      <c r="U54" s="89"/>
      <c r="V54" s="112">
        <f t="shared" ref="V54:V57" si="116">SUM(R54:U54)</f>
        <v>0</v>
      </c>
      <c r="W54" s="553"/>
      <c r="X54" s="129"/>
      <c r="Y54" s="129"/>
      <c r="Z54" s="556"/>
      <c r="AA54" s="530">
        <f t="shared" si="108"/>
        <v>0</v>
      </c>
      <c r="AB54" s="53">
        <f t="shared" ref="AB54:AB57" si="117">R54+W54</f>
        <v>0</v>
      </c>
      <c r="AC54" s="53">
        <f t="shared" ref="AC54:AC57" si="118">S54+X54</f>
        <v>0</v>
      </c>
      <c r="AD54" s="54">
        <f t="shared" ref="AD54:AD57" si="119">T54+Y54</f>
        <v>0</v>
      </c>
      <c r="AE54" s="55">
        <f t="shared" ref="AE54:AE57" si="120">U54+Z54</f>
        <v>0</v>
      </c>
      <c r="AF54" s="117">
        <f t="shared" ref="AF54:AF57" si="121">SUM(AB54:AE54)</f>
        <v>0</v>
      </c>
    </row>
    <row r="55" spans="2:32" outlineLevel="1">
      <c r="B55" s="41"/>
      <c r="C55" s="42"/>
      <c r="D55" s="636"/>
      <c r="E55" s="636"/>
      <c r="F55" s="636"/>
      <c r="G55" s="459"/>
      <c r="H55" s="57" t="s">
        <v>86</v>
      </c>
      <c r="I55" s="57"/>
      <c r="J55" s="57" t="s">
        <v>87</v>
      </c>
      <c r="K55" s="57"/>
      <c r="L55" s="57" t="s">
        <v>86</v>
      </c>
      <c r="M55" s="57"/>
      <c r="N55" s="637"/>
      <c r="O55" s="79"/>
      <c r="P55" s="714">
        <f t="shared" ref="P55:P56" si="122">SUM(N55*O55)</f>
        <v>0</v>
      </c>
      <c r="Q55" s="80"/>
      <c r="R55" s="81"/>
      <c r="S55" s="82"/>
      <c r="T55" s="83"/>
      <c r="U55" s="84"/>
      <c r="V55" s="112">
        <f t="shared" ref="V55:V56" si="123">SUM(R55:U55)</f>
        <v>0</v>
      </c>
      <c r="W55" s="553"/>
      <c r="X55" s="129"/>
      <c r="Y55" s="129"/>
      <c r="Z55" s="556"/>
      <c r="AA55" s="530">
        <f t="shared" si="108"/>
        <v>0</v>
      </c>
      <c r="AB55" s="53">
        <f t="shared" ref="AB55:AB56" si="124">R55+W55</f>
        <v>0</v>
      </c>
      <c r="AC55" s="53">
        <f t="shared" ref="AC55:AC56" si="125">S55+X55</f>
        <v>0</v>
      </c>
      <c r="AD55" s="54">
        <f t="shared" ref="AD55:AD56" si="126">T55+Y55</f>
        <v>0</v>
      </c>
      <c r="AE55" s="55">
        <f t="shared" ref="AE55:AE56" si="127">U55+Z55</f>
        <v>0</v>
      </c>
      <c r="AF55" s="117">
        <f t="shared" ref="AF55:AF56" si="128">SUM(AB55:AE55)</f>
        <v>0</v>
      </c>
    </row>
    <row r="56" spans="2:32" outlineLevel="1">
      <c r="B56" s="41"/>
      <c r="C56" s="42"/>
      <c r="D56" s="636"/>
      <c r="E56" s="636"/>
      <c r="F56" s="636"/>
      <c r="G56" s="459"/>
      <c r="H56" s="57" t="s">
        <v>86</v>
      </c>
      <c r="I56" s="57"/>
      <c r="J56" s="57" t="s">
        <v>87</v>
      </c>
      <c r="K56" s="57"/>
      <c r="L56" s="57" t="s">
        <v>86</v>
      </c>
      <c r="M56" s="57"/>
      <c r="N56" s="637"/>
      <c r="O56" s="79"/>
      <c r="P56" s="105">
        <f t="shared" si="122"/>
        <v>0</v>
      </c>
      <c r="Q56" s="80"/>
      <c r="R56" s="81"/>
      <c r="S56" s="82"/>
      <c r="T56" s="83"/>
      <c r="U56" s="84"/>
      <c r="V56" s="112">
        <f t="shared" si="123"/>
        <v>0</v>
      </c>
      <c r="W56" s="553"/>
      <c r="X56" s="129"/>
      <c r="Y56" s="129"/>
      <c r="Z56" s="556"/>
      <c r="AA56" s="530">
        <f t="shared" ref="AA56" si="129">SUM(W56:Z56)</f>
        <v>0</v>
      </c>
      <c r="AB56" s="53">
        <f t="shared" si="124"/>
        <v>0</v>
      </c>
      <c r="AC56" s="53">
        <f t="shared" si="125"/>
        <v>0</v>
      </c>
      <c r="AD56" s="54">
        <f t="shared" si="126"/>
        <v>0</v>
      </c>
      <c r="AE56" s="55">
        <f t="shared" si="127"/>
        <v>0</v>
      </c>
      <c r="AF56" s="117">
        <f t="shared" si="128"/>
        <v>0</v>
      </c>
    </row>
    <row r="57" spans="2:32" outlineLevel="1">
      <c r="B57" s="41"/>
      <c r="C57" s="42"/>
      <c r="D57" s="636"/>
      <c r="E57" s="636"/>
      <c r="F57" s="636"/>
      <c r="G57" s="459"/>
      <c r="H57" s="57" t="s">
        <v>86</v>
      </c>
      <c r="I57" s="57"/>
      <c r="J57" s="57" t="s">
        <v>87</v>
      </c>
      <c r="K57" s="57"/>
      <c r="L57" s="57" t="s">
        <v>86</v>
      </c>
      <c r="M57" s="57"/>
      <c r="N57" s="637"/>
      <c r="O57" s="79"/>
      <c r="P57" s="105">
        <f t="shared" ref="P57" si="130">SUM(N57*O57)</f>
        <v>0</v>
      </c>
      <c r="Q57" s="80"/>
      <c r="R57" s="81"/>
      <c r="S57" s="82"/>
      <c r="T57" s="83"/>
      <c r="U57" s="84"/>
      <c r="V57" s="112">
        <f t="shared" si="116"/>
        <v>0</v>
      </c>
      <c r="W57" s="553"/>
      <c r="X57" s="129"/>
      <c r="Y57" s="129"/>
      <c r="Z57" s="556"/>
      <c r="AA57" s="530">
        <f t="shared" si="108"/>
        <v>0</v>
      </c>
      <c r="AB57" s="53">
        <f t="shared" si="117"/>
        <v>0</v>
      </c>
      <c r="AC57" s="53">
        <f t="shared" si="118"/>
        <v>0</v>
      </c>
      <c r="AD57" s="54">
        <f t="shared" si="119"/>
        <v>0</v>
      </c>
      <c r="AE57" s="55">
        <f t="shared" si="120"/>
        <v>0</v>
      </c>
      <c r="AF57" s="117">
        <f t="shared" si="121"/>
        <v>0</v>
      </c>
    </row>
    <row r="58" spans="2:32" outlineLevel="1">
      <c r="B58" s="41"/>
      <c r="C58" s="42"/>
      <c r="D58" s="636"/>
      <c r="E58" s="636"/>
      <c r="F58" s="636"/>
      <c r="G58" s="459"/>
      <c r="H58" s="57" t="s">
        <v>86</v>
      </c>
      <c r="I58" s="57"/>
      <c r="J58" s="57" t="s">
        <v>87</v>
      </c>
      <c r="K58" s="57"/>
      <c r="L58" s="57" t="s">
        <v>86</v>
      </c>
      <c r="M58" s="57"/>
      <c r="N58" s="637"/>
      <c r="O58" s="79"/>
      <c r="P58" s="105">
        <f t="shared" si="103"/>
        <v>0</v>
      </c>
      <c r="Q58" s="80"/>
      <c r="R58" s="81"/>
      <c r="S58" s="82"/>
      <c r="T58" s="83"/>
      <c r="U58" s="84"/>
      <c r="V58" s="112">
        <f t="shared" si="104"/>
        <v>0</v>
      </c>
      <c r="W58" s="553"/>
      <c r="X58" s="129"/>
      <c r="Y58" s="129"/>
      <c r="Z58" s="556"/>
      <c r="AA58" s="530">
        <f t="shared" si="108"/>
        <v>0</v>
      </c>
      <c r="AB58" s="53">
        <f t="shared" si="105"/>
        <v>0</v>
      </c>
      <c r="AC58" s="53">
        <f t="shared" si="106"/>
        <v>0</v>
      </c>
      <c r="AD58" s="54">
        <f t="shared" si="106"/>
        <v>0</v>
      </c>
      <c r="AE58" s="55">
        <f t="shared" si="106"/>
        <v>0</v>
      </c>
      <c r="AF58" s="117">
        <f t="shared" si="93"/>
        <v>0</v>
      </c>
    </row>
    <row r="59" spans="2:32" ht="12.75" outlineLevel="1" thickBot="1">
      <c r="B59" s="154" t="s">
        <v>106</v>
      </c>
      <c r="C59" s="473">
        <f>COUNTA(C51:C58)</f>
        <v>0</v>
      </c>
      <c r="D59" s="640">
        <f>COUNTIF(D51:D58,"○")</f>
        <v>0</v>
      </c>
      <c r="E59" s="640">
        <f>COUNTIF(E51:E58,"○")</f>
        <v>0</v>
      </c>
      <c r="F59" s="640">
        <f>COUNTIF(F51:F58,"○")</f>
        <v>0</v>
      </c>
      <c r="G59" s="460"/>
      <c r="H59" s="156"/>
      <c r="I59" s="156"/>
      <c r="J59" s="156"/>
      <c r="K59" s="156"/>
      <c r="L59" s="156"/>
      <c r="M59" s="156"/>
      <c r="N59" s="641"/>
      <c r="O59" s="159">
        <f>COUNT(O51:O58)</f>
        <v>0</v>
      </c>
      <c r="P59" s="160">
        <f>SUM(P51:P58)</f>
        <v>0</v>
      </c>
      <c r="Q59" s="161"/>
      <c r="R59" s="661">
        <f t="shared" ref="R59:AA59" si="131">SUM(R51:R58)</f>
        <v>0</v>
      </c>
      <c r="S59" s="661">
        <f t="shared" si="131"/>
        <v>0</v>
      </c>
      <c r="T59" s="661">
        <f t="shared" si="131"/>
        <v>0</v>
      </c>
      <c r="U59" s="661">
        <f t="shared" si="131"/>
        <v>0</v>
      </c>
      <c r="V59" s="662">
        <f t="shared" si="131"/>
        <v>0</v>
      </c>
      <c r="W59" s="560">
        <f t="shared" si="131"/>
        <v>0</v>
      </c>
      <c r="X59" s="529">
        <f t="shared" si="131"/>
        <v>0</v>
      </c>
      <c r="Y59" s="529">
        <f t="shared" si="131"/>
        <v>0</v>
      </c>
      <c r="Z59" s="504">
        <f t="shared" si="131"/>
        <v>0</v>
      </c>
      <c r="AA59" s="335">
        <f t="shared" si="131"/>
        <v>0</v>
      </c>
      <c r="AB59" s="153">
        <f t="shared" si="105"/>
        <v>0</v>
      </c>
      <c r="AC59" s="146">
        <f t="shared" ref="AC59:AE64" si="132">S59+X59</f>
        <v>0</v>
      </c>
      <c r="AD59" s="147">
        <f t="shared" si="132"/>
        <v>0</v>
      </c>
      <c r="AE59" s="152">
        <f t="shared" si="132"/>
        <v>0</v>
      </c>
      <c r="AF59" s="336">
        <f t="shared" si="93"/>
        <v>0</v>
      </c>
    </row>
    <row r="60" spans="2:32" outlineLevel="1">
      <c r="B60" s="41"/>
      <c r="C60" s="42"/>
      <c r="D60" s="636"/>
      <c r="E60" s="636"/>
      <c r="F60" s="636"/>
      <c r="G60" s="466"/>
      <c r="H60" s="138" t="s">
        <v>86</v>
      </c>
      <c r="I60" s="138"/>
      <c r="J60" s="138" t="s">
        <v>87</v>
      </c>
      <c r="K60" s="138"/>
      <c r="L60" s="138" t="s">
        <v>86</v>
      </c>
      <c r="M60" s="138"/>
      <c r="N60" s="646"/>
      <c r="O60" s="141"/>
      <c r="P60" s="142">
        <f>SUM(N60*O60)</f>
        <v>0</v>
      </c>
      <c r="Q60" s="85"/>
      <c r="R60" s="86"/>
      <c r="S60" s="87"/>
      <c r="T60" s="88"/>
      <c r="U60" s="89"/>
      <c r="V60" s="112">
        <f t="shared" si="104"/>
        <v>0</v>
      </c>
      <c r="W60" s="553"/>
      <c r="X60" s="129"/>
      <c r="Y60" s="129"/>
      <c r="Z60" s="556"/>
      <c r="AA60" s="127">
        <f>SUM(W60:Z60)</f>
        <v>0</v>
      </c>
      <c r="AB60" s="137">
        <f t="shared" si="105"/>
        <v>0</v>
      </c>
      <c r="AC60" s="53">
        <f t="shared" si="132"/>
        <v>0</v>
      </c>
      <c r="AD60" s="54">
        <f t="shared" si="132"/>
        <v>0</v>
      </c>
      <c r="AE60" s="55">
        <f t="shared" si="132"/>
        <v>0</v>
      </c>
      <c r="AF60" s="56">
        <f t="shared" si="93"/>
        <v>0</v>
      </c>
    </row>
    <row r="61" spans="2:32" outlineLevel="1">
      <c r="B61" s="41"/>
      <c r="C61" s="42"/>
      <c r="D61" s="636"/>
      <c r="E61" s="43"/>
      <c r="F61" s="43"/>
      <c r="G61" s="459"/>
      <c r="H61" s="57" t="s">
        <v>105</v>
      </c>
      <c r="I61" s="57"/>
      <c r="J61" s="57" t="s">
        <v>104</v>
      </c>
      <c r="K61" s="57"/>
      <c r="L61" s="57" t="s">
        <v>105</v>
      </c>
      <c r="M61" s="57"/>
      <c r="N61" s="637"/>
      <c r="O61" s="79"/>
      <c r="P61" s="630">
        <f t="shared" si="103"/>
        <v>0</v>
      </c>
      <c r="Q61" s="80"/>
      <c r="R61" s="81"/>
      <c r="S61" s="82"/>
      <c r="T61" s="83"/>
      <c r="U61" s="84"/>
      <c r="V61" s="112">
        <f t="shared" si="104"/>
        <v>0</v>
      </c>
      <c r="W61" s="553"/>
      <c r="X61" s="129"/>
      <c r="Y61" s="129"/>
      <c r="Z61" s="556"/>
      <c r="AA61" s="127">
        <f>SUM(W61:Z61)</f>
        <v>0</v>
      </c>
      <c r="AB61" s="53">
        <f t="shared" si="105"/>
        <v>0</v>
      </c>
      <c r="AC61" s="53">
        <f t="shared" si="132"/>
        <v>0</v>
      </c>
      <c r="AD61" s="54">
        <f t="shared" si="132"/>
        <v>0</v>
      </c>
      <c r="AE61" s="55">
        <f t="shared" si="132"/>
        <v>0</v>
      </c>
      <c r="AF61" s="56">
        <f t="shared" si="93"/>
        <v>0</v>
      </c>
    </row>
    <row r="62" spans="2:32" ht="12.75" outlineLevel="1" thickBot="1">
      <c r="B62" s="154" t="s">
        <v>51</v>
      </c>
      <c r="C62" s="473">
        <f>COUNTA(C60:C61)</f>
        <v>0</v>
      </c>
      <c r="D62" s="640">
        <f>COUNTIF(D60:D61,"○")</f>
        <v>0</v>
      </c>
      <c r="E62" s="640">
        <f>COUNTIF(E60:E61,"○")</f>
        <v>0</v>
      </c>
      <c r="F62" s="640">
        <f>COUNTIF(F60:F61,"○")</f>
        <v>0</v>
      </c>
      <c r="G62" s="460"/>
      <c r="H62" s="156"/>
      <c r="I62" s="156"/>
      <c r="J62" s="156"/>
      <c r="K62" s="156"/>
      <c r="L62" s="156"/>
      <c r="M62" s="156"/>
      <c r="N62" s="641"/>
      <c r="O62" s="159">
        <f>COUNT(O60:O61)</f>
        <v>0</v>
      </c>
      <c r="P62" s="160">
        <f>SUM(P60:P61)</f>
        <v>0</v>
      </c>
      <c r="Q62" s="161"/>
      <c r="R62" s="162">
        <f t="shared" ref="R62:AA62" si="133">SUM(R60:R61)</f>
        <v>0</v>
      </c>
      <c r="S62" s="163">
        <f t="shared" si="133"/>
        <v>0</v>
      </c>
      <c r="T62" s="163">
        <f t="shared" si="133"/>
        <v>0</v>
      </c>
      <c r="U62" s="164">
        <f t="shared" si="133"/>
        <v>0</v>
      </c>
      <c r="V62" s="165">
        <f t="shared" si="133"/>
        <v>0</v>
      </c>
      <c r="W62" s="560">
        <f t="shared" si="133"/>
        <v>0</v>
      </c>
      <c r="X62" s="529">
        <f t="shared" si="133"/>
        <v>0</v>
      </c>
      <c r="Y62" s="529">
        <f t="shared" si="133"/>
        <v>0</v>
      </c>
      <c r="Z62" s="145">
        <f t="shared" si="133"/>
        <v>0</v>
      </c>
      <c r="AA62" s="335">
        <f t="shared" si="133"/>
        <v>0</v>
      </c>
      <c r="AB62" s="153">
        <f t="shared" si="105"/>
        <v>0</v>
      </c>
      <c r="AC62" s="334">
        <f>S62+X62</f>
        <v>0</v>
      </c>
      <c r="AD62" s="147">
        <f t="shared" si="132"/>
        <v>0</v>
      </c>
      <c r="AE62" s="152">
        <f t="shared" si="132"/>
        <v>0</v>
      </c>
      <c r="AF62" s="336">
        <f t="shared" si="93"/>
        <v>0</v>
      </c>
    </row>
    <row r="63" spans="2:32" outlineLevel="1">
      <c r="B63" s="41"/>
      <c r="C63" s="42"/>
      <c r="D63" s="636"/>
      <c r="E63" s="636"/>
      <c r="F63" s="43"/>
      <c r="G63" s="459"/>
      <c r="H63" s="57" t="s">
        <v>105</v>
      </c>
      <c r="I63" s="57"/>
      <c r="J63" s="57" t="s">
        <v>104</v>
      </c>
      <c r="K63" s="57"/>
      <c r="L63" s="57" t="s">
        <v>105</v>
      </c>
      <c r="M63" s="57"/>
      <c r="N63" s="637"/>
      <c r="O63" s="79"/>
      <c r="P63" s="105">
        <f>SUM(N63*O63)</f>
        <v>0</v>
      </c>
      <c r="Q63" s="80"/>
      <c r="R63" s="81"/>
      <c r="S63" s="82"/>
      <c r="T63" s="83"/>
      <c r="U63" s="84"/>
      <c r="V63" s="112">
        <f>SUM(R63:U63)</f>
        <v>0</v>
      </c>
      <c r="W63" s="553"/>
      <c r="X63" s="129"/>
      <c r="Y63" s="129"/>
      <c r="Z63" s="556"/>
      <c r="AA63" s="135">
        <f>SUM(W63:Z63)</f>
        <v>0</v>
      </c>
      <c r="AB63" s="137">
        <f t="shared" si="105"/>
        <v>0</v>
      </c>
      <c r="AC63" s="53">
        <f>S63+X63</f>
        <v>0</v>
      </c>
      <c r="AD63" s="54">
        <f t="shared" si="132"/>
        <v>0</v>
      </c>
      <c r="AE63" s="55">
        <f t="shared" si="132"/>
        <v>0</v>
      </c>
      <c r="AF63" s="56">
        <f t="shared" si="93"/>
        <v>0</v>
      </c>
    </row>
    <row r="64" spans="2:32" outlineLevel="1">
      <c r="B64" s="41"/>
      <c r="C64" s="42"/>
      <c r="D64" s="636"/>
      <c r="E64" s="636"/>
      <c r="F64" s="43"/>
      <c r="G64" s="459"/>
      <c r="H64" s="57" t="s">
        <v>105</v>
      </c>
      <c r="I64" s="57"/>
      <c r="J64" s="57" t="s">
        <v>104</v>
      </c>
      <c r="K64" s="57"/>
      <c r="L64" s="57" t="s">
        <v>105</v>
      </c>
      <c r="M64" s="57"/>
      <c r="N64" s="637"/>
      <c r="O64" s="79"/>
      <c r="P64" s="105">
        <f>SUM(N64*O64)</f>
        <v>0</v>
      </c>
      <c r="Q64" s="80"/>
      <c r="R64" s="81"/>
      <c r="S64" s="82"/>
      <c r="T64" s="83"/>
      <c r="U64" s="84"/>
      <c r="V64" s="112">
        <f>SUM(R64:U64)</f>
        <v>0</v>
      </c>
      <c r="W64" s="553"/>
      <c r="X64" s="129"/>
      <c r="Y64" s="129"/>
      <c r="Z64" s="556"/>
      <c r="AA64" s="135">
        <f>SUM(W64:Z64)</f>
        <v>0</v>
      </c>
      <c r="AB64" s="137">
        <f t="shared" si="105"/>
        <v>0</v>
      </c>
      <c r="AC64" s="53">
        <f>S64+X64</f>
        <v>0</v>
      </c>
      <c r="AD64" s="54">
        <f t="shared" si="132"/>
        <v>0</v>
      </c>
      <c r="AE64" s="55">
        <f t="shared" si="132"/>
        <v>0</v>
      </c>
      <c r="AF64" s="56">
        <f t="shared" si="93"/>
        <v>0</v>
      </c>
    </row>
    <row r="65" spans="1:41" outlineLevel="1">
      <c r="B65" s="41"/>
      <c r="C65" s="42"/>
      <c r="D65" s="636"/>
      <c r="E65" s="636"/>
      <c r="F65" s="43"/>
      <c r="G65" s="665"/>
      <c r="H65" s="57" t="s">
        <v>105</v>
      </c>
      <c r="I65" s="57"/>
      <c r="J65" s="57" t="s">
        <v>104</v>
      </c>
      <c r="K65" s="57"/>
      <c r="L65" s="57" t="s">
        <v>105</v>
      </c>
      <c r="M65" s="57"/>
      <c r="N65" s="637"/>
      <c r="O65" s="79"/>
      <c r="P65" s="105">
        <f>SUM(N65*O65)</f>
        <v>0</v>
      </c>
      <c r="Q65" s="80"/>
      <c r="R65" s="81"/>
      <c r="S65" s="82"/>
      <c r="T65" s="83"/>
      <c r="U65" s="84"/>
      <c r="V65" s="112">
        <f>SUM(R65:U65)</f>
        <v>0</v>
      </c>
      <c r="W65" s="553"/>
      <c r="X65" s="129"/>
      <c r="Y65" s="129"/>
      <c r="Z65" s="556"/>
      <c r="AA65" s="127">
        <f>SUM(W65:Z65)</f>
        <v>0</v>
      </c>
      <c r="AB65" s="53">
        <f t="shared" si="105"/>
        <v>0</v>
      </c>
      <c r="AC65" s="53">
        <f>S65+X65</f>
        <v>0</v>
      </c>
      <c r="AD65" s="54">
        <f>T65+Y65</f>
        <v>0</v>
      </c>
      <c r="AE65" s="55">
        <f>U65+Z65</f>
        <v>0</v>
      </c>
      <c r="AF65" s="117">
        <f t="shared" si="93"/>
        <v>0</v>
      </c>
    </row>
    <row r="66" spans="1:41" ht="12.75" outlineLevel="1" thickBot="1">
      <c r="B66" s="154" t="s">
        <v>52</v>
      </c>
      <c r="C66" s="473">
        <f>COUNTA(C63:C65)</f>
        <v>0</v>
      </c>
      <c r="D66" s="640">
        <f>COUNTIF(D63:D65,"○")</f>
        <v>0</v>
      </c>
      <c r="E66" s="640">
        <f>COUNTIF(E63:E65,"○")</f>
        <v>0</v>
      </c>
      <c r="F66" s="640">
        <f>COUNTIF(F63:F65,"○")</f>
        <v>0</v>
      </c>
      <c r="G66" s="457"/>
      <c r="H66" s="156"/>
      <c r="I66" s="156"/>
      <c r="J66" s="156"/>
      <c r="K66" s="156"/>
      <c r="L66" s="156"/>
      <c r="M66" s="666"/>
      <c r="N66" s="641"/>
      <c r="O66" s="159">
        <f>COUNT(O63:O65)</f>
        <v>0</v>
      </c>
      <c r="P66" s="160">
        <f>SUM(P63:P65)</f>
        <v>0</v>
      </c>
      <c r="Q66" s="161"/>
      <c r="R66" s="162">
        <f t="shared" ref="R66:AA66" si="134">SUM(R63:R65)</f>
        <v>0</v>
      </c>
      <c r="S66" s="163">
        <f t="shared" si="134"/>
        <v>0</v>
      </c>
      <c r="T66" s="163">
        <f t="shared" si="134"/>
        <v>0</v>
      </c>
      <c r="U66" s="164">
        <f t="shared" si="134"/>
        <v>0</v>
      </c>
      <c r="V66" s="165">
        <f t="shared" si="134"/>
        <v>0</v>
      </c>
      <c r="W66" s="560">
        <f t="shared" si="134"/>
        <v>0</v>
      </c>
      <c r="X66" s="529">
        <f t="shared" si="134"/>
        <v>0</v>
      </c>
      <c r="Y66" s="529">
        <f t="shared" si="134"/>
        <v>0</v>
      </c>
      <c r="Z66" s="145">
        <f t="shared" si="134"/>
        <v>0</v>
      </c>
      <c r="AA66" s="151">
        <f t="shared" si="134"/>
        <v>0</v>
      </c>
      <c r="AB66" s="153">
        <f t="shared" si="105"/>
        <v>0</v>
      </c>
      <c r="AC66" s="146">
        <f>S66+X66</f>
        <v>0</v>
      </c>
      <c r="AD66" s="147">
        <f>T66+Y66</f>
        <v>0</v>
      </c>
      <c r="AE66" s="152">
        <f>U66+Z66</f>
        <v>0</v>
      </c>
      <c r="AF66" s="148">
        <f t="shared" si="93"/>
        <v>0</v>
      </c>
    </row>
    <row r="67" spans="1:41" outlineLevel="1">
      <c r="A67" s="70"/>
      <c r="B67" s="406"/>
      <c r="C67" s="407"/>
      <c r="D67" s="408"/>
      <c r="E67" s="408"/>
      <c r="F67" s="408"/>
      <c r="G67" s="406"/>
      <c r="H67" s="406"/>
      <c r="I67" s="406"/>
      <c r="J67" s="406"/>
      <c r="K67" s="406"/>
      <c r="L67" s="406"/>
      <c r="M67" s="406"/>
      <c r="N67" s="406"/>
      <c r="O67" s="391"/>
      <c r="P67" s="392"/>
      <c r="Q67" s="391"/>
      <c r="R67" s="393"/>
      <c r="S67" s="393"/>
      <c r="T67" s="393"/>
      <c r="U67" s="393"/>
      <c r="V67" s="113"/>
      <c r="W67" s="393"/>
      <c r="X67" s="393"/>
      <c r="Y67" s="393"/>
      <c r="Z67" s="393"/>
      <c r="AA67" s="113"/>
      <c r="AB67" s="394"/>
      <c r="AC67" s="394"/>
      <c r="AD67" s="394"/>
      <c r="AE67" s="394"/>
      <c r="AF67" s="394"/>
    </row>
    <row r="68" spans="1:41" outlineLevel="1">
      <c r="A68" s="70"/>
      <c r="B68" s="409"/>
      <c r="C68" s="410"/>
      <c r="D68" s="411"/>
      <c r="E68" s="411"/>
      <c r="F68" s="411"/>
      <c r="G68" s="409"/>
      <c r="H68" s="409"/>
      <c r="I68" s="409"/>
      <c r="J68" s="409"/>
      <c r="K68" s="409"/>
      <c r="L68" s="409"/>
      <c r="M68" s="409"/>
      <c r="N68" s="409"/>
      <c r="O68" s="396"/>
      <c r="P68" s="397"/>
      <c r="Q68" s="396"/>
      <c r="R68" s="398"/>
      <c r="S68" s="398"/>
      <c r="T68" s="398"/>
      <c r="U68" s="398"/>
      <c r="V68" s="106"/>
      <c r="W68" s="398"/>
      <c r="X68" s="398"/>
      <c r="Y68" s="398"/>
      <c r="Z68" s="398"/>
      <c r="AA68" s="106"/>
      <c r="AB68" s="399"/>
      <c r="AC68" s="399"/>
      <c r="AD68" s="399"/>
      <c r="AE68" s="399"/>
      <c r="AF68" s="399"/>
    </row>
    <row r="69" spans="1:41" ht="12.75" outlineLevel="1" thickBot="1">
      <c r="B69" s="412"/>
      <c r="C69" s="413"/>
      <c r="D69" s="414"/>
      <c r="E69" s="414"/>
      <c r="F69" s="414"/>
      <c r="G69" s="412"/>
      <c r="H69" s="412"/>
      <c r="I69" s="412"/>
      <c r="J69" s="412"/>
      <c r="K69" s="412"/>
      <c r="L69" s="412"/>
      <c r="M69" s="412"/>
      <c r="N69" s="412"/>
      <c r="O69" s="400"/>
      <c r="P69" s="401"/>
      <c r="Q69" s="400"/>
      <c r="R69" s="402"/>
      <c r="S69" s="402"/>
      <c r="T69" s="402"/>
      <c r="U69" s="402"/>
      <c r="V69" s="403"/>
      <c r="W69" s="402"/>
      <c r="X69" s="402"/>
      <c r="Y69" s="402"/>
      <c r="Z69" s="402"/>
      <c r="AA69" s="403"/>
      <c r="AB69" s="404"/>
      <c r="AC69" s="404"/>
      <c r="AD69" s="404"/>
      <c r="AE69" s="404"/>
      <c r="AF69" s="404"/>
    </row>
    <row r="70" spans="1:41" s="192" customFormat="1" ht="24" customHeight="1" thickBot="1">
      <c r="A70" s="187"/>
      <c r="B70" s="505" t="s">
        <v>3</v>
      </c>
      <c r="C70" s="667">
        <f>C17+C22+C25+C29+C33+C37+C42+C46+C50+C59+C62+C66</f>
        <v>1</v>
      </c>
      <c r="D70" s="506"/>
      <c r="E70" s="506"/>
      <c r="F70" s="506"/>
      <c r="G70" s="190"/>
      <c r="H70" s="190"/>
      <c r="I70" s="190"/>
      <c r="J70" s="190"/>
      <c r="K70" s="190"/>
      <c r="L70" s="190"/>
      <c r="M70" s="190"/>
      <c r="N70" s="191"/>
      <c r="O70" s="177">
        <f>O17+O22+O25+O29+O33+O37+O42+O46+O50+O59+O62+O66</f>
        <v>1</v>
      </c>
      <c r="P70" s="531">
        <f>P17+P22+P25+P29+P33+P37+P42+P46+P50+P59+P62+P66</f>
        <v>2160</v>
      </c>
      <c r="Q70" s="178"/>
      <c r="R70" s="572">
        <f t="shared" ref="R70:AF70" si="135">R17+R22+R25+R29+R33+R37+R42+R46+R50+R59+R62+R66</f>
        <v>0</v>
      </c>
      <c r="S70" s="378">
        <f t="shared" si="135"/>
        <v>0</v>
      </c>
      <c r="T70" s="668">
        <f t="shared" si="135"/>
        <v>0</v>
      </c>
      <c r="U70" s="377">
        <f t="shared" si="135"/>
        <v>1</v>
      </c>
      <c r="V70" s="435">
        <f t="shared" si="135"/>
        <v>1</v>
      </c>
      <c r="W70" s="669">
        <f t="shared" si="135"/>
        <v>0</v>
      </c>
      <c r="X70" s="669">
        <f t="shared" si="135"/>
        <v>0</v>
      </c>
      <c r="Y70" s="669">
        <f t="shared" si="135"/>
        <v>0</v>
      </c>
      <c r="Z70" s="405">
        <f t="shared" si="135"/>
        <v>0</v>
      </c>
      <c r="AA70" s="670">
        <f t="shared" si="135"/>
        <v>0</v>
      </c>
      <c r="AB70" s="380">
        <f t="shared" si="135"/>
        <v>0</v>
      </c>
      <c r="AC70" s="380">
        <f t="shared" si="135"/>
        <v>0</v>
      </c>
      <c r="AD70" s="380">
        <f t="shared" si="135"/>
        <v>0</v>
      </c>
      <c r="AE70" s="380">
        <f t="shared" si="135"/>
        <v>1</v>
      </c>
      <c r="AF70" s="380">
        <f t="shared" si="135"/>
        <v>1</v>
      </c>
      <c r="AG70" s="187"/>
      <c r="AH70" s="187"/>
      <c r="AI70" s="187"/>
      <c r="AJ70" s="187"/>
      <c r="AK70" s="187"/>
      <c r="AL70" s="187"/>
      <c r="AM70" s="187"/>
      <c r="AN70" s="187"/>
      <c r="AO70" s="187"/>
    </row>
    <row r="71" spans="1:41">
      <c r="N71" s="70"/>
      <c r="O71" s="90"/>
      <c r="P71" s="106"/>
      <c r="Q71" s="90"/>
      <c r="R71" s="90"/>
      <c r="S71" s="671"/>
      <c r="T71" s="90"/>
      <c r="U71" s="90"/>
      <c r="V71" s="113"/>
      <c r="W71" s="671"/>
      <c r="X71" s="90"/>
      <c r="Y71" s="671"/>
      <c r="Z71" s="90"/>
      <c r="AA71" s="106"/>
      <c r="AE71" s="29"/>
      <c r="AF71" s="29"/>
    </row>
    <row r="72" spans="1:41">
      <c r="N72" s="70"/>
      <c r="O72" s="91"/>
      <c r="P72" s="107"/>
      <c r="Q72" s="92"/>
      <c r="R72" s="91"/>
      <c r="S72" s="91"/>
      <c r="T72" s="91"/>
      <c r="U72" s="91"/>
      <c r="V72" s="111"/>
      <c r="W72" s="91"/>
      <c r="X72" s="91"/>
      <c r="Y72" s="91"/>
      <c r="Z72" s="91"/>
      <c r="AA72" s="111"/>
    </row>
    <row r="73" spans="1:41">
      <c r="C73" s="29"/>
      <c r="D73" s="29"/>
      <c r="E73" s="29"/>
      <c r="F73" s="29"/>
      <c r="P73" s="108"/>
      <c r="V73" s="108"/>
      <c r="AA73" s="108"/>
    </row>
    <row r="74" spans="1:41">
      <c r="C74" s="29"/>
      <c r="D74" s="29"/>
      <c r="E74" s="29"/>
      <c r="F74" s="29"/>
      <c r="P74" s="108"/>
      <c r="V74" s="108"/>
      <c r="AA74" s="108"/>
    </row>
    <row r="75" spans="1:41">
      <c r="C75" s="29"/>
      <c r="D75" s="29"/>
      <c r="E75" s="29"/>
      <c r="F75" s="29"/>
      <c r="P75" s="108"/>
      <c r="V75" s="108"/>
      <c r="AA75" s="108"/>
    </row>
    <row r="76" spans="1:41">
      <c r="C76" s="29"/>
      <c r="D76" s="29"/>
      <c r="E76" s="29"/>
      <c r="F76" s="29"/>
      <c r="P76" s="108"/>
      <c r="V76" s="108"/>
      <c r="AA76" s="108"/>
    </row>
    <row r="77" spans="1:41">
      <c r="C77" s="29"/>
      <c r="D77" s="29"/>
      <c r="E77" s="29"/>
      <c r="F77" s="29"/>
      <c r="P77" s="108"/>
      <c r="V77" s="108"/>
      <c r="AA77" s="108"/>
    </row>
    <row r="78" spans="1:41" ht="12.75" customHeight="1">
      <c r="C78" s="29"/>
      <c r="D78" s="29"/>
      <c r="E78" s="29"/>
      <c r="F78" s="29"/>
      <c r="P78" s="108"/>
      <c r="V78" s="108"/>
      <c r="AA78" s="108"/>
    </row>
    <row r="79" spans="1:41">
      <c r="C79" s="29"/>
      <c r="D79" s="29"/>
      <c r="E79" s="29"/>
      <c r="F79" s="29"/>
      <c r="P79" s="108"/>
      <c r="V79" s="108"/>
      <c r="AA79" s="108"/>
    </row>
    <row r="80" spans="1:41">
      <c r="C80" s="29"/>
      <c r="D80" s="29"/>
      <c r="E80" s="29"/>
      <c r="F80" s="29"/>
      <c r="P80" s="108"/>
      <c r="V80" s="108"/>
      <c r="AA80" s="108"/>
    </row>
    <row r="81" spans="3:27">
      <c r="C81" s="29"/>
      <c r="D81" s="29"/>
      <c r="E81" s="29"/>
      <c r="F81" s="29"/>
      <c r="P81" s="108"/>
      <c r="V81" s="108"/>
      <c r="AA81" s="108"/>
    </row>
    <row r="82" spans="3:27">
      <c r="C82" s="29"/>
      <c r="D82" s="29"/>
      <c r="E82" s="29"/>
      <c r="F82" s="29"/>
      <c r="P82" s="108"/>
      <c r="V82" s="108"/>
      <c r="AA82" s="108"/>
    </row>
    <row r="83" spans="3:27">
      <c r="C83" s="29"/>
      <c r="D83" s="29"/>
      <c r="E83" s="29"/>
      <c r="F83" s="29"/>
      <c r="P83" s="108"/>
      <c r="V83" s="108"/>
      <c r="AA83" s="108"/>
    </row>
    <row r="84" spans="3:27">
      <c r="C84" s="29"/>
      <c r="D84" s="29"/>
      <c r="E84" s="29"/>
      <c r="F84" s="29"/>
      <c r="P84" s="108"/>
      <c r="V84" s="108"/>
      <c r="AA84" s="108"/>
    </row>
    <row r="85" spans="3:27">
      <c r="C85" s="29"/>
      <c r="D85" s="29"/>
      <c r="E85" s="29"/>
      <c r="F85" s="29"/>
      <c r="P85" s="108"/>
      <c r="V85" s="108"/>
      <c r="AA85" s="108"/>
    </row>
    <row r="86" spans="3:27">
      <c r="C86" s="29"/>
      <c r="D86" s="29"/>
      <c r="E86" s="29"/>
      <c r="F86" s="29"/>
      <c r="P86" s="108"/>
      <c r="V86" s="108"/>
      <c r="AA86" s="108"/>
    </row>
    <row r="87" spans="3:27">
      <c r="C87" s="29"/>
      <c r="D87" s="29"/>
      <c r="E87" s="29"/>
      <c r="F87" s="29"/>
      <c r="P87" s="108"/>
      <c r="V87" s="108"/>
      <c r="AA87" s="108"/>
    </row>
    <row r="88" spans="3:27">
      <c r="C88" s="29"/>
      <c r="D88" s="29"/>
      <c r="E88" s="29"/>
      <c r="F88" s="29"/>
      <c r="P88" s="108"/>
      <c r="V88" s="108"/>
      <c r="AA88" s="108"/>
    </row>
    <row r="89" spans="3:27">
      <c r="C89" s="29"/>
      <c r="D89" s="29"/>
      <c r="E89" s="29"/>
      <c r="F89" s="29"/>
      <c r="P89" s="108"/>
      <c r="V89" s="108"/>
      <c r="AA89" s="108"/>
    </row>
    <row r="90" spans="3:27">
      <c r="C90" s="29"/>
      <c r="D90" s="29"/>
      <c r="E90" s="29"/>
      <c r="F90" s="29"/>
      <c r="P90" s="108"/>
      <c r="V90" s="108"/>
      <c r="AA90" s="108"/>
    </row>
    <row r="91" spans="3:27">
      <c r="C91" s="29"/>
      <c r="D91" s="29"/>
      <c r="E91" s="29"/>
      <c r="F91" s="29"/>
      <c r="P91" s="108"/>
      <c r="V91" s="108"/>
      <c r="AA91" s="108"/>
    </row>
    <row r="92" spans="3:27">
      <c r="C92" s="29"/>
      <c r="D92" s="29"/>
      <c r="E92" s="29"/>
      <c r="F92" s="29"/>
      <c r="P92" s="108"/>
      <c r="V92" s="108"/>
      <c r="AA92" s="108"/>
    </row>
    <row r="93" spans="3:27">
      <c r="C93" s="29"/>
      <c r="D93" s="29"/>
      <c r="E93" s="29"/>
      <c r="F93" s="29"/>
      <c r="P93" s="108"/>
      <c r="V93" s="108"/>
      <c r="AA93" s="108"/>
    </row>
    <row r="94" spans="3:27">
      <c r="C94" s="29"/>
      <c r="D94" s="29"/>
      <c r="E94" s="29"/>
      <c r="F94" s="29"/>
      <c r="P94" s="108"/>
      <c r="V94" s="108"/>
      <c r="AA94" s="108"/>
    </row>
    <row r="95" spans="3:27">
      <c r="C95" s="29"/>
      <c r="D95" s="29"/>
      <c r="E95" s="29"/>
      <c r="F95" s="29"/>
      <c r="P95" s="108"/>
      <c r="V95" s="108"/>
      <c r="AA95" s="108"/>
    </row>
    <row r="96" spans="3:27">
      <c r="C96" s="29"/>
      <c r="D96" s="29"/>
      <c r="E96" s="29"/>
      <c r="F96" s="29"/>
      <c r="P96" s="108"/>
      <c r="V96" s="108"/>
      <c r="AA96" s="108"/>
    </row>
    <row r="97" spans="3:27">
      <c r="C97" s="29"/>
      <c r="D97" s="29"/>
      <c r="E97" s="29"/>
      <c r="F97" s="29"/>
      <c r="P97" s="108"/>
      <c r="V97" s="108"/>
      <c r="AA97" s="108"/>
    </row>
    <row r="98" spans="3:27">
      <c r="C98" s="29"/>
      <c r="D98" s="29"/>
      <c r="E98" s="29"/>
      <c r="F98" s="29"/>
      <c r="P98" s="108"/>
      <c r="V98" s="108"/>
      <c r="AA98" s="108"/>
    </row>
    <row r="99" spans="3:27">
      <c r="C99" s="29"/>
      <c r="D99" s="29"/>
      <c r="E99" s="29"/>
      <c r="F99" s="29"/>
      <c r="P99" s="108"/>
      <c r="V99" s="108"/>
      <c r="AA99" s="108"/>
    </row>
  </sheetData>
  <autoFilter ref="B1:AA70"/>
  <mergeCells count="11">
    <mergeCell ref="AB2:AF3"/>
    <mergeCell ref="O3:P3"/>
    <mergeCell ref="Q3:Q4"/>
    <mergeCell ref="R3:V3"/>
    <mergeCell ref="W3:AA3"/>
    <mergeCell ref="W2:AA2"/>
    <mergeCell ref="B2:B4"/>
    <mergeCell ref="C2:C4"/>
    <mergeCell ref="D2:F3"/>
    <mergeCell ref="G2:N3"/>
    <mergeCell ref="O2:V2"/>
  </mergeCells>
  <phoneticPr fontId="3"/>
  <conditionalFormatting sqref="V67:V69 R66:AA66 AA67:AA69 B65:B69 B63:F64 R62:AA62 D50:F50 R59:Z59 R17:AF17 R50:AA50 R37:AA37 C18:C19 R42:AA42 R46:AF46 D33:F33 D66:F66 C58:F58 C65:F65 C67:F69 V5:V6 AA5:AF6 V18 AA18 D17:F19 D29:F29 C41 B5:F6 AB18:AF22 B49:B51 V51:V52 AB50:AF52 AA51:AA52 B58:B62 V60:V61 C61 V63:V65 AA63:AA65 AB62:AF69 D59:F59 D37:F37 B36:B37 C36:F36 B29 R29:AF29 AA49:AF49 V49 C51:F52 AA58:AF61 V58 C53 D61:F62 B25 D25:F25 R25:AF25 B33 R33:AF33 AB36:AF37 AA36 V36 AB41:AF42 V41 AA41 D41:F42 B41:B42 V45 AA45:AF45 C45 B16:B19 C16:F16 AA16:AF16 V16 B21:B22 D21:F22 C21 B20:F20 R19:AA22 B45:B46 D45:F46">
    <cfRule type="cellIs" dxfId="400" priority="109" stopIfTrue="1" operator="equal">
      <formula>"半面"</formula>
    </cfRule>
  </conditionalFormatting>
  <conditionalFormatting sqref="B28:F28 V28 AA28:AF28">
    <cfRule type="cellIs" dxfId="399" priority="90" stopIfTrue="1" operator="equal">
      <formula>"半面"</formula>
    </cfRule>
  </conditionalFormatting>
  <conditionalFormatting sqref="AA53:AF53 V53 D53:F53">
    <cfRule type="cellIs" dxfId="398" priority="85" stopIfTrue="1" operator="equal">
      <formula>"半面"</formula>
    </cfRule>
  </conditionalFormatting>
  <conditionalFormatting sqref="C54">
    <cfRule type="cellIs" dxfId="397" priority="84" stopIfTrue="1" operator="equal">
      <formula>"半面"</formula>
    </cfRule>
  </conditionalFormatting>
  <conditionalFormatting sqref="C49:F49">
    <cfRule type="cellIs" dxfId="396" priority="86" stopIfTrue="1" operator="equal">
      <formula>"半面"</formula>
    </cfRule>
  </conditionalFormatting>
  <conditionalFormatting sqref="B54 AA54:AF54 V54 D54:F54">
    <cfRule type="cellIs" dxfId="395" priority="83" stopIfTrue="1" operator="equal">
      <formula>"半面"</formula>
    </cfRule>
  </conditionalFormatting>
  <conditionalFormatting sqref="B57:F57 AA57:AF57 V57">
    <cfRule type="cellIs" dxfId="394" priority="82" stopIfTrue="1" operator="equal">
      <formula>"半面"</formula>
    </cfRule>
  </conditionalFormatting>
  <conditionalFormatting sqref="B55 AA55:AF55 V55">
    <cfRule type="cellIs" dxfId="393" priority="81" stopIfTrue="1" operator="equal">
      <formula>"半面"</formula>
    </cfRule>
  </conditionalFormatting>
  <conditionalFormatting sqref="C55:F55">
    <cfRule type="cellIs" dxfId="392" priority="80" stopIfTrue="1" operator="equal">
      <formula>"半面"</formula>
    </cfRule>
  </conditionalFormatting>
  <conditionalFormatting sqref="B56 AA56:AF56 V56">
    <cfRule type="cellIs" dxfId="391" priority="79" stopIfTrue="1" operator="equal">
      <formula>"半面"</formula>
    </cfRule>
  </conditionalFormatting>
  <conditionalFormatting sqref="C56:F56">
    <cfRule type="cellIs" dxfId="390" priority="78" stopIfTrue="1" operator="equal">
      <formula>"半面"</formula>
    </cfRule>
  </conditionalFormatting>
  <conditionalFormatting sqref="C60">
    <cfRule type="cellIs" dxfId="389" priority="77" stopIfTrue="1" operator="equal">
      <formula>"半面"</formula>
    </cfRule>
  </conditionalFormatting>
  <conditionalFormatting sqref="D60:F60">
    <cfRule type="cellIs" dxfId="388" priority="76" stopIfTrue="1" operator="equal">
      <formula>"半面"</formula>
    </cfRule>
  </conditionalFormatting>
  <conditionalFormatting sqref="B24 AA24:AF24 V24 D24:F24">
    <cfRule type="cellIs" dxfId="387" priority="72" stopIfTrue="1" operator="equal">
      <formula>"半面"</formula>
    </cfRule>
  </conditionalFormatting>
  <conditionalFormatting sqref="C24">
    <cfRule type="cellIs" dxfId="386" priority="71" stopIfTrue="1" operator="equal">
      <formula>"半面"</formula>
    </cfRule>
  </conditionalFormatting>
  <conditionalFormatting sqref="B32 V32 AA32:AF32 D32:F32">
    <cfRule type="cellIs" dxfId="385" priority="68" stopIfTrue="1" operator="equal">
      <formula>"半面"</formula>
    </cfRule>
  </conditionalFormatting>
  <conditionalFormatting sqref="C32">
    <cfRule type="cellIs" dxfId="384" priority="52" stopIfTrue="1" operator="equal">
      <formula>"半面"</formula>
    </cfRule>
  </conditionalFormatting>
  <conditionalFormatting sqref="B7:F7 AA7:AF7 V7">
    <cfRule type="cellIs" dxfId="383" priority="26" stopIfTrue="1" operator="equal">
      <formula>"半面"</formula>
    </cfRule>
  </conditionalFormatting>
  <conditionalFormatting sqref="B8:F8 AA8:AF8 V8">
    <cfRule type="cellIs" dxfId="382" priority="25" stopIfTrue="1" operator="equal">
      <formula>"半面"</formula>
    </cfRule>
  </conditionalFormatting>
  <conditionalFormatting sqref="B9:F9 AA9:AF9 V9">
    <cfRule type="cellIs" dxfId="381" priority="24" stopIfTrue="1" operator="equal">
      <formula>"半面"</formula>
    </cfRule>
  </conditionalFormatting>
  <conditionalFormatting sqref="B10:F10 AA10:AF10 V10">
    <cfRule type="cellIs" dxfId="380" priority="23" stopIfTrue="1" operator="equal">
      <formula>"半面"</formula>
    </cfRule>
  </conditionalFormatting>
  <conditionalFormatting sqref="B11:F11 AA11:AF11 V11">
    <cfRule type="cellIs" dxfId="379" priority="22" stopIfTrue="1" operator="equal">
      <formula>"半面"</formula>
    </cfRule>
  </conditionalFormatting>
  <conditionalFormatting sqref="B12:F12 AA12:AF12 V12">
    <cfRule type="cellIs" dxfId="378" priority="21" stopIfTrue="1" operator="equal">
      <formula>"半面"</formula>
    </cfRule>
  </conditionalFormatting>
  <conditionalFormatting sqref="B13:F13 AA13:AF13 V13">
    <cfRule type="cellIs" dxfId="377" priority="20" stopIfTrue="1" operator="equal">
      <formula>"半面"</formula>
    </cfRule>
  </conditionalFormatting>
  <conditionalFormatting sqref="B14:F14 AA14:AF14 V14">
    <cfRule type="cellIs" dxfId="376" priority="19" stopIfTrue="1" operator="equal">
      <formula>"半面"</formula>
    </cfRule>
  </conditionalFormatting>
  <conditionalFormatting sqref="B15:F15 AA15:AF15 V15">
    <cfRule type="cellIs" dxfId="375" priority="18" stopIfTrue="1" operator="equal">
      <formula>"半面"</formula>
    </cfRule>
  </conditionalFormatting>
  <conditionalFormatting sqref="B52">
    <cfRule type="cellIs" dxfId="374" priority="17" stopIfTrue="1" operator="equal">
      <formula>"半面"</formula>
    </cfRule>
  </conditionalFormatting>
  <conditionalFormatting sqref="B53">
    <cfRule type="cellIs" dxfId="373" priority="16" stopIfTrue="1" operator="equal">
      <formula>"半面"</formula>
    </cfRule>
  </conditionalFormatting>
  <conditionalFormatting sqref="B23 AA23:AF23 V23 D23:F23">
    <cfRule type="cellIs" dxfId="372" priority="15" stopIfTrue="1" operator="equal">
      <formula>"半面"</formula>
    </cfRule>
  </conditionalFormatting>
  <conditionalFormatting sqref="C23">
    <cfRule type="cellIs" dxfId="371" priority="14" stopIfTrue="1" operator="equal">
      <formula>"半面"</formula>
    </cfRule>
  </conditionalFormatting>
  <conditionalFormatting sqref="B26:F27 V26:V27 AA26:AF27">
    <cfRule type="cellIs" dxfId="370" priority="13" stopIfTrue="1" operator="equal">
      <formula>"半面"</formula>
    </cfRule>
  </conditionalFormatting>
  <conditionalFormatting sqref="V31 B31:F31 AA31:AF31">
    <cfRule type="cellIs" dxfId="369" priority="12" stopIfTrue="1" operator="equal">
      <formula>"半面"</formula>
    </cfRule>
  </conditionalFormatting>
  <conditionalFormatting sqref="V30 B30:F30 AA30:AF30">
    <cfRule type="cellIs" dxfId="368" priority="11" stopIfTrue="1" operator="equal">
      <formula>"半面"</formula>
    </cfRule>
  </conditionalFormatting>
  <conditionalFormatting sqref="V34 D34:E34 AA34:AF34">
    <cfRule type="cellIs" dxfId="367" priority="10" stopIfTrue="1" operator="equal">
      <formula>"半面"</formula>
    </cfRule>
  </conditionalFormatting>
  <conditionalFormatting sqref="B34">
    <cfRule type="cellIs" dxfId="366" priority="9" stopIfTrue="1" operator="equal">
      <formula>"半面"</formula>
    </cfRule>
  </conditionalFormatting>
  <conditionalFormatting sqref="F34">
    <cfRule type="cellIs" dxfId="365" priority="8" stopIfTrue="1" operator="equal">
      <formula>"半面"</formula>
    </cfRule>
  </conditionalFormatting>
  <conditionalFormatting sqref="B35:F35 V35 AA35:AF35">
    <cfRule type="cellIs" dxfId="364" priority="7" stopIfTrue="1" operator="equal">
      <formula>"半面"</formula>
    </cfRule>
  </conditionalFormatting>
  <conditionalFormatting sqref="C39 V38:V39 B38:B39 D38:F39 AA38:AF39">
    <cfRule type="cellIs" dxfId="363" priority="6" stopIfTrue="1" operator="equal">
      <formula>"半面"</formula>
    </cfRule>
  </conditionalFormatting>
  <conditionalFormatting sqref="V40 AA40:AF40 B40:F40">
    <cfRule type="cellIs" dxfId="362" priority="5" stopIfTrue="1" operator="equal">
      <formula>"半面"</formula>
    </cfRule>
  </conditionalFormatting>
  <conditionalFormatting sqref="B47 V47:V48 AA47:AF48 C47:F48">
    <cfRule type="cellIs" dxfId="361" priority="4" stopIfTrue="1" operator="equal">
      <formula>"半面"</formula>
    </cfRule>
  </conditionalFormatting>
  <conditionalFormatting sqref="B48">
    <cfRule type="cellIs" dxfId="360" priority="3" stopIfTrue="1" operator="equal">
      <formula>"半面"</formula>
    </cfRule>
  </conditionalFormatting>
  <conditionalFormatting sqref="B43 V43:V44 AA43:AF44 C43:F44">
    <cfRule type="cellIs" dxfId="359" priority="2" stopIfTrue="1" operator="equal">
      <formula>"半面"</formula>
    </cfRule>
  </conditionalFormatting>
  <conditionalFormatting sqref="B44">
    <cfRule type="cellIs" dxfId="358" priority="1" stopIfTrue="1" operator="equal">
      <formula>"半面"</formula>
    </cfRule>
  </conditionalFormatting>
  <dataValidations count="2">
    <dataValidation imeMode="hiragana" allowBlank="1" showInputMessage="1" showErrorMessage="1" sqref="AC72:AF65554 O72:P72 Q72:Q65554 O127:P65554 O1:Q1 O4 O5:Q69"/>
    <dataValidation imeMode="off" allowBlank="1" showInputMessage="1" showErrorMessage="1" sqref="X75:X65554 AG72:AO65554 X71:X73 C70 Y71:AA65554 C66 C62 O70:Q71 C17 C50 C37:C38 C46 R1:AA1 C22 C25 C29 C59 C33 B1:B1048576 S4:V65554 X4:AF70 W3:W65554 R3:R65554 C42"/>
  </dataValidations>
  <pageMargins left="0.39370078740157483" right="0.39370078740157483" top="0.98425196850393704" bottom="0.59055118110236227" header="0.51181102362204722" footer="0.51181102362204722"/>
  <pageSetup paperSize="9" scale="50" orientation="landscape" r:id="rId1"/>
  <headerFooter alignWithMargins="0"/>
  <rowBreaks count="1" manualBreakCount="1">
    <brk id="48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applyStyles="1"/>
  </sheetPr>
  <dimension ref="A1:AM214"/>
  <sheetViews>
    <sheetView view="pageBreakPreview" zoomScale="90" zoomScaleNormal="75" zoomScaleSheetLayoutView="90" workbookViewId="0">
      <pane xSplit="4" ySplit="4" topLeftCell="E161" activePane="bottomRight" state="frozen"/>
      <selection pane="topRight" activeCell="E1" sqref="E1"/>
      <selection pane="bottomLeft" activeCell="A5" sqref="A5"/>
      <selection pane="bottomRight" activeCell="C153" sqref="C153:C166"/>
    </sheetView>
  </sheetViews>
  <sheetFormatPr defaultRowHeight="12" outlineLevelRow="1" outlineLevelCol="1"/>
  <cols>
    <col min="1" max="1" width="2" style="29" customWidth="1"/>
    <col min="2" max="2" width="8.25" style="29" customWidth="1"/>
    <col min="3" max="3" width="14" style="68" customWidth="1"/>
    <col min="4" max="4" width="12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4.75" style="94" customWidth="1"/>
    <col min="16" max="16" width="6" style="93" customWidth="1" outlineLevel="1"/>
    <col min="17" max="18" width="5.375" style="93" customWidth="1" outlineLevel="1"/>
    <col min="19" max="19" width="6.375" style="93" customWidth="1" outlineLevel="1"/>
    <col min="20" max="20" width="6.5" style="93" customWidth="1"/>
    <col min="21" max="21" width="5.375" style="93" customWidth="1" outlineLevel="1"/>
    <col min="22" max="22" width="5.875" style="93" customWidth="1" outlineLevel="1"/>
    <col min="23" max="24" width="5.375" style="93" customWidth="1" outlineLevel="1"/>
    <col min="25" max="25" width="5.875" style="93" customWidth="1"/>
    <col min="26" max="28" width="5.75" style="29" customWidth="1"/>
    <col min="29" max="29" width="6.3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843" t="s">
        <v>112</v>
      </c>
      <c r="C1" s="844"/>
      <c r="D1" s="844"/>
      <c r="E1" s="844"/>
      <c r="F1" s="844"/>
      <c r="G1" s="84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2:30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2:30" ht="12.75" thickBot="1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42"/>
      <c r="D5" s="43"/>
      <c r="E5" s="304"/>
      <c r="F5" s="57" t="s">
        <v>97</v>
      </c>
      <c r="G5" s="57"/>
      <c r="H5" s="57" t="s">
        <v>98</v>
      </c>
      <c r="I5" s="57"/>
      <c r="J5" s="57" t="s">
        <v>97</v>
      </c>
      <c r="K5" s="58"/>
      <c r="L5" s="59"/>
      <c r="M5" s="73"/>
      <c r="N5" s="105">
        <f>SUM(L5*M5)</f>
        <v>0</v>
      </c>
      <c r="O5" s="74"/>
      <c r="P5" s="75"/>
      <c r="Q5" s="76"/>
      <c r="R5" s="77"/>
      <c r="S5" s="78"/>
      <c r="T5" s="112">
        <f>SUM(P5:S5)</f>
        <v>0</v>
      </c>
      <c r="U5" s="124"/>
      <c r="V5" s="124"/>
      <c r="W5" s="449"/>
      <c r="X5" s="565"/>
      <c r="Y5" s="135">
        <f>SUM(U5:X5)</f>
        <v>0</v>
      </c>
      <c r="Z5" s="137">
        <f t="shared" ref="Z5:AC7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116">
        <f>SUM(Z5:AC5)</f>
        <v>0</v>
      </c>
    </row>
    <row r="6" spans="2:30" outlineLevel="1">
      <c r="B6" s="41"/>
      <c r="C6" s="42"/>
      <c r="D6" s="43"/>
      <c r="E6" s="466"/>
      <c r="F6" s="44" t="s">
        <v>35</v>
      </c>
      <c r="G6" s="138"/>
      <c r="H6" s="44" t="s">
        <v>36</v>
      </c>
      <c r="I6" s="138"/>
      <c r="J6" s="44" t="s">
        <v>35</v>
      </c>
      <c r="K6" s="139"/>
      <c r="L6" s="140"/>
      <c r="M6" s="141"/>
      <c r="N6" s="142">
        <f>SUM(L6*M6)</f>
        <v>0</v>
      </c>
      <c r="O6" s="85"/>
      <c r="P6" s="86"/>
      <c r="Q6" s="87"/>
      <c r="R6" s="88"/>
      <c r="S6" s="89"/>
      <c r="T6" s="143">
        <f>SUM(P6:S6)</f>
        <v>0</v>
      </c>
      <c r="U6" s="131"/>
      <c r="V6" s="132"/>
      <c r="W6" s="131"/>
      <c r="X6" s="564"/>
      <c r="Y6" s="144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>SUM(Z6:AC6)</f>
        <v>0</v>
      </c>
    </row>
    <row r="7" spans="2:30" ht="12.75" outlineLevel="1" thickBot="1">
      <c r="B7" s="154" t="s">
        <v>45</v>
      </c>
      <c r="C7" s="473">
        <f>COUNTA(C5:C6)</f>
        <v>0</v>
      </c>
      <c r="D7" s="155"/>
      <c r="E7" s="460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162">
        <f t="shared" ref="P7:Y7" si="1">SUM(P5:P6)</f>
        <v>0</v>
      </c>
      <c r="Q7" s="163">
        <f t="shared" si="1"/>
        <v>0</v>
      </c>
      <c r="R7" s="163">
        <f t="shared" si="1"/>
        <v>0</v>
      </c>
      <c r="S7" s="164">
        <f t="shared" si="1"/>
        <v>0</v>
      </c>
      <c r="T7" s="165">
        <f t="shared" si="1"/>
        <v>0</v>
      </c>
      <c r="U7" s="560">
        <f t="shared" si="1"/>
        <v>0</v>
      </c>
      <c r="V7" s="529">
        <f t="shared" si="1"/>
        <v>0</v>
      </c>
      <c r="W7" s="557">
        <f t="shared" si="1"/>
        <v>0</v>
      </c>
      <c r="X7" s="145">
        <f t="shared" si="1"/>
        <v>0</v>
      </c>
      <c r="Y7" s="151">
        <f t="shared" si="1"/>
        <v>0</v>
      </c>
      <c r="Z7" s="153">
        <f t="shared" si="0"/>
        <v>0</v>
      </c>
      <c r="AA7" s="146">
        <f t="shared" si="0"/>
        <v>0</v>
      </c>
      <c r="AB7" s="147">
        <f t="shared" si="0"/>
        <v>0</v>
      </c>
      <c r="AC7" s="152">
        <f t="shared" si="0"/>
        <v>0</v>
      </c>
      <c r="AD7" s="148">
        <f>SUM(Z7:AC7)</f>
        <v>0</v>
      </c>
    </row>
    <row r="8" spans="2:30" outlineLevel="1">
      <c r="B8" s="41"/>
      <c r="C8" s="42"/>
      <c r="D8" s="43"/>
      <c r="E8" s="628"/>
      <c r="F8" s="57" t="s">
        <v>35</v>
      </c>
      <c r="G8" s="138"/>
      <c r="H8" s="57" t="s">
        <v>36</v>
      </c>
      <c r="I8" s="138"/>
      <c r="J8" s="57" t="s">
        <v>35</v>
      </c>
      <c r="K8" s="139"/>
      <c r="L8" s="140"/>
      <c r="M8" s="141"/>
      <c r="N8" s="495">
        <f>SUM(L8*M8)</f>
        <v>0</v>
      </c>
      <c r="O8" s="85"/>
      <c r="P8" s="86"/>
      <c r="Q8" s="87"/>
      <c r="R8" s="88"/>
      <c r="S8" s="89"/>
      <c r="T8" s="496">
        <f>SUM(P8:S8)</f>
        <v>0</v>
      </c>
      <c r="U8" s="563"/>
      <c r="V8" s="132"/>
      <c r="W8" s="131"/>
      <c r="X8" s="564"/>
      <c r="Y8" s="324">
        <f>SUM(U8:X8)</f>
        <v>0</v>
      </c>
      <c r="Z8" s="137">
        <f>P8+U8</f>
        <v>0</v>
      </c>
      <c r="AA8" s="53">
        <f>Q8+V8</f>
        <v>0</v>
      </c>
      <c r="AB8" s="54">
        <f>R8+W8</f>
        <v>0</v>
      </c>
      <c r="AC8" s="55">
        <f>S8+X8</f>
        <v>0</v>
      </c>
      <c r="AD8" s="56">
        <f>SUM(Z8:AC8)</f>
        <v>0</v>
      </c>
    </row>
    <row r="9" spans="2:30" outlineLevel="1">
      <c r="B9" s="41"/>
      <c r="C9" s="42"/>
      <c r="D9" s="43"/>
      <c r="E9" s="628"/>
      <c r="F9" s="57" t="s">
        <v>35</v>
      </c>
      <c r="G9" s="138"/>
      <c r="H9" s="57" t="s">
        <v>36</v>
      </c>
      <c r="I9" s="138"/>
      <c r="J9" s="57" t="s">
        <v>35</v>
      </c>
      <c r="K9" s="139"/>
      <c r="L9" s="140"/>
      <c r="M9" s="141"/>
      <c r="N9" s="142">
        <f>SUM(L9*M9)</f>
        <v>0</v>
      </c>
      <c r="O9" s="85"/>
      <c r="P9" s="86"/>
      <c r="Q9" s="87"/>
      <c r="R9" s="88"/>
      <c r="S9" s="89"/>
      <c r="T9" s="143">
        <f>SUM(P9:S9)</f>
        <v>0</v>
      </c>
      <c r="U9" s="563"/>
      <c r="V9" s="132"/>
      <c r="W9" s="131"/>
      <c r="X9" s="564"/>
      <c r="Y9" s="144">
        <f>SUM(U9:X9)</f>
        <v>0</v>
      </c>
      <c r="Z9" s="137">
        <f t="shared" ref="Z9:Z19" si="2">P9+U9</f>
        <v>0</v>
      </c>
      <c r="AA9" s="53">
        <f t="shared" ref="AA9:AA19" si="3">Q9+V9</f>
        <v>0</v>
      </c>
      <c r="AB9" s="54">
        <f t="shared" ref="AB9:AB19" si="4">R9+W9</f>
        <v>0</v>
      </c>
      <c r="AC9" s="55">
        <f t="shared" ref="AC9:AC19" si="5">S9+X9</f>
        <v>0</v>
      </c>
      <c r="AD9" s="56">
        <f>SUM(Z9:AC9)</f>
        <v>0</v>
      </c>
    </row>
    <row r="10" spans="2:30" ht="12.75" outlineLevel="1" thickBot="1">
      <c r="B10" s="154" t="s">
        <v>46</v>
      </c>
      <c r="C10" s="473">
        <f>COUNTA(C8:C9)</f>
        <v>0</v>
      </c>
      <c r="D10" s="155"/>
      <c r="E10" s="460"/>
      <c r="F10" s="156"/>
      <c r="G10" s="156"/>
      <c r="H10" s="156"/>
      <c r="I10" s="156"/>
      <c r="J10" s="156"/>
      <c r="K10" s="157"/>
      <c r="L10" s="158"/>
      <c r="M10" s="159"/>
      <c r="N10" s="160">
        <f>SUM(N56:N57)</f>
        <v>0</v>
      </c>
      <c r="O10" s="161"/>
      <c r="P10" s="162">
        <f t="shared" ref="P10:U10" si="6">SUM(P56:P57)</f>
        <v>0</v>
      </c>
      <c r="Q10" s="163">
        <f t="shared" si="6"/>
        <v>0</v>
      </c>
      <c r="R10" s="163">
        <f t="shared" si="6"/>
        <v>0</v>
      </c>
      <c r="S10" s="164">
        <f t="shared" si="6"/>
        <v>0</v>
      </c>
      <c r="T10" s="165">
        <f t="shared" si="6"/>
        <v>0</v>
      </c>
      <c r="U10" s="560">
        <f t="shared" si="6"/>
        <v>0</v>
      </c>
      <c r="V10" s="529">
        <f>SUM(V8:V9)</f>
        <v>0</v>
      </c>
      <c r="W10" s="557">
        <f>SUM(W56:W57)</f>
        <v>0</v>
      </c>
      <c r="X10" s="145">
        <f>SUM(X8:X9)</f>
        <v>0</v>
      </c>
      <c r="Y10" s="151">
        <f>SUM(Y8:Y9)</f>
        <v>0</v>
      </c>
      <c r="Z10" s="153">
        <f t="shared" si="2"/>
        <v>0</v>
      </c>
      <c r="AA10" s="146">
        <f t="shared" si="3"/>
        <v>0</v>
      </c>
      <c r="AB10" s="147">
        <f t="shared" si="4"/>
        <v>0</v>
      </c>
      <c r="AC10" s="152">
        <f t="shared" si="5"/>
        <v>0</v>
      </c>
      <c r="AD10" s="148">
        <f t="shared" ref="AD10:AD24" si="7">SUM(Z10:AC10)</f>
        <v>0</v>
      </c>
    </row>
    <row r="11" spans="2:30" outlineLevel="1">
      <c r="B11" s="41"/>
      <c r="C11" s="42"/>
      <c r="D11" s="43"/>
      <c r="E11" s="459"/>
      <c r="F11" s="57" t="s">
        <v>94</v>
      </c>
      <c r="G11" s="57"/>
      <c r="H11" s="57" t="s">
        <v>95</v>
      </c>
      <c r="I11" s="57"/>
      <c r="J11" s="57" t="s">
        <v>96</v>
      </c>
      <c r="K11" s="58"/>
      <c r="L11" s="59"/>
      <c r="M11" s="317"/>
      <c r="N11" s="250">
        <f>SUM(L11*M11)</f>
        <v>0</v>
      </c>
      <c r="O11" s="251"/>
      <c r="P11" s="252"/>
      <c r="Q11" s="253"/>
      <c r="R11" s="254"/>
      <c r="S11" s="255"/>
      <c r="T11" s="112">
        <f>SUM(P11:S11)</f>
        <v>0</v>
      </c>
      <c r="U11" s="577"/>
      <c r="V11" s="258"/>
      <c r="W11" s="257"/>
      <c r="X11" s="579"/>
      <c r="Y11" s="260">
        <f>SUM(U11:X11)</f>
        <v>0</v>
      </c>
      <c r="Z11" s="137">
        <f t="shared" si="2"/>
        <v>0</v>
      </c>
      <c r="AA11" s="53">
        <f t="shared" si="3"/>
        <v>0</v>
      </c>
      <c r="AB11" s="54">
        <f t="shared" si="4"/>
        <v>0</v>
      </c>
      <c r="AC11" s="55">
        <f t="shared" si="5"/>
        <v>0</v>
      </c>
      <c r="AD11" s="56">
        <f t="shared" si="7"/>
        <v>0</v>
      </c>
    </row>
    <row r="12" spans="2:30" outlineLevel="1">
      <c r="B12" s="41"/>
      <c r="C12" s="42"/>
      <c r="D12" s="43"/>
      <c r="E12" s="466"/>
      <c r="F12" s="57" t="s">
        <v>94</v>
      </c>
      <c r="G12" s="138"/>
      <c r="H12" s="57" t="s">
        <v>95</v>
      </c>
      <c r="I12" s="138"/>
      <c r="J12" s="57" t="s">
        <v>96</v>
      </c>
      <c r="K12" s="139"/>
      <c r="L12" s="140"/>
      <c r="M12" s="318"/>
      <c r="N12" s="278">
        <f>SUM(L12*M12)</f>
        <v>0</v>
      </c>
      <c r="O12" s="261"/>
      <c r="P12" s="262"/>
      <c r="Q12" s="263"/>
      <c r="R12" s="264"/>
      <c r="S12" s="265"/>
      <c r="T12" s="279">
        <f>SUM(P12:S12)</f>
        <v>0</v>
      </c>
      <c r="U12" s="590"/>
      <c r="V12" s="267"/>
      <c r="W12" s="266"/>
      <c r="X12" s="591"/>
      <c r="Y12" s="280">
        <f>SUM(U12:X12)</f>
        <v>0</v>
      </c>
      <c r="Z12" s="137">
        <f t="shared" si="2"/>
        <v>0</v>
      </c>
      <c r="AA12" s="53">
        <f t="shared" si="3"/>
        <v>0</v>
      </c>
      <c r="AB12" s="54">
        <f t="shared" si="4"/>
        <v>0</v>
      </c>
      <c r="AC12" s="55">
        <f t="shared" si="5"/>
        <v>0</v>
      </c>
      <c r="AD12" s="56">
        <f t="shared" si="7"/>
        <v>0</v>
      </c>
    </row>
    <row r="13" spans="2:30" ht="12.75" outlineLevel="1" thickBot="1">
      <c r="B13" s="154" t="s">
        <v>47</v>
      </c>
      <c r="C13" s="473">
        <f>COUNTA(C11:C12)</f>
        <v>0</v>
      </c>
      <c r="D13" s="155"/>
      <c r="E13" s="460"/>
      <c r="F13" s="156"/>
      <c r="G13" s="156"/>
      <c r="H13" s="156"/>
      <c r="I13" s="156"/>
      <c r="J13" s="156"/>
      <c r="K13" s="157"/>
      <c r="L13" s="158"/>
      <c r="M13" s="319"/>
      <c r="N13" s="268">
        <f>SUM(N11:N12)</f>
        <v>0</v>
      </c>
      <c r="O13" s="269"/>
      <c r="P13" s="270">
        <f t="shared" ref="P13:Y13" si="8">SUM(P11:P12)</f>
        <v>0</v>
      </c>
      <c r="Q13" s="271">
        <f t="shared" si="8"/>
        <v>0</v>
      </c>
      <c r="R13" s="271">
        <f t="shared" si="8"/>
        <v>0</v>
      </c>
      <c r="S13" s="272">
        <f t="shared" si="8"/>
        <v>0</v>
      </c>
      <c r="T13" s="273">
        <f>SUM(T11:T12)</f>
        <v>0</v>
      </c>
      <c r="U13" s="581">
        <f t="shared" si="8"/>
        <v>0</v>
      </c>
      <c r="V13" s="582">
        <f t="shared" si="8"/>
        <v>0</v>
      </c>
      <c r="W13" s="580">
        <f t="shared" si="8"/>
        <v>0</v>
      </c>
      <c r="X13" s="274">
        <f t="shared" si="8"/>
        <v>0</v>
      </c>
      <c r="Y13" s="275">
        <f t="shared" si="8"/>
        <v>0</v>
      </c>
      <c r="Z13" s="153">
        <f t="shared" si="2"/>
        <v>0</v>
      </c>
      <c r="AA13" s="146">
        <f t="shared" si="3"/>
        <v>0</v>
      </c>
      <c r="AB13" s="147">
        <f t="shared" si="4"/>
        <v>0</v>
      </c>
      <c r="AC13" s="152">
        <f t="shared" si="5"/>
        <v>0</v>
      </c>
      <c r="AD13" s="148">
        <f t="shared" si="7"/>
        <v>0</v>
      </c>
    </row>
    <row r="14" spans="2:30" outlineLevel="1">
      <c r="B14" s="322"/>
      <c r="C14" s="548"/>
      <c r="D14" s="616"/>
      <c r="E14" s="618"/>
      <c r="F14" s="57" t="s">
        <v>80</v>
      </c>
      <c r="G14" s="57"/>
      <c r="H14" s="57" t="s">
        <v>83</v>
      </c>
      <c r="I14" s="57"/>
      <c r="J14" s="57" t="s">
        <v>82</v>
      </c>
      <c r="K14" s="58"/>
      <c r="L14" s="59"/>
      <c r="M14" s="317"/>
      <c r="N14" s="480">
        <f>SUM(L14*M14)</f>
        <v>0</v>
      </c>
      <c r="O14" s="251"/>
      <c r="P14" s="252"/>
      <c r="Q14" s="253"/>
      <c r="R14" s="254"/>
      <c r="S14" s="255"/>
      <c r="T14" s="256">
        <f>SUM(P14:S14)</f>
        <v>0</v>
      </c>
      <c r="U14" s="577"/>
      <c r="V14" s="258"/>
      <c r="W14" s="257"/>
      <c r="X14" s="579"/>
      <c r="Y14" s="260">
        <f>SUM(U14:X14)</f>
        <v>0</v>
      </c>
      <c r="Z14" s="475">
        <f t="shared" si="2"/>
        <v>0</v>
      </c>
      <c r="AA14" s="476">
        <f t="shared" si="3"/>
        <v>0</v>
      </c>
      <c r="AB14" s="477">
        <f t="shared" si="4"/>
        <v>0</v>
      </c>
      <c r="AC14" s="478">
        <f t="shared" si="5"/>
        <v>0</v>
      </c>
      <c r="AD14" s="479">
        <f t="shared" si="7"/>
        <v>0</v>
      </c>
    </row>
    <row r="15" spans="2:30" outlineLevel="1">
      <c r="B15" s="322"/>
      <c r="C15" s="548"/>
      <c r="D15" s="616"/>
      <c r="E15" s="618"/>
      <c r="F15" s="57" t="s">
        <v>80</v>
      </c>
      <c r="G15" s="57"/>
      <c r="H15" s="57" t="s">
        <v>83</v>
      </c>
      <c r="I15" s="57"/>
      <c r="J15" s="57" t="s">
        <v>82</v>
      </c>
      <c r="K15" s="58"/>
      <c r="L15" s="59"/>
      <c r="M15" s="317"/>
      <c r="N15" s="480">
        <f>SUM(L15*M15)</f>
        <v>0</v>
      </c>
      <c r="O15" s="251"/>
      <c r="P15" s="81"/>
      <c r="Q15" s="82"/>
      <c r="R15" s="83"/>
      <c r="S15" s="519"/>
      <c r="T15" s="520">
        <f>SUM(P15:S15)</f>
        <v>0</v>
      </c>
      <c r="U15" s="577"/>
      <c r="V15" s="258"/>
      <c r="W15" s="257"/>
      <c r="X15" s="579"/>
      <c r="Y15" s="260">
        <f>SUM(U15:X15)</f>
        <v>0</v>
      </c>
      <c r="Z15" s="475">
        <f t="shared" si="2"/>
        <v>0</v>
      </c>
      <c r="AA15" s="476">
        <f t="shared" si="3"/>
        <v>0</v>
      </c>
      <c r="AB15" s="477">
        <f t="shared" si="4"/>
        <v>0</v>
      </c>
      <c r="AC15" s="478">
        <f t="shared" si="5"/>
        <v>0</v>
      </c>
      <c r="AD15" s="479">
        <f t="shared" si="7"/>
        <v>0</v>
      </c>
    </row>
    <row r="16" spans="2:30" outlineLevel="1">
      <c r="B16" s="322"/>
      <c r="C16" s="548"/>
      <c r="D16" s="323"/>
      <c r="E16" s="618"/>
      <c r="F16" s="57" t="s">
        <v>80</v>
      </c>
      <c r="G16" s="57"/>
      <c r="H16" s="57" t="s">
        <v>83</v>
      </c>
      <c r="I16" s="57"/>
      <c r="J16" s="57" t="s">
        <v>82</v>
      </c>
      <c r="K16" s="58"/>
      <c r="L16" s="59"/>
      <c r="M16" s="317"/>
      <c r="N16" s="481">
        <f>SUM(L16*M16)</f>
        <v>0</v>
      </c>
      <c r="O16" s="251"/>
      <c r="P16" s="252"/>
      <c r="Q16" s="253"/>
      <c r="R16" s="254"/>
      <c r="S16" s="255"/>
      <c r="T16" s="276">
        <f>SUM(P16:S16)</f>
        <v>0</v>
      </c>
      <c r="U16" s="577"/>
      <c r="V16" s="258"/>
      <c r="W16" s="257"/>
      <c r="X16" s="579"/>
      <c r="Y16" s="277">
        <f>SUM(U16:X16)</f>
        <v>0</v>
      </c>
      <c r="Z16" s="475">
        <f t="shared" si="2"/>
        <v>0</v>
      </c>
      <c r="AA16" s="476">
        <f t="shared" si="3"/>
        <v>0</v>
      </c>
      <c r="AB16" s="477">
        <f t="shared" si="4"/>
        <v>0</v>
      </c>
      <c r="AC16" s="478">
        <f t="shared" si="5"/>
        <v>0</v>
      </c>
      <c r="AD16" s="479">
        <f t="shared" si="7"/>
        <v>0</v>
      </c>
    </row>
    <row r="17" spans="2:30" outlineLevel="1">
      <c r="B17" s="41"/>
      <c r="C17" s="329"/>
      <c r="D17" s="43"/>
      <c r="E17" s="459"/>
      <c r="F17" s="57" t="s">
        <v>80</v>
      </c>
      <c r="G17" s="57"/>
      <c r="H17" s="57" t="s">
        <v>83</v>
      </c>
      <c r="I17" s="57"/>
      <c r="J17" s="57" t="s">
        <v>82</v>
      </c>
      <c r="K17" s="58"/>
      <c r="L17" s="59"/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553"/>
      <c r="V17" s="129"/>
      <c r="W17" s="128"/>
      <c r="X17" s="556"/>
      <c r="Y17" s="135">
        <f>SUM(U17:X17)</f>
        <v>0</v>
      </c>
      <c r="Z17" s="475">
        <f t="shared" si="2"/>
        <v>0</v>
      </c>
      <c r="AA17" s="476">
        <f t="shared" si="3"/>
        <v>0</v>
      </c>
      <c r="AB17" s="477">
        <f t="shared" si="4"/>
        <v>0</v>
      </c>
      <c r="AC17" s="478">
        <f t="shared" si="5"/>
        <v>0</v>
      </c>
      <c r="AD17" s="479">
        <f t="shared" si="7"/>
        <v>0</v>
      </c>
    </row>
    <row r="18" spans="2:30" outlineLevel="1">
      <c r="B18" s="41"/>
      <c r="C18" s="329"/>
      <c r="D18" s="43"/>
      <c r="E18" s="466"/>
      <c r="F18" s="57" t="s">
        <v>80</v>
      </c>
      <c r="G18" s="138"/>
      <c r="H18" s="57" t="s">
        <v>83</v>
      </c>
      <c r="I18" s="138"/>
      <c r="J18" s="57" t="s">
        <v>82</v>
      </c>
      <c r="K18" s="139"/>
      <c r="L18" s="140"/>
      <c r="M18" s="141"/>
      <c r="N18" s="142">
        <f>SUM(L18*M18)</f>
        <v>0</v>
      </c>
      <c r="O18" s="85"/>
      <c r="P18" s="86"/>
      <c r="Q18" s="87"/>
      <c r="R18" s="88"/>
      <c r="S18" s="89"/>
      <c r="T18" s="143">
        <f>SUM(P18:S18)</f>
        <v>0</v>
      </c>
      <c r="U18" s="563"/>
      <c r="V18" s="132"/>
      <c r="W18" s="131"/>
      <c r="X18" s="564"/>
      <c r="Y18" s="144">
        <f>SUM(U18:X18)</f>
        <v>0</v>
      </c>
      <c r="Z18" s="475">
        <f t="shared" si="2"/>
        <v>0</v>
      </c>
      <c r="AA18" s="476">
        <f t="shared" si="3"/>
        <v>0</v>
      </c>
      <c r="AB18" s="477">
        <f t="shared" si="4"/>
        <v>0</v>
      </c>
      <c r="AC18" s="478">
        <f t="shared" si="5"/>
        <v>0</v>
      </c>
      <c r="AD18" s="479">
        <f t="shared" si="7"/>
        <v>0</v>
      </c>
    </row>
    <row r="19" spans="2:30" ht="12.75" outlineLevel="1" thickBot="1">
      <c r="B19" s="154" t="s">
        <v>61</v>
      </c>
      <c r="C19" s="473">
        <f>COUNTA(C14:C18)</f>
        <v>0</v>
      </c>
      <c r="D19" s="155"/>
      <c r="E19" s="460"/>
      <c r="F19" s="156"/>
      <c r="G19" s="156"/>
      <c r="H19" s="156"/>
      <c r="I19" s="156"/>
      <c r="J19" s="156"/>
      <c r="K19" s="157"/>
      <c r="L19" s="158"/>
      <c r="M19" s="159"/>
      <c r="N19" s="160">
        <f>SUM(N14:N18)</f>
        <v>0</v>
      </c>
      <c r="O19" s="161"/>
      <c r="P19" s="162">
        <f t="shared" ref="P19:Y19" si="9">SUM(P14:P18)</f>
        <v>0</v>
      </c>
      <c r="Q19" s="163">
        <f t="shared" si="9"/>
        <v>0</v>
      </c>
      <c r="R19" s="163">
        <f t="shared" si="9"/>
        <v>0</v>
      </c>
      <c r="S19" s="521">
        <f t="shared" si="9"/>
        <v>0</v>
      </c>
      <c r="T19" s="522">
        <f t="shared" si="9"/>
        <v>0</v>
      </c>
      <c r="U19" s="560">
        <f t="shared" si="9"/>
        <v>0</v>
      </c>
      <c r="V19" s="529">
        <f t="shared" si="9"/>
        <v>0</v>
      </c>
      <c r="W19" s="557">
        <f t="shared" si="9"/>
        <v>0</v>
      </c>
      <c r="X19" s="145">
        <f t="shared" si="9"/>
        <v>0</v>
      </c>
      <c r="Y19" s="151">
        <f t="shared" si="9"/>
        <v>0</v>
      </c>
      <c r="Z19" s="153">
        <f t="shared" si="2"/>
        <v>0</v>
      </c>
      <c r="AA19" s="334">
        <f t="shared" si="3"/>
        <v>0</v>
      </c>
      <c r="AB19" s="337">
        <f t="shared" si="4"/>
        <v>0</v>
      </c>
      <c r="AC19" s="152">
        <f t="shared" si="5"/>
        <v>0</v>
      </c>
      <c r="AD19" s="336">
        <f t="shared" si="7"/>
        <v>0</v>
      </c>
    </row>
    <row r="20" spans="2:30" outlineLevel="1">
      <c r="B20" s="41"/>
      <c r="C20" s="498"/>
      <c r="D20" s="323"/>
      <c r="E20" s="304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73"/>
      <c r="N20" s="105">
        <f>SUM(L20*M20)</f>
        <v>0</v>
      </c>
      <c r="O20" s="74"/>
      <c r="P20" s="75"/>
      <c r="Q20" s="76"/>
      <c r="R20" s="77"/>
      <c r="S20" s="78"/>
      <c r="T20" s="112">
        <f>SUM(P20:S20)</f>
        <v>0</v>
      </c>
      <c r="U20" s="561"/>
      <c r="V20" s="125"/>
      <c r="W20" s="124"/>
      <c r="X20" s="565"/>
      <c r="Y20" s="135">
        <f>SUM(U20:X20)</f>
        <v>0</v>
      </c>
      <c r="Z20" s="470">
        <f t="shared" ref="Z20:AC21" si="10">P20+U20</f>
        <v>0</v>
      </c>
      <c r="AA20" s="482">
        <f t="shared" si="10"/>
        <v>0</v>
      </c>
      <c r="AB20" s="483">
        <f t="shared" si="10"/>
        <v>0</v>
      </c>
      <c r="AC20" s="484">
        <f t="shared" si="10"/>
        <v>0</v>
      </c>
      <c r="AD20" s="486">
        <f t="shared" si="7"/>
        <v>0</v>
      </c>
    </row>
    <row r="21" spans="2:30" outlineLevel="1">
      <c r="B21" s="41"/>
      <c r="C21" s="42"/>
      <c r="D21" s="43"/>
      <c r="E21" s="466"/>
      <c r="F21" s="57" t="s">
        <v>35</v>
      </c>
      <c r="G21" s="138"/>
      <c r="H21" s="57" t="s">
        <v>36</v>
      </c>
      <c r="I21" s="138"/>
      <c r="J21" s="57" t="s">
        <v>35</v>
      </c>
      <c r="K21" s="139"/>
      <c r="L21" s="140"/>
      <c r="M21" s="141"/>
      <c r="N21" s="142">
        <f>SUM(L21*M21)</f>
        <v>0</v>
      </c>
      <c r="O21" s="85"/>
      <c r="P21" s="86"/>
      <c r="Q21" s="87"/>
      <c r="R21" s="88"/>
      <c r="S21" s="89"/>
      <c r="T21" s="143">
        <f>SUM(P21:S21)</f>
        <v>0</v>
      </c>
      <c r="U21" s="563"/>
      <c r="V21" s="132"/>
      <c r="W21" s="131"/>
      <c r="X21" s="564"/>
      <c r="Y21" s="144">
        <f>SUM(U21:X21)</f>
        <v>0</v>
      </c>
      <c r="Z21" s="470">
        <f t="shared" si="10"/>
        <v>0</v>
      </c>
      <c r="AA21" s="482">
        <f t="shared" si="10"/>
        <v>0</v>
      </c>
      <c r="AB21" s="483">
        <f t="shared" si="10"/>
        <v>0</v>
      </c>
      <c r="AC21" s="484">
        <f t="shared" si="10"/>
        <v>0</v>
      </c>
      <c r="AD21" s="485">
        <f t="shared" si="7"/>
        <v>0</v>
      </c>
    </row>
    <row r="22" spans="2:30" ht="12.75" outlineLevel="1" thickBot="1">
      <c r="B22" s="154" t="s">
        <v>48</v>
      </c>
      <c r="C22" s="473">
        <f>COUNTA(C20:C21)</f>
        <v>0</v>
      </c>
      <c r="D22" s="155"/>
      <c r="E22" s="460"/>
      <c r="F22" s="156"/>
      <c r="G22" s="156"/>
      <c r="H22" s="156"/>
      <c r="I22" s="156"/>
      <c r="J22" s="156"/>
      <c r="K22" s="157"/>
      <c r="L22" s="158"/>
      <c r="M22" s="159"/>
      <c r="N22" s="160">
        <f>SUM(N20:N21)</f>
        <v>0</v>
      </c>
      <c r="O22" s="161"/>
      <c r="P22" s="162">
        <f t="shared" ref="P22:Y22" si="11">SUM(P20:P21)</f>
        <v>0</v>
      </c>
      <c r="Q22" s="163">
        <f t="shared" si="11"/>
        <v>0</v>
      </c>
      <c r="R22" s="163">
        <f t="shared" si="11"/>
        <v>0</v>
      </c>
      <c r="S22" s="164">
        <f t="shared" si="11"/>
        <v>0</v>
      </c>
      <c r="T22" s="165">
        <f t="shared" si="11"/>
        <v>0</v>
      </c>
      <c r="U22" s="560">
        <f t="shared" si="11"/>
        <v>0</v>
      </c>
      <c r="V22" s="529">
        <f t="shared" si="11"/>
        <v>0</v>
      </c>
      <c r="W22" s="557">
        <f t="shared" si="11"/>
        <v>0</v>
      </c>
      <c r="X22" s="145">
        <f t="shared" si="11"/>
        <v>0</v>
      </c>
      <c r="Y22" s="151">
        <f t="shared" si="11"/>
        <v>0</v>
      </c>
      <c r="Z22" s="153">
        <f t="shared" ref="Z22:AC24" si="12">P22+U22</f>
        <v>0</v>
      </c>
      <c r="AA22" s="334">
        <f t="shared" si="12"/>
        <v>0</v>
      </c>
      <c r="AB22" s="337">
        <f t="shared" si="12"/>
        <v>0</v>
      </c>
      <c r="AC22" s="152">
        <f t="shared" si="12"/>
        <v>0</v>
      </c>
      <c r="AD22" s="336">
        <f t="shared" si="7"/>
        <v>0</v>
      </c>
    </row>
    <row r="23" spans="2:30" outlineLevel="1">
      <c r="B23" s="41"/>
      <c r="C23" s="42"/>
      <c r="D23" s="43"/>
      <c r="E23" s="458"/>
      <c r="F23" s="44" t="s">
        <v>35</v>
      </c>
      <c r="G23" s="44"/>
      <c r="H23" s="44" t="s">
        <v>36</v>
      </c>
      <c r="I23" s="44"/>
      <c r="J23" s="44" t="s">
        <v>35</v>
      </c>
      <c r="K23" s="45"/>
      <c r="L23" s="46"/>
      <c r="M23" s="73"/>
      <c r="N23" s="105">
        <f>SUM(L23*M23)</f>
        <v>0</v>
      </c>
      <c r="O23" s="74"/>
      <c r="P23" s="75"/>
      <c r="Q23" s="76"/>
      <c r="R23" s="77"/>
      <c r="S23" s="78"/>
      <c r="T23" s="112">
        <f>SUM(P23:S23)</f>
        <v>0</v>
      </c>
      <c r="U23" s="561"/>
      <c r="V23" s="125"/>
      <c r="W23" s="124"/>
      <c r="X23" s="565"/>
      <c r="Y23" s="135">
        <f>SUM(U23:X23)</f>
        <v>0</v>
      </c>
      <c r="Z23" s="137">
        <f t="shared" si="12"/>
        <v>0</v>
      </c>
      <c r="AA23" s="53">
        <f t="shared" si="12"/>
        <v>0</v>
      </c>
      <c r="AB23" s="54">
        <f t="shared" si="12"/>
        <v>0</v>
      </c>
      <c r="AC23" s="55">
        <f t="shared" si="12"/>
        <v>0</v>
      </c>
      <c r="AD23" s="116">
        <f t="shared" si="7"/>
        <v>0</v>
      </c>
    </row>
    <row r="24" spans="2:30" outlineLevel="1">
      <c r="B24" s="41"/>
      <c r="C24" s="42"/>
      <c r="D24" s="43"/>
      <c r="E24" s="466"/>
      <c r="F24" s="44" t="s">
        <v>35</v>
      </c>
      <c r="G24" s="138"/>
      <c r="H24" s="44" t="s">
        <v>36</v>
      </c>
      <c r="I24" s="138"/>
      <c r="J24" s="44" t="s">
        <v>35</v>
      </c>
      <c r="K24" s="139"/>
      <c r="L24" s="140"/>
      <c r="M24" s="141"/>
      <c r="N24" s="142">
        <f>SUM(L24*M24)</f>
        <v>0</v>
      </c>
      <c r="O24" s="85"/>
      <c r="P24" s="86"/>
      <c r="Q24" s="87"/>
      <c r="R24" s="88"/>
      <c r="S24" s="89"/>
      <c r="T24" s="143">
        <f>SUM(P24:S24)</f>
        <v>0</v>
      </c>
      <c r="U24" s="563"/>
      <c r="V24" s="132"/>
      <c r="W24" s="131"/>
      <c r="X24" s="564"/>
      <c r="Y24" s="144">
        <f>SUM(U24:X24)</f>
        <v>0</v>
      </c>
      <c r="Z24" s="137">
        <f t="shared" si="12"/>
        <v>0</v>
      </c>
      <c r="AA24" s="53">
        <f t="shared" si="12"/>
        <v>0</v>
      </c>
      <c r="AB24" s="54">
        <f t="shared" si="12"/>
        <v>0</v>
      </c>
      <c r="AC24" s="55">
        <f t="shared" si="12"/>
        <v>0</v>
      </c>
      <c r="AD24" s="56">
        <f t="shared" si="7"/>
        <v>0</v>
      </c>
    </row>
    <row r="25" spans="2:30" ht="12.75" outlineLevel="1" thickBot="1">
      <c r="B25" s="154" t="s">
        <v>49</v>
      </c>
      <c r="C25" s="473">
        <f>COUNTA(C23:C24)</f>
        <v>0</v>
      </c>
      <c r="D25" s="155"/>
      <c r="E25" s="460"/>
      <c r="F25" s="156"/>
      <c r="G25" s="156"/>
      <c r="H25" s="156"/>
      <c r="I25" s="156"/>
      <c r="J25" s="156"/>
      <c r="K25" s="157"/>
      <c r="L25" s="158"/>
      <c r="M25" s="159"/>
      <c r="N25" s="160">
        <f>SUM(N23:N24)</f>
        <v>0</v>
      </c>
      <c r="O25" s="161"/>
      <c r="P25" s="162">
        <f t="shared" ref="P25:Y25" si="13">SUM(P23:P24)</f>
        <v>0</v>
      </c>
      <c r="Q25" s="163">
        <f t="shared" si="13"/>
        <v>0</v>
      </c>
      <c r="R25" s="163">
        <f t="shared" si="13"/>
        <v>0</v>
      </c>
      <c r="S25" s="164">
        <f t="shared" si="13"/>
        <v>0</v>
      </c>
      <c r="T25" s="165">
        <f t="shared" si="13"/>
        <v>0</v>
      </c>
      <c r="U25" s="560">
        <f t="shared" si="13"/>
        <v>0</v>
      </c>
      <c r="V25" s="529">
        <f t="shared" si="13"/>
        <v>0</v>
      </c>
      <c r="W25" s="557">
        <f t="shared" si="13"/>
        <v>0</v>
      </c>
      <c r="X25" s="145">
        <f t="shared" si="13"/>
        <v>0</v>
      </c>
      <c r="Y25" s="151">
        <f t="shared" si="13"/>
        <v>0</v>
      </c>
      <c r="Z25" s="153">
        <f t="shared" ref="Z25:Z36" si="14">P25+U25</f>
        <v>0</v>
      </c>
      <c r="AA25" s="146">
        <f t="shared" ref="AA25:AA36" si="15">Q25+V25</f>
        <v>0</v>
      </c>
      <c r="AB25" s="147">
        <f t="shared" ref="AB25:AB36" si="16">R25+W25</f>
        <v>0</v>
      </c>
      <c r="AC25" s="152">
        <f t="shared" ref="AC25:AC36" si="17">S25+X25</f>
        <v>0</v>
      </c>
      <c r="AD25" s="148">
        <f t="shared" ref="AD25:AD36" si="18">SUM(Z25:AC25)</f>
        <v>0</v>
      </c>
    </row>
    <row r="26" spans="2:30" outlineLevel="1">
      <c r="B26" s="41"/>
      <c r="C26" s="42"/>
      <c r="D26" s="43"/>
      <c r="E26" s="459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3"/>
      <c r="V26" s="129"/>
      <c r="W26" s="128"/>
      <c r="X26" s="556"/>
      <c r="Y26" s="135">
        <f>SUM(U26:X26)</f>
        <v>0</v>
      </c>
      <c r="Z26" s="137">
        <f t="shared" si="14"/>
        <v>0</v>
      </c>
      <c r="AA26" s="53">
        <f t="shared" si="15"/>
        <v>0</v>
      </c>
      <c r="AB26" s="54">
        <f t="shared" si="16"/>
        <v>0</v>
      </c>
      <c r="AC26" s="55">
        <f t="shared" si="17"/>
        <v>0</v>
      </c>
      <c r="AD26" s="56">
        <f t="shared" si="18"/>
        <v>0</v>
      </c>
    </row>
    <row r="27" spans="2:30" outlineLevel="1">
      <c r="B27" s="41"/>
      <c r="C27" s="42"/>
      <c r="D27" s="43"/>
      <c r="E27" s="459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3"/>
      <c r="V27" s="129"/>
      <c r="W27" s="128"/>
      <c r="X27" s="556"/>
      <c r="Y27" s="135">
        <f>SUM(U27:X27)</f>
        <v>0</v>
      </c>
      <c r="Z27" s="137">
        <f t="shared" si="14"/>
        <v>0</v>
      </c>
      <c r="AA27" s="53">
        <f t="shared" si="15"/>
        <v>0</v>
      </c>
      <c r="AB27" s="54">
        <f t="shared" si="16"/>
        <v>0</v>
      </c>
      <c r="AC27" s="55">
        <f t="shared" si="17"/>
        <v>0</v>
      </c>
      <c r="AD27" s="56">
        <f t="shared" si="18"/>
        <v>0</v>
      </c>
    </row>
    <row r="28" spans="2:30" ht="12.75" outlineLevel="1" thickBot="1">
      <c r="B28" s="154" t="s">
        <v>58</v>
      </c>
      <c r="C28" s="473">
        <f>COUNTA(C26:C27)</f>
        <v>0</v>
      </c>
      <c r="D28" s="155"/>
      <c r="E28" s="460"/>
      <c r="F28" s="156"/>
      <c r="G28" s="156"/>
      <c r="H28" s="156"/>
      <c r="I28" s="156"/>
      <c r="J28" s="156"/>
      <c r="K28" s="157"/>
      <c r="L28" s="158"/>
      <c r="M28" s="159"/>
      <c r="N28" s="160">
        <f>SUM(N26:N27)</f>
        <v>0</v>
      </c>
      <c r="O28" s="161"/>
      <c r="P28" s="162">
        <f t="shared" ref="P28:Y28" si="19">SUM(P26:P27)</f>
        <v>0</v>
      </c>
      <c r="Q28" s="163">
        <f t="shared" si="19"/>
        <v>0</v>
      </c>
      <c r="R28" s="163">
        <f t="shared" si="19"/>
        <v>0</v>
      </c>
      <c r="S28" s="164">
        <f t="shared" si="19"/>
        <v>0</v>
      </c>
      <c r="T28" s="165">
        <f t="shared" si="19"/>
        <v>0</v>
      </c>
      <c r="U28" s="560">
        <f t="shared" si="19"/>
        <v>0</v>
      </c>
      <c r="V28" s="529">
        <f t="shared" si="19"/>
        <v>0</v>
      </c>
      <c r="W28" s="529">
        <f t="shared" si="19"/>
        <v>0</v>
      </c>
      <c r="X28" s="145">
        <f t="shared" si="19"/>
        <v>0</v>
      </c>
      <c r="Y28" s="151">
        <f t="shared" si="19"/>
        <v>0</v>
      </c>
      <c r="Z28" s="153">
        <f t="shared" si="14"/>
        <v>0</v>
      </c>
      <c r="AA28" s="146">
        <f t="shared" si="15"/>
        <v>0</v>
      </c>
      <c r="AB28" s="147">
        <f t="shared" si="16"/>
        <v>0</v>
      </c>
      <c r="AC28" s="152">
        <f t="shared" si="17"/>
        <v>0</v>
      </c>
      <c r="AD28" s="148">
        <f t="shared" si="18"/>
        <v>0</v>
      </c>
    </row>
    <row r="29" spans="2:30" outlineLevel="1">
      <c r="B29" s="41"/>
      <c r="C29" s="42"/>
      <c r="D29" s="43"/>
      <c r="E29" s="459"/>
      <c r="F29" s="57" t="s">
        <v>35</v>
      </c>
      <c r="G29" s="57"/>
      <c r="H29" s="57" t="s">
        <v>36</v>
      </c>
      <c r="I29" s="57"/>
      <c r="J29" s="57" t="s">
        <v>35</v>
      </c>
      <c r="K29" s="58"/>
      <c r="L29" s="59"/>
      <c r="M29" s="79"/>
      <c r="N29" s="105">
        <f>SUM(L29*M29)</f>
        <v>0</v>
      </c>
      <c r="O29" s="80"/>
      <c r="P29" s="81"/>
      <c r="Q29" s="82"/>
      <c r="R29" s="83"/>
      <c r="S29" s="84"/>
      <c r="T29" s="112">
        <f>SUM(P29:S29)</f>
        <v>0</v>
      </c>
      <c r="U29" s="128"/>
      <c r="V29" s="129"/>
      <c r="W29" s="129"/>
      <c r="X29" s="556"/>
      <c r="Y29" s="135">
        <f>SUM(U29:X29)</f>
        <v>0</v>
      </c>
      <c r="Z29" s="137">
        <f t="shared" si="14"/>
        <v>0</v>
      </c>
      <c r="AA29" s="53">
        <f t="shared" si="15"/>
        <v>0</v>
      </c>
      <c r="AB29" s="54">
        <f t="shared" si="16"/>
        <v>0</v>
      </c>
      <c r="AC29" s="55">
        <f t="shared" si="17"/>
        <v>0</v>
      </c>
      <c r="AD29" s="56">
        <f t="shared" si="18"/>
        <v>0</v>
      </c>
    </row>
    <row r="30" spans="2:30" outlineLevel="1">
      <c r="B30" s="41"/>
      <c r="C30" s="42"/>
      <c r="D30" s="43"/>
      <c r="E30" s="459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f>SUM(L30*M30)</f>
        <v>0</v>
      </c>
      <c r="O30" s="80"/>
      <c r="P30" s="81"/>
      <c r="Q30" s="82"/>
      <c r="R30" s="83"/>
      <c r="S30" s="84"/>
      <c r="T30" s="112">
        <f>SUM(P30:S30)</f>
        <v>0</v>
      </c>
      <c r="U30" s="553"/>
      <c r="V30" s="129"/>
      <c r="W30" s="129"/>
      <c r="X30" s="556"/>
      <c r="Y30" s="135">
        <f>SUM(U30:X30)</f>
        <v>0</v>
      </c>
      <c r="Z30" s="137">
        <f t="shared" si="14"/>
        <v>0</v>
      </c>
      <c r="AA30" s="53">
        <f t="shared" si="15"/>
        <v>0</v>
      </c>
      <c r="AB30" s="54">
        <f t="shared" si="16"/>
        <v>0</v>
      </c>
      <c r="AC30" s="55">
        <f t="shared" si="17"/>
        <v>0</v>
      </c>
      <c r="AD30" s="56">
        <f t="shared" si="18"/>
        <v>0</v>
      </c>
    </row>
    <row r="31" spans="2:30" ht="12.75" outlineLevel="1" thickBot="1">
      <c r="B31" s="154" t="s">
        <v>59</v>
      </c>
      <c r="C31" s="473">
        <f>COUNTA(C29:C30)</f>
        <v>0</v>
      </c>
      <c r="D31" s="155"/>
      <c r="E31" s="460"/>
      <c r="F31" s="156"/>
      <c r="G31" s="156"/>
      <c r="H31" s="156"/>
      <c r="I31" s="156"/>
      <c r="J31" s="156"/>
      <c r="K31" s="157"/>
      <c r="L31" s="158"/>
      <c r="M31" s="159"/>
      <c r="N31" s="160">
        <f>SUM(N29:N30)</f>
        <v>0</v>
      </c>
      <c r="O31" s="161"/>
      <c r="P31" s="162">
        <f t="shared" ref="P31:Y31" si="20">SUM(P29:P30)</f>
        <v>0</v>
      </c>
      <c r="Q31" s="163">
        <f t="shared" si="20"/>
        <v>0</v>
      </c>
      <c r="R31" s="163">
        <f t="shared" si="20"/>
        <v>0</v>
      </c>
      <c r="S31" s="164">
        <f t="shared" si="20"/>
        <v>0</v>
      </c>
      <c r="T31" s="165">
        <f t="shared" si="20"/>
        <v>0</v>
      </c>
      <c r="U31" s="560">
        <f t="shared" si="20"/>
        <v>0</v>
      </c>
      <c r="V31" s="529">
        <f t="shared" si="20"/>
        <v>0</v>
      </c>
      <c r="W31" s="529">
        <f t="shared" si="20"/>
        <v>0</v>
      </c>
      <c r="X31" s="145">
        <f t="shared" si="20"/>
        <v>0</v>
      </c>
      <c r="Y31" s="151">
        <f t="shared" si="20"/>
        <v>0</v>
      </c>
      <c r="Z31" s="153">
        <f t="shared" si="14"/>
        <v>0</v>
      </c>
      <c r="AA31" s="146">
        <f t="shared" si="15"/>
        <v>0</v>
      </c>
      <c r="AB31" s="147">
        <f t="shared" si="16"/>
        <v>0</v>
      </c>
      <c r="AC31" s="152">
        <f t="shared" si="17"/>
        <v>0</v>
      </c>
      <c r="AD31" s="148">
        <f t="shared" si="18"/>
        <v>0</v>
      </c>
    </row>
    <row r="32" spans="2:30" outlineLevel="1">
      <c r="B32" s="41"/>
      <c r="C32" s="42"/>
      <c r="D32" s="43"/>
      <c r="E32" s="459"/>
      <c r="F32" s="57" t="s">
        <v>35</v>
      </c>
      <c r="G32" s="57"/>
      <c r="H32" s="57" t="s">
        <v>36</v>
      </c>
      <c r="I32" s="57"/>
      <c r="J32" s="57" t="s">
        <v>35</v>
      </c>
      <c r="K32" s="58"/>
      <c r="L32" s="59"/>
      <c r="M32" s="79"/>
      <c r="N32" s="105">
        <f>SUM(L32*M32)</f>
        <v>0</v>
      </c>
      <c r="O32" s="80"/>
      <c r="P32" s="81"/>
      <c r="Q32" s="82"/>
      <c r="R32" s="83"/>
      <c r="S32" s="84"/>
      <c r="T32" s="112">
        <f>SUM(P32:S32)</f>
        <v>0</v>
      </c>
      <c r="U32" s="553"/>
      <c r="V32" s="129"/>
      <c r="W32" s="129"/>
      <c r="X32" s="556"/>
      <c r="Y32" s="135">
        <f>SUM(U32:X32)</f>
        <v>0</v>
      </c>
      <c r="Z32" s="137">
        <f t="shared" si="14"/>
        <v>0</v>
      </c>
      <c r="AA32" s="53">
        <f t="shared" si="15"/>
        <v>0</v>
      </c>
      <c r="AB32" s="54">
        <f t="shared" si="16"/>
        <v>0</v>
      </c>
      <c r="AC32" s="55">
        <f t="shared" si="17"/>
        <v>0</v>
      </c>
      <c r="AD32" s="56">
        <f t="shared" si="18"/>
        <v>0</v>
      </c>
    </row>
    <row r="33" spans="1:39" outlineLevel="1">
      <c r="B33" s="41"/>
      <c r="C33" s="42"/>
      <c r="D33" s="43"/>
      <c r="E33" s="459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3"/>
      <c r="V33" s="129"/>
      <c r="W33" s="129"/>
      <c r="X33" s="556"/>
      <c r="Y33" s="135">
        <f>SUM(U33:X33)</f>
        <v>0</v>
      </c>
      <c r="Z33" s="137">
        <f t="shared" si="14"/>
        <v>0</v>
      </c>
      <c r="AA33" s="53">
        <f t="shared" si="15"/>
        <v>0</v>
      </c>
      <c r="AB33" s="54">
        <f t="shared" si="16"/>
        <v>0</v>
      </c>
      <c r="AC33" s="55">
        <f t="shared" si="17"/>
        <v>0</v>
      </c>
      <c r="AD33" s="56">
        <f t="shared" si="18"/>
        <v>0</v>
      </c>
    </row>
    <row r="34" spans="1:39" ht="12.75" outlineLevel="1" thickBot="1">
      <c r="B34" s="154" t="s">
        <v>60</v>
      </c>
      <c r="C34" s="473">
        <f>COUNTA(C32:C33)</f>
        <v>0</v>
      </c>
      <c r="D34" s="155"/>
      <c r="E34" s="460"/>
      <c r="F34" s="156"/>
      <c r="G34" s="156"/>
      <c r="H34" s="156"/>
      <c r="I34" s="156"/>
      <c r="J34" s="156"/>
      <c r="K34" s="157"/>
      <c r="L34" s="158"/>
      <c r="M34" s="159"/>
      <c r="N34" s="160">
        <f>SUM(N32:N33)</f>
        <v>0</v>
      </c>
      <c r="O34" s="161"/>
      <c r="P34" s="162">
        <f t="shared" ref="P34:Y34" si="21">SUM(P32:P33)</f>
        <v>0</v>
      </c>
      <c r="Q34" s="163">
        <f t="shared" si="21"/>
        <v>0</v>
      </c>
      <c r="R34" s="163">
        <f t="shared" si="21"/>
        <v>0</v>
      </c>
      <c r="S34" s="164">
        <f t="shared" si="21"/>
        <v>0</v>
      </c>
      <c r="T34" s="165">
        <f t="shared" si="21"/>
        <v>0</v>
      </c>
      <c r="U34" s="560">
        <f t="shared" si="21"/>
        <v>0</v>
      </c>
      <c r="V34" s="529">
        <f t="shared" si="21"/>
        <v>0</v>
      </c>
      <c r="W34" s="529">
        <f t="shared" si="21"/>
        <v>0</v>
      </c>
      <c r="X34" s="145">
        <f t="shared" si="21"/>
        <v>0</v>
      </c>
      <c r="Y34" s="151">
        <f t="shared" si="21"/>
        <v>0</v>
      </c>
      <c r="Z34" s="153">
        <f t="shared" si="14"/>
        <v>0</v>
      </c>
      <c r="AA34" s="146">
        <f t="shared" si="15"/>
        <v>0</v>
      </c>
      <c r="AB34" s="147">
        <f t="shared" si="16"/>
        <v>0</v>
      </c>
      <c r="AC34" s="152">
        <f t="shared" si="17"/>
        <v>0</v>
      </c>
      <c r="AD34" s="148">
        <f t="shared" si="18"/>
        <v>0</v>
      </c>
    </row>
    <row r="35" spans="1:39" outlineLevel="1">
      <c r="B35" s="41"/>
      <c r="C35" s="42"/>
      <c r="D35" s="43"/>
      <c r="E35" s="459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553"/>
      <c r="V35" s="129"/>
      <c r="W35" s="129"/>
      <c r="X35" s="556"/>
      <c r="Y35" s="135">
        <f>SUM(U35:X35)</f>
        <v>0</v>
      </c>
      <c r="Z35" s="137">
        <f t="shared" si="14"/>
        <v>0</v>
      </c>
      <c r="AA35" s="53">
        <f t="shared" si="15"/>
        <v>0</v>
      </c>
      <c r="AB35" s="54">
        <f t="shared" si="16"/>
        <v>0</v>
      </c>
      <c r="AC35" s="55">
        <f t="shared" si="17"/>
        <v>0</v>
      </c>
      <c r="AD35" s="56">
        <f t="shared" si="18"/>
        <v>0</v>
      </c>
    </row>
    <row r="36" spans="1:39" outlineLevel="1">
      <c r="B36" s="41"/>
      <c r="C36" s="42"/>
      <c r="D36" s="43"/>
      <c r="E36" s="459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3"/>
      <c r="V36" s="129"/>
      <c r="W36" s="129"/>
      <c r="X36" s="556"/>
      <c r="Y36" s="135">
        <f>SUM(U36:X36)</f>
        <v>0</v>
      </c>
      <c r="Z36" s="137">
        <f t="shared" si="14"/>
        <v>0</v>
      </c>
      <c r="AA36" s="53">
        <f t="shared" si="15"/>
        <v>0</v>
      </c>
      <c r="AB36" s="54">
        <f t="shared" si="16"/>
        <v>0</v>
      </c>
      <c r="AC36" s="55">
        <f t="shared" si="17"/>
        <v>0</v>
      </c>
      <c r="AD36" s="56">
        <f t="shared" si="18"/>
        <v>0</v>
      </c>
    </row>
    <row r="37" spans="1:39" ht="12.75" outlineLevel="1" thickBot="1">
      <c r="B37" s="154" t="s">
        <v>50</v>
      </c>
      <c r="C37" s="473">
        <f>COUNTA(C35:C36)</f>
        <v>0</v>
      </c>
      <c r="D37" s="155"/>
      <c r="E37" s="460"/>
      <c r="F37" s="156"/>
      <c r="G37" s="156"/>
      <c r="H37" s="156"/>
      <c r="I37" s="156"/>
      <c r="J37" s="156"/>
      <c r="K37" s="157"/>
      <c r="L37" s="158"/>
      <c r="M37" s="159"/>
      <c r="N37" s="160">
        <f>SUM(N35:N36)</f>
        <v>0</v>
      </c>
      <c r="O37" s="161"/>
      <c r="P37" s="162">
        <f t="shared" ref="P37:Y37" si="22">SUM(P35:P36)</f>
        <v>0</v>
      </c>
      <c r="Q37" s="163">
        <f t="shared" si="22"/>
        <v>0</v>
      </c>
      <c r="R37" s="163">
        <f t="shared" si="22"/>
        <v>0</v>
      </c>
      <c r="S37" s="164">
        <f t="shared" si="22"/>
        <v>0</v>
      </c>
      <c r="T37" s="165">
        <f t="shared" si="22"/>
        <v>0</v>
      </c>
      <c r="U37" s="560">
        <f t="shared" si="22"/>
        <v>0</v>
      </c>
      <c r="V37" s="529">
        <f t="shared" si="22"/>
        <v>0</v>
      </c>
      <c r="W37" s="529">
        <f t="shared" si="22"/>
        <v>0</v>
      </c>
      <c r="X37" s="145">
        <f t="shared" si="22"/>
        <v>0</v>
      </c>
      <c r="Y37" s="151">
        <f t="shared" si="22"/>
        <v>0</v>
      </c>
      <c r="Z37" s="153">
        <f t="shared" ref="Z37:Z43" si="23">P37+U37</f>
        <v>0</v>
      </c>
      <c r="AA37" s="146">
        <f t="shared" ref="AA37:AA43" si="24">Q37+V37</f>
        <v>0</v>
      </c>
      <c r="AB37" s="147">
        <f t="shared" ref="AB37:AB43" si="25">R37+W37</f>
        <v>0</v>
      </c>
      <c r="AC37" s="152">
        <f t="shared" ref="AC37:AC43" si="26">S37+X37</f>
        <v>0</v>
      </c>
      <c r="AD37" s="148">
        <f t="shared" ref="AD37:AD43" si="27">SUM(Z37:AC37)</f>
        <v>0</v>
      </c>
    </row>
    <row r="38" spans="1:39" outlineLevel="1">
      <c r="B38" s="41"/>
      <c r="C38" s="42"/>
      <c r="D38" s="43"/>
      <c r="E38" s="459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3"/>
      <c r="V38" s="129"/>
      <c r="W38" s="129"/>
      <c r="X38" s="556"/>
      <c r="Y38" s="135">
        <f>SUM(U38:X38)</f>
        <v>0</v>
      </c>
      <c r="Z38" s="137">
        <f t="shared" si="23"/>
        <v>0</v>
      </c>
      <c r="AA38" s="53">
        <f t="shared" si="24"/>
        <v>0</v>
      </c>
      <c r="AB38" s="54">
        <f t="shared" si="25"/>
        <v>0</v>
      </c>
      <c r="AC38" s="55">
        <f t="shared" si="26"/>
        <v>0</v>
      </c>
      <c r="AD38" s="56">
        <f t="shared" si="27"/>
        <v>0</v>
      </c>
    </row>
    <row r="39" spans="1:39" outlineLevel="1">
      <c r="B39" s="41"/>
      <c r="C39" s="42"/>
      <c r="D39" s="43"/>
      <c r="E39" s="459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3"/>
      <c r="V39" s="129"/>
      <c r="W39" s="129"/>
      <c r="X39" s="556"/>
      <c r="Y39" s="135">
        <f>SUM(U39:X39)</f>
        <v>0</v>
      </c>
      <c r="Z39" s="137">
        <f t="shared" si="23"/>
        <v>0</v>
      </c>
      <c r="AA39" s="53">
        <f t="shared" si="24"/>
        <v>0</v>
      </c>
      <c r="AB39" s="54">
        <f t="shared" si="25"/>
        <v>0</v>
      </c>
      <c r="AC39" s="55">
        <f t="shared" si="26"/>
        <v>0</v>
      </c>
      <c r="AD39" s="56">
        <f t="shared" si="27"/>
        <v>0</v>
      </c>
    </row>
    <row r="40" spans="1:39" ht="12.75" outlineLevel="1" thickBot="1">
      <c r="B40" s="154" t="s">
        <v>51</v>
      </c>
      <c r="C40" s="473">
        <f>COUNTA(C38:C39)</f>
        <v>0</v>
      </c>
      <c r="D40" s="155"/>
      <c r="E40" s="460"/>
      <c r="F40" s="156"/>
      <c r="G40" s="156"/>
      <c r="H40" s="156"/>
      <c r="I40" s="156"/>
      <c r="J40" s="156"/>
      <c r="K40" s="157"/>
      <c r="L40" s="158"/>
      <c r="M40" s="159"/>
      <c r="N40" s="160">
        <f>SUM(N38:N39)</f>
        <v>0</v>
      </c>
      <c r="O40" s="161"/>
      <c r="P40" s="162">
        <f t="shared" ref="P40:Y40" si="28">SUM(P38:P39)</f>
        <v>0</v>
      </c>
      <c r="Q40" s="163">
        <f t="shared" si="28"/>
        <v>0</v>
      </c>
      <c r="R40" s="163">
        <f t="shared" si="28"/>
        <v>0</v>
      </c>
      <c r="S40" s="164">
        <f t="shared" si="28"/>
        <v>0</v>
      </c>
      <c r="T40" s="165">
        <f t="shared" si="28"/>
        <v>0</v>
      </c>
      <c r="U40" s="560">
        <f t="shared" si="28"/>
        <v>0</v>
      </c>
      <c r="V40" s="529">
        <f t="shared" si="28"/>
        <v>0</v>
      </c>
      <c r="W40" s="529">
        <f t="shared" si="28"/>
        <v>0</v>
      </c>
      <c r="X40" s="145">
        <f t="shared" si="28"/>
        <v>0</v>
      </c>
      <c r="Y40" s="151">
        <f t="shared" si="28"/>
        <v>0</v>
      </c>
      <c r="Z40" s="153">
        <f t="shared" si="23"/>
        <v>0</v>
      </c>
      <c r="AA40" s="146">
        <f t="shared" si="24"/>
        <v>0</v>
      </c>
      <c r="AB40" s="147">
        <f t="shared" si="25"/>
        <v>0</v>
      </c>
      <c r="AC40" s="152">
        <f t="shared" si="26"/>
        <v>0</v>
      </c>
      <c r="AD40" s="148">
        <f t="shared" si="27"/>
        <v>0</v>
      </c>
    </row>
    <row r="41" spans="1:39" outlineLevel="1">
      <c r="B41" s="41"/>
      <c r="C41" s="42"/>
      <c r="D41" s="43"/>
      <c r="E41" s="459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3"/>
      <c r="V41" s="129"/>
      <c r="W41" s="129"/>
      <c r="X41" s="556"/>
      <c r="Y41" s="135">
        <f>SUM(U41:X41)</f>
        <v>0</v>
      </c>
      <c r="Z41" s="137">
        <f t="shared" si="23"/>
        <v>0</v>
      </c>
      <c r="AA41" s="53">
        <f t="shared" si="24"/>
        <v>0</v>
      </c>
      <c r="AB41" s="54">
        <f t="shared" si="25"/>
        <v>0</v>
      </c>
      <c r="AC41" s="55">
        <f t="shared" si="26"/>
        <v>0</v>
      </c>
      <c r="AD41" s="56">
        <f t="shared" si="27"/>
        <v>0</v>
      </c>
    </row>
    <row r="42" spans="1:39" outlineLevel="1">
      <c r="B42" s="41"/>
      <c r="C42" s="42"/>
      <c r="D42" s="43"/>
      <c r="E42" s="459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3"/>
      <c r="V42" s="129"/>
      <c r="W42" s="129"/>
      <c r="X42" s="556"/>
      <c r="Y42" s="135">
        <f>SUM(U42:X42)</f>
        <v>0</v>
      </c>
      <c r="Z42" s="137">
        <f t="shared" si="23"/>
        <v>0</v>
      </c>
      <c r="AA42" s="53">
        <f t="shared" si="24"/>
        <v>0</v>
      </c>
      <c r="AB42" s="54">
        <f t="shared" si="25"/>
        <v>0</v>
      </c>
      <c r="AC42" s="55">
        <f t="shared" si="26"/>
        <v>0</v>
      </c>
      <c r="AD42" s="56">
        <f t="shared" si="27"/>
        <v>0</v>
      </c>
    </row>
    <row r="43" spans="1:39" ht="12.75" outlineLevel="1" thickBot="1">
      <c r="B43" s="154" t="s">
        <v>52</v>
      </c>
      <c r="C43" s="473">
        <f>COUNTA(C41:C42)</f>
        <v>0</v>
      </c>
      <c r="D43" s="155"/>
      <c r="E43" s="460"/>
      <c r="F43" s="156"/>
      <c r="G43" s="156"/>
      <c r="H43" s="156"/>
      <c r="I43" s="156"/>
      <c r="J43" s="156"/>
      <c r="K43" s="157"/>
      <c r="L43" s="158"/>
      <c r="M43" s="159"/>
      <c r="N43" s="160">
        <f>SUM(N41:N42)</f>
        <v>0</v>
      </c>
      <c r="O43" s="161"/>
      <c r="P43" s="162">
        <f t="shared" ref="P43:Y43" si="29">SUM(P41:P42)</f>
        <v>0</v>
      </c>
      <c r="Q43" s="163">
        <f t="shared" si="29"/>
        <v>0</v>
      </c>
      <c r="R43" s="163">
        <f t="shared" si="29"/>
        <v>0</v>
      </c>
      <c r="S43" s="164">
        <f t="shared" si="29"/>
        <v>0</v>
      </c>
      <c r="T43" s="165">
        <f t="shared" si="29"/>
        <v>0</v>
      </c>
      <c r="U43" s="560">
        <f t="shared" si="29"/>
        <v>0</v>
      </c>
      <c r="V43" s="529">
        <f t="shared" si="29"/>
        <v>0</v>
      </c>
      <c r="W43" s="529">
        <f t="shared" si="29"/>
        <v>0</v>
      </c>
      <c r="X43" s="145">
        <f t="shared" si="29"/>
        <v>0</v>
      </c>
      <c r="Y43" s="151">
        <f t="shared" si="29"/>
        <v>0</v>
      </c>
      <c r="Z43" s="153">
        <f t="shared" si="23"/>
        <v>0</v>
      </c>
      <c r="AA43" s="146">
        <f t="shared" si="24"/>
        <v>0</v>
      </c>
      <c r="AB43" s="147">
        <f t="shared" si="25"/>
        <v>0</v>
      </c>
      <c r="AC43" s="152">
        <f t="shared" si="26"/>
        <v>0</v>
      </c>
      <c r="AD43" s="148">
        <f t="shared" si="27"/>
        <v>0</v>
      </c>
    </row>
    <row r="44" spans="1:39" outlineLevel="1">
      <c r="A44" s="70"/>
      <c r="B44" s="383"/>
      <c r="C44" s="384"/>
      <c r="D44" s="385"/>
      <c r="E44" s="461"/>
      <c r="F44" s="383"/>
      <c r="G44" s="383"/>
      <c r="H44" s="383"/>
      <c r="I44" s="383"/>
      <c r="J44" s="383"/>
      <c r="K44" s="383"/>
      <c r="L44" s="383"/>
      <c r="M44" s="391"/>
      <c r="N44" s="392"/>
      <c r="O44" s="391"/>
      <c r="P44" s="393"/>
      <c r="Q44" s="393"/>
      <c r="R44" s="393"/>
      <c r="S44" s="393"/>
      <c r="T44" s="113"/>
      <c r="U44" s="393"/>
      <c r="V44" s="393"/>
      <c r="W44" s="393"/>
      <c r="X44" s="393"/>
      <c r="Y44" s="113"/>
      <c r="Z44" s="394"/>
      <c r="AA44" s="394"/>
      <c r="AB44" s="394"/>
      <c r="AC44" s="394"/>
      <c r="AD44" s="394"/>
      <c r="AE44" s="395"/>
      <c r="AF44" s="395"/>
      <c r="AG44" s="395"/>
      <c r="AH44" s="395"/>
    </row>
    <row r="45" spans="1:39" outlineLevel="1">
      <c r="A45" s="70"/>
      <c r="B45" s="386"/>
      <c r="C45" s="387"/>
      <c r="D45" s="67"/>
      <c r="E45" s="462"/>
      <c r="F45" s="386"/>
      <c r="G45" s="386"/>
      <c r="H45" s="386"/>
      <c r="I45" s="386"/>
      <c r="J45" s="386"/>
      <c r="K45" s="386"/>
      <c r="L45" s="386"/>
      <c r="M45" s="396"/>
      <c r="N45" s="397"/>
      <c r="O45" s="396"/>
      <c r="P45" s="398"/>
      <c r="Q45" s="398"/>
      <c r="R45" s="398"/>
      <c r="S45" s="398"/>
      <c r="T45" s="106"/>
      <c r="U45" s="398"/>
      <c r="V45" s="398"/>
      <c r="W45" s="398"/>
      <c r="X45" s="398"/>
      <c r="Y45" s="106"/>
      <c r="Z45" s="399"/>
      <c r="AA45" s="399"/>
      <c r="AB45" s="399"/>
      <c r="AC45" s="399"/>
      <c r="AD45" s="399"/>
      <c r="AE45" s="395"/>
      <c r="AF45" s="395"/>
      <c r="AG45" s="395"/>
      <c r="AH45" s="395"/>
    </row>
    <row r="46" spans="1:39" ht="12.75" outlineLevel="1" thickBot="1">
      <c r="B46" s="388"/>
      <c r="C46" s="389"/>
      <c r="D46" s="390"/>
      <c r="E46" s="463"/>
      <c r="F46" s="388"/>
      <c r="G46" s="388"/>
      <c r="H46" s="388"/>
      <c r="I46" s="388"/>
      <c r="J46" s="388"/>
      <c r="K46" s="388"/>
      <c r="L46" s="388"/>
      <c r="M46" s="400"/>
      <c r="N46" s="401"/>
      <c r="O46" s="400"/>
      <c r="P46" s="402"/>
      <c r="Q46" s="402"/>
      <c r="R46" s="402"/>
      <c r="S46" s="402"/>
      <c r="T46" s="403"/>
      <c r="U46" s="402"/>
      <c r="V46" s="402"/>
      <c r="W46" s="402"/>
      <c r="X46" s="402"/>
      <c r="Y46" s="403"/>
      <c r="Z46" s="404"/>
      <c r="AA46" s="404"/>
      <c r="AB46" s="404"/>
      <c r="AC46" s="404"/>
      <c r="AD46" s="404"/>
      <c r="AE46" s="395"/>
      <c r="AF46" s="395"/>
      <c r="AG46" s="395"/>
      <c r="AH46" s="395"/>
    </row>
    <row r="47" spans="1:39" s="192" customFormat="1" ht="24" customHeight="1" thickBot="1">
      <c r="A47" s="187"/>
      <c r="B47" s="188"/>
      <c r="C47" s="210">
        <f>C7+C10+C13+C19+C22+C25+C28+C31+C34+C37+C40+C43</f>
        <v>0</v>
      </c>
      <c r="D47" s="189"/>
      <c r="E47" s="464"/>
      <c r="F47" s="190"/>
      <c r="G47" s="190"/>
      <c r="H47" s="190"/>
      <c r="I47" s="190"/>
      <c r="J47" s="190"/>
      <c r="K47" s="190"/>
      <c r="L47" s="191"/>
      <c r="M47" s="176"/>
      <c r="N47" s="177">
        <f>N7+N10+N13+N19+N22+N25+N28+N31+N34+N37+N40+N43</f>
        <v>0</v>
      </c>
      <c r="O47" s="178"/>
      <c r="P47" s="572">
        <f t="shared" ref="P47:AD47" si="30">P7+P10+P13+P19+P22+P25+P28+P31+P34+P37+P40+P43</f>
        <v>0</v>
      </c>
      <c r="Q47" s="378">
        <f t="shared" si="30"/>
        <v>0</v>
      </c>
      <c r="R47" s="378">
        <f t="shared" si="30"/>
        <v>0</v>
      </c>
      <c r="S47" s="684">
        <f t="shared" si="30"/>
        <v>0</v>
      </c>
      <c r="T47" s="685">
        <f t="shared" si="30"/>
        <v>0</v>
      </c>
      <c r="U47" s="570">
        <f t="shared" si="30"/>
        <v>0</v>
      </c>
      <c r="V47" s="381">
        <f t="shared" si="30"/>
        <v>0</v>
      </c>
      <c r="W47" s="381">
        <f t="shared" si="30"/>
        <v>0</v>
      </c>
      <c r="X47" s="571">
        <f t="shared" si="30"/>
        <v>0</v>
      </c>
      <c r="Y47" s="434">
        <f t="shared" si="30"/>
        <v>0</v>
      </c>
      <c r="Z47" s="583">
        <f t="shared" si="30"/>
        <v>0</v>
      </c>
      <c r="AA47" s="379">
        <f t="shared" si="30"/>
        <v>0</v>
      </c>
      <c r="AB47" s="379">
        <f t="shared" si="30"/>
        <v>0</v>
      </c>
      <c r="AC47" s="686">
        <f t="shared" si="30"/>
        <v>0</v>
      </c>
      <c r="AD47" s="433">
        <f t="shared" si="30"/>
        <v>0</v>
      </c>
      <c r="AE47" s="187"/>
      <c r="AF47" s="187"/>
      <c r="AG47" s="187"/>
      <c r="AH47" s="187"/>
      <c r="AI47" s="187"/>
      <c r="AJ47" s="187"/>
      <c r="AK47" s="187"/>
      <c r="AL47" s="187"/>
      <c r="AM47" s="187"/>
    </row>
    <row r="48" spans="1:39">
      <c r="L48" s="70"/>
      <c r="M48" s="90"/>
      <c r="N48" s="106"/>
      <c r="O48" s="90"/>
      <c r="P48" s="90"/>
      <c r="Q48" s="90"/>
      <c r="R48" s="90"/>
      <c r="S48" s="90"/>
      <c r="T48" s="106"/>
      <c r="U48" s="90"/>
      <c r="V48" s="90"/>
      <c r="W48" s="90"/>
      <c r="X48" s="90"/>
      <c r="Y48" s="106"/>
      <c r="AC48" s="29"/>
      <c r="AD48" s="29"/>
    </row>
    <row r="49" spans="2:30" s="21" customFormat="1" ht="37.5" customHeight="1">
      <c r="B49" s="22" t="s">
        <v>136</v>
      </c>
      <c r="C49" s="23"/>
      <c r="D49" s="24"/>
      <c r="M49" s="96"/>
      <c r="N49" s="103"/>
      <c r="O49" s="97"/>
      <c r="P49" s="96"/>
      <c r="Q49" s="96"/>
      <c r="R49" s="96"/>
      <c r="S49" s="96"/>
      <c r="T49" s="110"/>
      <c r="U49" s="96"/>
      <c r="V49" s="96"/>
      <c r="W49" s="96"/>
      <c r="X49" s="96"/>
      <c r="Y49" s="110"/>
      <c r="Z49" s="114"/>
    </row>
    <row r="50" spans="2:30" ht="13.5" customHeight="1">
      <c r="B50" s="806" t="s">
        <v>0</v>
      </c>
      <c r="C50" s="809" t="s">
        <v>19</v>
      </c>
      <c r="D50" s="812" t="s">
        <v>20</v>
      </c>
      <c r="E50" s="815" t="s">
        <v>21</v>
      </c>
      <c r="F50" s="815"/>
      <c r="G50" s="815"/>
      <c r="H50" s="815"/>
      <c r="I50" s="815"/>
      <c r="J50" s="815"/>
      <c r="K50" s="815"/>
      <c r="L50" s="815"/>
      <c r="M50" s="826" t="s">
        <v>22</v>
      </c>
      <c r="N50" s="827"/>
      <c r="O50" s="828"/>
      <c r="P50" s="828"/>
      <c r="Q50" s="828"/>
      <c r="R50" s="828"/>
      <c r="S50" s="828"/>
      <c r="T50" s="829"/>
      <c r="U50" s="830" t="s">
        <v>23</v>
      </c>
      <c r="V50" s="830"/>
      <c r="W50" s="830"/>
      <c r="X50" s="830"/>
      <c r="Y50" s="831"/>
      <c r="Z50" s="793" t="s">
        <v>44</v>
      </c>
      <c r="AA50" s="794"/>
      <c r="AB50" s="794"/>
      <c r="AC50" s="794"/>
      <c r="AD50" s="795"/>
    </row>
    <row r="51" spans="2:30">
      <c r="B51" s="807"/>
      <c r="C51" s="810"/>
      <c r="D51" s="813"/>
      <c r="E51" s="816"/>
      <c r="F51" s="816"/>
      <c r="G51" s="816"/>
      <c r="H51" s="816"/>
      <c r="I51" s="816"/>
      <c r="J51" s="816"/>
      <c r="K51" s="816"/>
      <c r="L51" s="816"/>
      <c r="M51" s="832" t="s">
        <v>24</v>
      </c>
      <c r="N51" s="833"/>
      <c r="O51" s="822" t="s">
        <v>25</v>
      </c>
      <c r="P51" s="834" t="s">
        <v>4</v>
      </c>
      <c r="Q51" s="835"/>
      <c r="R51" s="835"/>
      <c r="S51" s="835"/>
      <c r="T51" s="836"/>
      <c r="U51" s="824" t="s">
        <v>4</v>
      </c>
      <c r="V51" s="824"/>
      <c r="W51" s="824"/>
      <c r="X51" s="824"/>
      <c r="Y51" s="825"/>
      <c r="Z51" s="796"/>
      <c r="AA51" s="797"/>
      <c r="AB51" s="797"/>
      <c r="AC51" s="797"/>
      <c r="AD51" s="798"/>
    </row>
    <row r="52" spans="2:30" ht="12.75" thickBot="1">
      <c r="B52" s="808"/>
      <c r="C52" s="811"/>
      <c r="D52" s="814"/>
      <c r="E52" s="508" t="s">
        <v>26</v>
      </c>
      <c r="F52" s="31"/>
      <c r="G52" s="31" t="s">
        <v>27</v>
      </c>
      <c r="H52" s="31"/>
      <c r="I52" s="31" t="s">
        <v>26</v>
      </c>
      <c r="J52" s="31"/>
      <c r="K52" s="32" t="s">
        <v>27</v>
      </c>
      <c r="L52" s="33" t="s">
        <v>28</v>
      </c>
      <c r="M52" s="98" t="s">
        <v>29</v>
      </c>
      <c r="N52" s="104" t="s">
        <v>43</v>
      </c>
      <c r="O52" s="823"/>
      <c r="P52" s="99" t="s">
        <v>31</v>
      </c>
      <c r="Q52" s="100" t="s">
        <v>32</v>
      </c>
      <c r="R52" s="101" t="s">
        <v>33</v>
      </c>
      <c r="S52" s="102" t="s">
        <v>34</v>
      </c>
      <c r="T52" s="109" t="s">
        <v>3</v>
      </c>
      <c r="U52" s="121" t="s">
        <v>31</v>
      </c>
      <c r="V52" s="121" t="s">
        <v>32</v>
      </c>
      <c r="W52" s="122" t="s">
        <v>33</v>
      </c>
      <c r="X52" s="123" t="s">
        <v>34</v>
      </c>
      <c r="Y52" s="134" t="s">
        <v>3</v>
      </c>
      <c r="Z52" s="136" t="s">
        <v>31</v>
      </c>
      <c r="AA52" s="118" t="s">
        <v>32</v>
      </c>
      <c r="AB52" s="119" t="s">
        <v>33</v>
      </c>
      <c r="AC52" s="120" t="s">
        <v>34</v>
      </c>
      <c r="AD52" s="115" t="s">
        <v>3</v>
      </c>
    </row>
    <row r="53" spans="2:30" outlineLevel="1">
      <c r="B53" s="41"/>
      <c r="C53" s="42"/>
      <c r="D53" s="43"/>
      <c r="E53" s="303"/>
      <c r="F53" s="437" t="s">
        <v>35</v>
      </c>
      <c r="G53" s="44"/>
      <c r="H53" s="44" t="s">
        <v>36</v>
      </c>
      <c r="I53" s="44"/>
      <c r="J53" s="44" t="s">
        <v>35</v>
      </c>
      <c r="K53" s="45"/>
      <c r="L53" s="46"/>
      <c r="M53" s="73"/>
      <c r="N53" s="105">
        <f>SUM(L53*M53)</f>
        <v>0</v>
      </c>
      <c r="O53" s="74"/>
      <c r="P53" s="75"/>
      <c r="Q53" s="76"/>
      <c r="R53" s="77"/>
      <c r="S53" s="78"/>
      <c r="T53" s="112">
        <f>SUM(P53:S53)</f>
        <v>0</v>
      </c>
      <c r="U53" s="124"/>
      <c r="V53" s="124"/>
      <c r="W53" s="125"/>
      <c r="X53" s="126"/>
      <c r="Y53" s="135">
        <f>SUM(U53:X53)</f>
        <v>0</v>
      </c>
      <c r="Z53" s="137">
        <f t="shared" ref="Z53:AC55" si="31">P53+U53</f>
        <v>0</v>
      </c>
      <c r="AA53" s="53">
        <f t="shared" si="31"/>
        <v>0</v>
      </c>
      <c r="AB53" s="54">
        <f t="shared" si="31"/>
        <v>0</v>
      </c>
      <c r="AC53" s="55">
        <f t="shared" si="31"/>
        <v>0</v>
      </c>
      <c r="AD53" s="116">
        <f t="shared" ref="AD53:AD72" si="32">SUM(Z53:AC53)</f>
        <v>0</v>
      </c>
    </row>
    <row r="54" spans="2:30" outlineLevel="1">
      <c r="B54" s="41"/>
      <c r="C54" s="42"/>
      <c r="D54" s="43"/>
      <c r="E54" s="303"/>
      <c r="F54" s="44" t="s">
        <v>35</v>
      </c>
      <c r="G54" s="44"/>
      <c r="H54" s="44" t="s">
        <v>36</v>
      </c>
      <c r="I54" s="44"/>
      <c r="J54" s="44" t="s">
        <v>35</v>
      </c>
      <c r="K54" s="45"/>
      <c r="L54" s="46"/>
      <c r="M54" s="73"/>
      <c r="N54" s="105">
        <f>SUM(L54*M54)</f>
        <v>0</v>
      </c>
      <c r="O54" s="85"/>
      <c r="P54" s="86"/>
      <c r="Q54" s="87"/>
      <c r="R54" s="88"/>
      <c r="S54" s="89"/>
      <c r="T54" s="143">
        <f>SUM(P54:S54)</f>
        <v>0</v>
      </c>
      <c r="U54" s="563"/>
      <c r="V54" s="131"/>
      <c r="W54" s="132"/>
      <c r="X54" s="564"/>
      <c r="Y54" s="144">
        <f>SUM(U54:X54)</f>
        <v>0</v>
      </c>
      <c r="Z54" s="137">
        <f t="shared" si="31"/>
        <v>0</v>
      </c>
      <c r="AA54" s="53">
        <f t="shared" si="31"/>
        <v>0</v>
      </c>
      <c r="AB54" s="54">
        <f t="shared" si="31"/>
        <v>0</v>
      </c>
      <c r="AC54" s="55">
        <f t="shared" si="31"/>
        <v>0</v>
      </c>
      <c r="AD54" s="56">
        <f t="shared" si="32"/>
        <v>0</v>
      </c>
    </row>
    <row r="55" spans="2:30" ht="12.75" outlineLevel="1" thickBot="1">
      <c r="B55" s="154" t="s">
        <v>45</v>
      </c>
      <c r="C55" s="473">
        <f>COUNTA(C53:C54)</f>
        <v>0</v>
      </c>
      <c r="D55" s="155"/>
      <c r="E55" s="457"/>
      <c r="F55" s="156"/>
      <c r="G55" s="156"/>
      <c r="H55" s="156"/>
      <c r="I55" s="156"/>
      <c r="J55" s="156"/>
      <c r="K55" s="157"/>
      <c r="L55" s="158"/>
      <c r="M55" s="159"/>
      <c r="N55" s="160">
        <f>SUM(N53:N54)</f>
        <v>0</v>
      </c>
      <c r="O55" s="161"/>
      <c r="P55" s="589">
        <f t="shared" ref="P55:Y55" si="33">SUM(P53:P54)</f>
        <v>0</v>
      </c>
      <c r="Q55" s="528">
        <f t="shared" si="33"/>
        <v>0</v>
      </c>
      <c r="R55" s="528">
        <f t="shared" si="33"/>
        <v>0</v>
      </c>
      <c r="S55" s="586">
        <f t="shared" si="33"/>
        <v>0</v>
      </c>
      <c r="T55" s="165">
        <f t="shared" si="33"/>
        <v>0</v>
      </c>
      <c r="U55" s="560">
        <f>SUM(U53:U54)</f>
        <v>0</v>
      </c>
      <c r="V55" s="529">
        <f t="shared" si="33"/>
        <v>0</v>
      </c>
      <c r="W55" s="529">
        <f t="shared" si="33"/>
        <v>0</v>
      </c>
      <c r="X55" s="145">
        <f t="shared" si="33"/>
        <v>0</v>
      </c>
      <c r="Y55" s="151">
        <f t="shared" si="33"/>
        <v>0</v>
      </c>
      <c r="Z55" s="153">
        <f t="shared" si="31"/>
        <v>0</v>
      </c>
      <c r="AA55" s="146">
        <f t="shared" si="31"/>
        <v>0</v>
      </c>
      <c r="AB55" s="147">
        <f t="shared" si="31"/>
        <v>0</v>
      </c>
      <c r="AC55" s="152">
        <f t="shared" si="31"/>
        <v>0</v>
      </c>
      <c r="AD55" s="148">
        <f t="shared" si="32"/>
        <v>0</v>
      </c>
    </row>
    <row r="56" spans="2:30" outlineLevel="1">
      <c r="B56" s="322">
        <v>44323</v>
      </c>
      <c r="C56" s="325">
        <v>1</v>
      </c>
      <c r="D56" s="323" t="s">
        <v>134</v>
      </c>
      <c r="E56" s="698">
        <v>16</v>
      </c>
      <c r="F56" s="57" t="s">
        <v>97</v>
      </c>
      <c r="G56" s="57">
        <v>0</v>
      </c>
      <c r="H56" s="57" t="s">
        <v>98</v>
      </c>
      <c r="I56" s="57">
        <v>18</v>
      </c>
      <c r="J56" s="57" t="s">
        <v>97</v>
      </c>
      <c r="K56" s="58">
        <v>0</v>
      </c>
      <c r="L56" s="59">
        <v>2</v>
      </c>
      <c r="M56" s="317"/>
      <c r="N56" s="250">
        <f>SUM(L56*M56)</f>
        <v>0</v>
      </c>
      <c r="O56" s="251"/>
      <c r="P56" s="252"/>
      <c r="Q56" s="253"/>
      <c r="R56" s="254"/>
      <c r="S56" s="255"/>
      <c r="T56" s="256">
        <f>SUM(P56:S56)</f>
        <v>0</v>
      </c>
      <c r="U56" s="577"/>
      <c r="V56" s="258">
        <v>17</v>
      </c>
      <c r="W56" s="257"/>
      <c r="X56" s="579">
        <v>2</v>
      </c>
      <c r="Y56" s="260">
        <f>SUM(U56:X56)</f>
        <v>19</v>
      </c>
      <c r="Z56" s="137">
        <f t="shared" ref="Z56:Z69" si="34">P56+U56</f>
        <v>0</v>
      </c>
      <c r="AA56" s="53">
        <f t="shared" ref="AA56:AA69" si="35">Q56+V56</f>
        <v>17</v>
      </c>
      <c r="AB56" s="54">
        <f t="shared" ref="AB56:AB69" si="36">R56+W56</f>
        <v>0</v>
      </c>
      <c r="AC56" s="55">
        <f t="shared" ref="AC56:AC69" si="37">S56+X56</f>
        <v>2</v>
      </c>
      <c r="AD56" s="56">
        <f t="shared" si="32"/>
        <v>19</v>
      </c>
    </row>
    <row r="57" spans="2:30" outlineLevel="1">
      <c r="B57" s="322">
        <v>44326</v>
      </c>
      <c r="C57" s="325">
        <v>1</v>
      </c>
      <c r="D57" s="323" t="s">
        <v>138</v>
      </c>
      <c r="E57" s="698">
        <v>16</v>
      </c>
      <c r="F57" s="57" t="s">
        <v>35</v>
      </c>
      <c r="G57" s="57">
        <v>0</v>
      </c>
      <c r="H57" s="57" t="s">
        <v>36</v>
      </c>
      <c r="I57" s="57">
        <v>18</v>
      </c>
      <c r="J57" s="57" t="s">
        <v>35</v>
      </c>
      <c r="K57" s="58">
        <v>0</v>
      </c>
      <c r="L57" s="59">
        <v>2</v>
      </c>
      <c r="M57" s="317"/>
      <c r="N57" s="250">
        <f t="shared" ref="N57:N72" si="38">SUM(L57*M57)</f>
        <v>0</v>
      </c>
      <c r="O57" s="251"/>
      <c r="P57" s="252"/>
      <c r="Q57" s="253"/>
      <c r="R57" s="254"/>
      <c r="S57" s="255"/>
      <c r="T57" s="256">
        <f t="shared" ref="T57:T72" si="39">SUM(P57:S57)</f>
        <v>0</v>
      </c>
      <c r="U57" s="577"/>
      <c r="V57" s="258">
        <v>17</v>
      </c>
      <c r="W57" s="257"/>
      <c r="X57" s="579">
        <v>2</v>
      </c>
      <c r="Y57" s="144">
        <f t="shared" ref="Y57:Y72" si="40">SUM(U57:X57)</f>
        <v>19</v>
      </c>
      <c r="Z57" s="137">
        <f t="shared" si="34"/>
        <v>0</v>
      </c>
      <c r="AA57" s="53">
        <f t="shared" si="35"/>
        <v>17</v>
      </c>
      <c r="AB57" s="54">
        <f t="shared" si="36"/>
        <v>0</v>
      </c>
      <c r="AC57" s="55">
        <f t="shared" si="37"/>
        <v>2</v>
      </c>
      <c r="AD57" s="56">
        <f t="shared" si="32"/>
        <v>19</v>
      </c>
    </row>
    <row r="58" spans="2:30" outlineLevel="1">
      <c r="B58" s="322">
        <v>44327</v>
      </c>
      <c r="C58" s="325">
        <v>1</v>
      </c>
      <c r="D58" s="323" t="s">
        <v>138</v>
      </c>
      <c r="E58" s="698">
        <v>16</v>
      </c>
      <c r="F58" s="57" t="s">
        <v>35</v>
      </c>
      <c r="G58" s="57">
        <v>0</v>
      </c>
      <c r="H58" s="57" t="s">
        <v>36</v>
      </c>
      <c r="I58" s="57">
        <v>17</v>
      </c>
      <c r="J58" s="57" t="s">
        <v>35</v>
      </c>
      <c r="K58" s="58">
        <v>50</v>
      </c>
      <c r="L58" s="59">
        <v>2</v>
      </c>
      <c r="M58" s="317"/>
      <c r="N58" s="250">
        <f t="shared" si="38"/>
        <v>0</v>
      </c>
      <c r="O58" s="251"/>
      <c r="P58" s="252"/>
      <c r="Q58" s="253"/>
      <c r="R58" s="254"/>
      <c r="S58" s="255"/>
      <c r="T58" s="256">
        <f t="shared" si="39"/>
        <v>0</v>
      </c>
      <c r="U58" s="577"/>
      <c r="V58" s="258">
        <v>17</v>
      </c>
      <c r="W58" s="257"/>
      <c r="X58" s="579">
        <v>2</v>
      </c>
      <c r="Y58" s="324">
        <f t="shared" si="40"/>
        <v>19</v>
      </c>
      <c r="Z58" s="137">
        <f t="shared" si="34"/>
        <v>0</v>
      </c>
      <c r="AA58" s="53">
        <f t="shared" si="35"/>
        <v>17</v>
      </c>
      <c r="AB58" s="54">
        <f t="shared" si="36"/>
        <v>0</v>
      </c>
      <c r="AC58" s="55">
        <f t="shared" si="37"/>
        <v>2</v>
      </c>
      <c r="AD58" s="56">
        <f t="shared" si="32"/>
        <v>19</v>
      </c>
    </row>
    <row r="59" spans="2:30" outlineLevel="1">
      <c r="B59" s="322">
        <v>44329</v>
      </c>
      <c r="C59" s="325">
        <v>1</v>
      </c>
      <c r="D59" s="323" t="s">
        <v>139</v>
      </c>
      <c r="E59" s="698">
        <v>16</v>
      </c>
      <c r="F59" s="57" t="s">
        <v>35</v>
      </c>
      <c r="G59" s="57">
        <v>0</v>
      </c>
      <c r="H59" s="57" t="s">
        <v>36</v>
      </c>
      <c r="I59" s="57">
        <v>18</v>
      </c>
      <c r="J59" s="57" t="s">
        <v>35</v>
      </c>
      <c r="K59" s="58">
        <v>0</v>
      </c>
      <c r="L59" s="59">
        <v>2</v>
      </c>
      <c r="M59" s="317"/>
      <c r="N59" s="250">
        <f t="shared" si="38"/>
        <v>0</v>
      </c>
      <c r="O59" s="251"/>
      <c r="P59" s="252"/>
      <c r="Q59" s="253"/>
      <c r="R59" s="254"/>
      <c r="S59" s="255"/>
      <c r="T59" s="256">
        <f t="shared" si="39"/>
        <v>0</v>
      </c>
      <c r="U59" s="577"/>
      <c r="V59" s="258">
        <v>17</v>
      </c>
      <c r="W59" s="257"/>
      <c r="X59" s="579">
        <v>2</v>
      </c>
      <c r="Y59" s="144">
        <f t="shared" si="40"/>
        <v>19</v>
      </c>
      <c r="Z59" s="137">
        <f t="shared" si="34"/>
        <v>0</v>
      </c>
      <c r="AA59" s="53">
        <f t="shared" si="35"/>
        <v>17</v>
      </c>
      <c r="AB59" s="54">
        <f t="shared" si="36"/>
        <v>0</v>
      </c>
      <c r="AC59" s="55">
        <f t="shared" si="37"/>
        <v>2</v>
      </c>
      <c r="AD59" s="56">
        <f t="shared" si="32"/>
        <v>19</v>
      </c>
    </row>
    <row r="60" spans="2:30" outlineLevel="1">
      <c r="B60" s="322">
        <v>44330</v>
      </c>
      <c r="C60" s="325">
        <v>1</v>
      </c>
      <c r="D60" s="323" t="s">
        <v>139</v>
      </c>
      <c r="E60" s="698">
        <v>16</v>
      </c>
      <c r="F60" s="57" t="s">
        <v>86</v>
      </c>
      <c r="G60" s="57">
        <v>0</v>
      </c>
      <c r="H60" s="57" t="s">
        <v>87</v>
      </c>
      <c r="I60" s="57">
        <v>18</v>
      </c>
      <c r="J60" s="57" t="s">
        <v>86</v>
      </c>
      <c r="K60" s="58">
        <v>0</v>
      </c>
      <c r="L60" s="59">
        <v>2</v>
      </c>
      <c r="M60" s="317"/>
      <c r="N60" s="250">
        <f t="shared" si="38"/>
        <v>0</v>
      </c>
      <c r="O60" s="251"/>
      <c r="P60" s="252"/>
      <c r="Q60" s="253"/>
      <c r="R60" s="254"/>
      <c r="S60" s="255"/>
      <c r="T60" s="256">
        <f t="shared" si="39"/>
        <v>0</v>
      </c>
      <c r="U60" s="577"/>
      <c r="V60" s="258">
        <v>16</v>
      </c>
      <c r="W60" s="257"/>
      <c r="X60" s="579">
        <v>2</v>
      </c>
      <c r="Y60" s="324">
        <f t="shared" si="40"/>
        <v>18</v>
      </c>
      <c r="Z60" s="137">
        <f t="shared" si="34"/>
        <v>0</v>
      </c>
      <c r="AA60" s="53">
        <f t="shared" si="35"/>
        <v>16</v>
      </c>
      <c r="AB60" s="54">
        <f t="shared" si="36"/>
        <v>0</v>
      </c>
      <c r="AC60" s="55">
        <f t="shared" si="37"/>
        <v>2</v>
      </c>
      <c r="AD60" s="56">
        <f t="shared" si="32"/>
        <v>18</v>
      </c>
    </row>
    <row r="61" spans="2:30" outlineLevel="1">
      <c r="B61" s="322"/>
      <c r="C61" s="548"/>
      <c r="D61" s="323"/>
      <c r="E61" s="698"/>
      <c r="F61" s="57" t="s">
        <v>35</v>
      </c>
      <c r="G61" s="57"/>
      <c r="H61" s="57" t="s">
        <v>36</v>
      </c>
      <c r="I61" s="57"/>
      <c r="J61" s="57" t="s">
        <v>35</v>
      </c>
      <c r="K61" s="58"/>
      <c r="L61" s="59"/>
      <c r="M61" s="317"/>
      <c r="N61" s="250">
        <f t="shared" si="38"/>
        <v>0</v>
      </c>
      <c r="O61" s="251"/>
      <c r="P61" s="252"/>
      <c r="Q61" s="253"/>
      <c r="R61" s="254"/>
      <c r="S61" s="255"/>
      <c r="T61" s="256">
        <f t="shared" si="39"/>
        <v>0</v>
      </c>
      <c r="U61" s="577"/>
      <c r="V61" s="258"/>
      <c r="W61" s="257"/>
      <c r="X61" s="579"/>
      <c r="Y61" s="324">
        <f t="shared" si="40"/>
        <v>0</v>
      </c>
      <c r="Z61" s="137">
        <f t="shared" si="34"/>
        <v>0</v>
      </c>
      <c r="AA61" s="53">
        <f t="shared" si="35"/>
        <v>0</v>
      </c>
      <c r="AB61" s="54">
        <f t="shared" si="36"/>
        <v>0</v>
      </c>
      <c r="AC61" s="55">
        <f t="shared" si="37"/>
        <v>0</v>
      </c>
      <c r="AD61" s="56">
        <f t="shared" si="32"/>
        <v>0</v>
      </c>
    </row>
    <row r="62" spans="2:30" outlineLevel="1">
      <c r="B62" s="322"/>
      <c r="C62" s="325"/>
      <c r="D62" s="323"/>
      <c r="E62" s="698"/>
      <c r="F62" s="57" t="s">
        <v>35</v>
      </c>
      <c r="G62" s="57"/>
      <c r="H62" s="57" t="s">
        <v>36</v>
      </c>
      <c r="I62" s="57"/>
      <c r="J62" s="57" t="s">
        <v>35</v>
      </c>
      <c r="K62" s="58"/>
      <c r="L62" s="59"/>
      <c r="M62" s="317"/>
      <c r="N62" s="250">
        <f t="shared" si="38"/>
        <v>0</v>
      </c>
      <c r="O62" s="251"/>
      <c r="P62" s="252"/>
      <c r="Q62" s="253"/>
      <c r="R62" s="254"/>
      <c r="S62" s="255"/>
      <c r="T62" s="256">
        <f t="shared" si="39"/>
        <v>0</v>
      </c>
      <c r="U62" s="577"/>
      <c r="V62" s="258"/>
      <c r="W62" s="257"/>
      <c r="X62" s="579"/>
      <c r="Y62" s="324">
        <f t="shared" si="40"/>
        <v>0</v>
      </c>
      <c r="Z62" s="137">
        <f t="shared" si="34"/>
        <v>0</v>
      </c>
      <c r="AA62" s="53">
        <f t="shared" si="35"/>
        <v>0</v>
      </c>
      <c r="AB62" s="54">
        <f t="shared" si="36"/>
        <v>0</v>
      </c>
      <c r="AC62" s="55">
        <f t="shared" si="37"/>
        <v>0</v>
      </c>
      <c r="AD62" s="56">
        <f t="shared" si="32"/>
        <v>0</v>
      </c>
    </row>
    <row r="63" spans="2:30" outlineLevel="1">
      <c r="B63" s="322"/>
      <c r="C63" s="325"/>
      <c r="D63" s="323"/>
      <c r="E63" s="698"/>
      <c r="F63" s="57" t="s">
        <v>86</v>
      </c>
      <c r="G63" s="57"/>
      <c r="H63" s="57" t="s">
        <v>87</v>
      </c>
      <c r="I63" s="57"/>
      <c r="J63" s="57" t="s">
        <v>86</v>
      </c>
      <c r="K63" s="58"/>
      <c r="L63" s="59"/>
      <c r="M63" s="317"/>
      <c r="N63" s="250">
        <f t="shared" si="38"/>
        <v>0</v>
      </c>
      <c r="O63" s="251"/>
      <c r="P63" s="252"/>
      <c r="Q63" s="253"/>
      <c r="R63" s="254"/>
      <c r="S63" s="255"/>
      <c r="T63" s="256">
        <f t="shared" si="39"/>
        <v>0</v>
      </c>
      <c r="U63" s="577"/>
      <c r="V63" s="258"/>
      <c r="W63" s="257"/>
      <c r="X63" s="579"/>
      <c r="Y63" s="324">
        <f t="shared" si="40"/>
        <v>0</v>
      </c>
      <c r="Z63" s="137">
        <f t="shared" si="34"/>
        <v>0</v>
      </c>
      <c r="AA63" s="53">
        <f t="shared" si="35"/>
        <v>0</v>
      </c>
      <c r="AB63" s="54">
        <f t="shared" si="36"/>
        <v>0</v>
      </c>
      <c r="AC63" s="55">
        <f t="shared" si="37"/>
        <v>0</v>
      </c>
      <c r="AD63" s="56">
        <f t="shared" si="32"/>
        <v>0</v>
      </c>
    </row>
    <row r="64" spans="2:30" outlineLevel="1">
      <c r="B64" s="322"/>
      <c r="C64" s="325"/>
      <c r="D64" s="323"/>
      <c r="E64" s="698"/>
      <c r="F64" s="57" t="s">
        <v>86</v>
      </c>
      <c r="G64" s="57"/>
      <c r="H64" s="57" t="s">
        <v>87</v>
      </c>
      <c r="I64" s="57"/>
      <c r="J64" s="57" t="s">
        <v>86</v>
      </c>
      <c r="K64" s="58"/>
      <c r="L64" s="59"/>
      <c r="M64" s="317"/>
      <c r="N64" s="250">
        <f t="shared" si="38"/>
        <v>0</v>
      </c>
      <c r="O64" s="251"/>
      <c r="P64" s="252"/>
      <c r="Q64" s="253"/>
      <c r="R64" s="254"/>
      <c r="S64" s="255"/>
      <c r="T64" s="256">
        <f t="shared" si="39"/>
        <v>0</v>
      </c>
      <c r="U64" s="577"/>
      <c r="V64" s="258"/>
      <c r="W64" s="257"/>
      <c r="X64" s="579"/>
      <c r="Y64" s="144">
        <f t="shared" si="40"/>
        <v>0</v>
      </c>
      <c r="Z64" s="137">
        <f t="shared" si="34"/>
        <v>0</v>
      </c>
      <c r="AA64" s="53">
        <f t="shared" si="35"/>
        <v>0</v>
      </c>
      <c r="AB64" s="54">
        <f t="shared" si="36"/>
        <v>0</v>
      </c>
      <c r="AC64" s="55">
        <f t="shared" si="37"/>
        <v>0</v>
      </c>
      <c r="AD64" s="56">
        <f t="shared" si="32"/>
        <v>0</v>
      </c>
    </row>
    <row r="65" spans="2:30" outlineLevel="1">
      <c r="B65" s="322"/>
      <c r="C65" s="325"/>
      <c r="D65" s="323"/>
      <c r="E65" s="698"/>
      <c r="F65" s="57" t="s">
        <v>86</v>
      </c>
      <c r="G65" s="57"/>
      <c r="H65" s="57" t="s">
        <v>87</v>
      </c>
      <c r="I65" s="57"/>
      <c r="J65" s="57" t="s">
        <v>86</v>
      </c>
      <c r="K65" s="58"/>
      <c r="L65" s="59"/>
      <c r="M65" s="317"/>
      <c r="N65" s="250">
        <f t="shared" ref="N65" si="41">SUM(L65*M65)</f>
        <v>0</v>
      </c>
      <c r="O65" s="251"/>
      <c r="P65" s="252"/>
      <c r="Q65" s="253"/>
      <c r="R65" s="254"/>
      <c r="S65" s="255"/>
      <c r="T65" s="256">
        <f t="shared" ref="T65" si="42">SUM(P65:S65)</f>
        <v>0</v>
      </c>
      <c r="U65" s="577"/>
      <c r="V65" s="258"/>
      <c r="W65" s="257"/>
      <c r="X65" s="579"/>
      <c r="Y65" s="324">
        <f t="shared" si="40"/>
        <v>0</v>
      </c>
      <c r="Z65" s="137">
        <f t="shared" si="34"/>
        <v>0</v>
      </c>
      <c r="AA65" s="53">
        <f t="shared" si="35"/>
        <v>0</v>
      </c>
      <c r="AB65" s="54">
        <f t="shared" si="36"/>
        <v>0</v>
      </c>
      <c r="AC65" s="55">
        <f t="shared" si="37"/>
        <v>0</v>
      </c>
      <c r="AD65" s="56">
        <f t="shared" si="32"/>
        <v>0</v>
      </c>
    </row>
    <row r="66" spans="2:30" outlineLevel="1">
      <c r="B66" s="322"/>
      <c r="C66" s="325"/>
      <c r="D66" s="323"/>
      <c r="E66" s="698"/>
      <c r="F66" s="57" t="s">
        <v>35</v>
      </c>
      <c r="G66" s="57"/>
      <c r="H66" s="57" t="s">
        <v>36</v>
      </c>
      <c r="I66" s="57"/>
      <c r="J66" s="57" t="s">
        <v>35</v>
      </c>
      <c r="K66" s="58"/>
      <c r="L66" s="59"/>
      <c r="M66" s="317"/>
      <c r="N66" s="250">
        <f>SUM(L66*M66)</f>
        <v>0</v>
      </c>
      <c r="O66" s="251"/>
      <c r="P66" s="252"/>
      <c r="Q66" s="253"/>
      <c r="R66" s="254"/>
      <c r="S66" s="255"/>
      <c r="T66" s="256">
        <f>SUM(P66:S66)</f>
        <v>0</v>
      </c>
      <c r="U66" s="577"/>
      <c r="V66" s="258"/>
      <c r="W66" s="257"/>
      <c r="X66" s="579"/>
      <c r="Y66" s="144">
        <f t="shared" si="40"/>
        <v>0</v>
      </c>
      <c r="Z66" s="137">
        <f t="shared" si="34"/>
        <v>0</v>
      </c>
      <c r="AA66" s="53">
        <f t="shared" si="35"/>
        <v>0</v>
      </c>
      <c r="AB66" s="54">
        <f t="shared" si="36"/>
        <v>0</v>
      </c>
      <c r="AC66" s="55">
        <f t="shared" si="37"/>
        <v>0</v>
      </c>
      <c r="AD66" s="56">
        <f t="shared" si="32"/>
        <v>0</v>
      </c>
    </row>
    <row r="67" spans="2:30" outlineLevel="1">
      <c r="B67" s="322"/>
      <c r="C67" s="548"/>
      <c r="D67" s="323"/>
      <c r="E67" s="698"/>
      <c r="F67" s="57" t="s">
        <v>86</v>
      </c>
      <c r="G67" s="57"/>
      <c r="H67" s="57" t="s">
        <v>87</v>
      </c>
      <c r="I67" s="57"/>
      <c r="J67" s="57" t="s">
        <v>86</v>
      </c>
      <c r="K67" s="58"/>
      <c r="L67" s="59"/>
      <c r="M67" s="317"/>
      <c r="N67" s="250">
        <f>SUM(L67*M67)</f>
        <v>0</v>
      </c>
      <c r="O67" s="251"/>
      <c r="P67" s="252"/>
      <c r="Q67" s="253"/>
      <c r="R67" s="254"/>
      <c r="S67" s="255"/>
      <c r="T67" s="256">
        <f t="shared" si="39"/>
        <v>0</v>
      </c>
      <c r="U67" s="577"/>
      <c r="V67" s="258"/>
      <c r="W67" s="257"/>
      <c r="X67" s="579"/>
      <c r="Y67" s="324">
        <f t="shared" si="40"/>
        <v>0</v>
      </c>
      <c r="Z67" s="137">
        <f t="shared" si="34"/>
        <v>0</v>
      </c>
      <c r="AA67" s="53">
        <f t="shared" si="35"/>
        <v>0</v>
      </c>
      <c r="AB67" s="54">
        <f t="shared" si="36"/>
        <v>0</v>
      </c>
      <c r="AC67" s="55">
        <f t="shared" si="37"/>
        <v>0</v>
      </c>
      <c r="AD67" s="56">
        <f t="shared" si="32"/>
        <v>0</v>
      </c>
    </row>
    <row r="68" spans="2:30" outlineLevel="1">
      <c r="B68" s="322"/>
      <c r="C68" s="548"/>
      <c r="D68" s="323"/>
      <c r="E68" s="698"/>
      <c r="F68" s="57" t="s">
        <v>86</v>
      </c>
      <c r="G68" s="57"/>
      <c r="H68" s="57" t="s">
        <v>87</v>
      </c>
      <c r="I68" s="57"/>
      <c r="J68" s="57" t="s">
        <v>86</v>
      </c>
      <c r="K68" s="58"/>
      <c r="L68" s="59"/>
      <c r="M68" s="317"/>
      <c r="N68" s="250">
        <f t="shared" si="38"/>
        <v>0</v>
      </c>
      <c r="O68" s="251"/>
      <c r="P68" s="252"/>
      <c r="Q68" s="253"/>
      <c r="R68" s="254"/>
      <c r="S68" s="255"/>
      <c r="T68" s="256">
        <f t="shared" si="39"/>
        <v>0</v>
      </c>
      <c r="U68" s="577"/>
      <c r="V68" s="258"/>
      <c r="W68" s="257"/>
      <c r="X68" s="579"/>
      <c r="Y68" s="324">
        <f t="shared" si="40"/>
        <v>0</v>
      </c>
      <c r="Z68" s="137">
        <f t="shared" si="34"/>
        <v>0</v>
      </c>
      <c r="AA68" s="53">
        <f t="shared" si="35"/>
        <v>0</v>
      </c>
      <c r="AB68" s="54">
        <f t="shared" si="36"/>
        <v>0</v>
      </c>
      <c r="AC68" s="55">
        <f t="shared" si="37"/>
        <v>0</v>
      </c>
      <c r="AD68" s="56">
        <f t="shared" si="32"/>
        <v>0</v>
      </c>
    </row>
    <row r="69" spans="2:30" outlineLevel="1">
      <c r="B69" s="322"/>
      <c r="C69" s="325"/>
      <c r="D69" s="323"/>
      <c r="E69" s="698"/>
      <c r="F69" s="57" t="s">
        <v>35</v>
      </c>
      <c r="G69" s="57"/>
      <c r="H69" s="57" t="s">
        <v>36</v>
      </c>
      <c r="I69" s="57"/>
      <c r="J69" s="57" t="s">
        <v>35</v>
      </c>
      <c r="K69" s="58"/>
      <c r="L69" s="59"/>
      <c r="M69" s="317"/>
      <c r="N69" s="250">
        <f t="shared" si="38"/>
        <v>0</v>
      </c>
      <c r="O69" s="251"/>
      <c r="P69" s="252"/>
      <c r="Q69" s="253"/>
      <c r="R69" s="254"/>
      <c r="S69" s="255"/>
      <c r="T69" s="256">
        <f t="shared" si="39"/>
        <v>0</v>
      </c>
      <c r="U69" s="577"/>
      <c r="V69" s="258"/>
      <c r="W69" s="257"/>
      <c r="X69" s="579"/>
      <c r="Y69" s="144">
        <f t="shared" si="40"/>
        <v>0</v>
      </c>
      <c r="Z69" s="137">
        <f t="shared" si="34"/>
        <v>0</v>
      </c>
      <c r="AA69" s="53">
        <f t="shared" si="35"/>
        <v>0</v>
      </c>
      <c r="AB69" s="54">
        <f t="shared" si="36"/>
        <v>0</v>
      </c>
      <c r="AC69" s="55">
        <f t="shared" si="37"/>
        <v>0</v>
      </c>
      <c r="AD69" s="56">
        <f t="shared" si="32"/>
        <v>0</v>
      </c>
    </row>
    <row r="70" spans="2:30" outlineLevel="1">
      <c r="B70" s="322"/>
      <c r="C70" s="325"/>
      <c r="D70" s="323"/>
      <c r="E70" s="698"/>
      <c r="F70" s="57" t="s">
        <v>86</v>
      </c>
      <c r="G70" s="57"/>
      <c r="H70" s="57" t="s">
        <v>87</v>
      </c>
      <c r="I70" s="57"/>
      <c r="J70" s="57" t="s">
        <v>86</v>
      </c>
      <c r="K70" s="58"/>
      <c r="L70" s="59"/>
      <c r="M70" s="317"/>
      <c r="N70" s="250">
        <f t="shared" ref="N70" si="43">SUM(L70*M70)</f>
        <v>0</v>
      </c>
      <c r="O70" s="251"/>
      <c r="P70" s="252"/>
      <c r="Q70" s="253"/>
      <c r="R70" s="254"/>
      <c r="S70" s="255"/>
      <c r="T70" s="256">
        <f t="shared" ref="T70" si="44">SUM(P70:S70)</f>
        <v>0</v>
      </c>
      <c r="U70" s="577"/>
      <c r="V70" s="258"/>
      <c r="W70" s="257"/>
      <c r="X70" s="579"/>
      <c r="Y70" s="144">
        <f>SUM(U70:X70)</f>
        <v>0</v>
      </c>
      <c r="Z70" s="137">
        <f>P70+U70</f>
        <v>0</v>
      </c>
      <c r="AA70" s="53">
        <f>Q70+V70</f>
        <v>0</v>
      </c>
      <c r="AB70" s="54">
        <f>R70+W70</f>
        <v>0</v>
      </c>
      <c r="AC70" s="55">
        <f>S70+X70</f>
        <v>0</v>
      </c>
      <c r="AD70" s="56">
        <f>SUM(Z70:AC70)</f>
        <v>0</v>
      </c>
    </row>
    <row r="71" spans="2:30" outlineLevel="1">
      <c r="B71" s="322"/>
      <c r="C71" s="325"/>
      <c r="D71" s="323"/>
      <c r="E71" s="698"/>
      <c r="F71" s="57" t="s">
        <v>35</v>
      </c>
      <c r="G71" s="57"/>
      <c r="H71" s="57" t="s">
        <v>36</v>
      </c>
      <c r="I71" s="57"/>
      <c r="J71" s="57" t="s">
        <v>35</v>
      </c>
      <c r="K71" s="58"/>
      <c r="L71" s="59"/>
      <c r="M71" s="317"/>
      <c r="N71" s="250">
        <f t="shared" si="38"/>
        <v>0</v>
      </c>
      <c r="O71" s="251"/>
      <c r="P71" s="252"/>
      <c r="Q71" s="253"/>
      <c r="R71" s="254"/>
      <c r="S71" s="255"/>
      <c r="T71" s="256">
        <f t="shared" si="39"/>
        <v>0</v>
      </c>
      <c r="U71" s="577"/>
      <c r="V71" s="258"/>
      <c r="W71" s="257"/>
      <c r="X71" s="579"/>
      <c r="Y71" s="127">
        <f t="shared" si="40"/>
        <v>0</v>
      </c>
      <c r="Z71" s="137">
        <f t="shared" ref="Z71:AC74" si="45">P71+U71</f>
        <v>0</v>
      </c>
      <c r="AA71" s="53">
        <f t="shared" si="45"/>
        <v>0</v>
      </c>
      <c r="AB71" s="54">
        <f t="shared" si="45"/>
        <v>0</v>
      </c>
      <c r="AC71" s="55">
        <f t="shared" si="45"/>
        <v>0</v>
      </c>
      <c r="AD71" s="56">
        <f t="shared" si="32"/>
        <v>0</v>
      </c>
    </row>
    <row r="72" spans="2:30" outlineLevel="1">
      <c r="B72" s="322"/>
      <c r="C72" s="325"/>
      <c r="D72" s="323"/>
      <c r="E72" s="698"/>
      <c r="F72" s="57" t="s">
        <v>35</v>
      </c>
      <c r="G72" s="57"/>
      <c r="H72" s="57" t="s">
        <v>36</v>
      </c>
      <c r="I72" s="57"/>
      <c r="J72" s="57" t="s">
        <v>35</v>
      </c>
      <c r="K72" s="58"/>
      <c r="L72" s="59"/>
      <c r="M72" s="317"/>
      <c r="N72" s="250">
        <f t="shared" si="38"/>
        <v>0</v>
      </c>
      <c r="O72" s="251"/>
      <c r="P72" s="252"/>
      <c r="Q72" s="253"/>
      <c r="R72" s="254"/>
      <c r="S72" s="255"/>
      <c r="T72" s="256">
        <f t="shared" si="39"/>
        <v>0</v>
      </c>
      <c r="U72" s="577"/>
      <c r="V72" s="258"/>
      <c r="W72" s="257"/>
      <c r="X72" s="579"/>
      <c r="Y72" s="127">
        <f t="shared" si="40"/>
        <v>0</v>
      </c>
      <c r="Z72" s="137">
        <f t="shared" si="45"/>
        <v>0</v>
      </c>
      <c r="AA72" s="53">
        <f t="shared" si="45"/>
        <v>0</v>
      </c>
      <c r="AB72" s="54">
        <f t="shared" si="45"/>
        <v>0</v>
      </c>
      <c r="AC72" s="55">
        <f t="shared" si="45"/>
        <v>0</v>
      </c>
      <c r="AD72" s="56">
        <f t="shared" si="32"/>
        <v>0</v>
      </c>
    </row>
    <row r="73" spans="2:30" ht="12.75" outlineLevel="1" thickBot="1">
      <c r="B73" s="154" t="s">
        <v>46</v>
      </c>
      <c r="C73" s="473">
        <f>COUNTA(C56:C72)</f>
        <v>5</v>
      </c>
      <c r="D73" s="155"/>
      <c r="E73" s="457"/>
      <c r="F73" s="156"/>
      <c r="G73" s="156"/>
      <c r="H73" s="156"/>
      <c r="I73" s="156"/>
      <c r="J73" s="156"/>
      <c r="K73" s="157"/>
      <c r="L73" s="158"/>
      <c r="M73" s="159"/>
      <c r="N73" s="160">
        <f>SUM(N56:N72)</f>
        <v>0</v>
      </c>
      <c r="O73" s="161"/>
      <c r="P73" s="593">
        <f>SUM(P56:P72)</f>
        <v>0</v>
      </c>
      <c r="Q73" s="593">
        <f>SUM(Q56:Q72)</f>
        <v>0</v>
      </c>
      <c r="R73" s="593">
        <f>SUM(R56:R72)</f>
        <v>0</v>
      </c>
      <c r="S73" s="593">
        <f>SUM(S56:S72)</f>
        <v>0</v>
      </c>
      <c r="T73" s="273">
        <f>SUM(T49:T72)</f>
        <v>0</v>
      </c>
      <c r="U73" s="581">
        <f>SUM(U56:U72)</f>
        <v>0</v>
      </c>
      <c r="V73" s="581">
        <f>SUM(V56:V72)</f>
        <v>84</v>
      </c>
      <c r="W73" s="581">
        <f>SUM(W56:W72)</f>
        <v>0</v>
      </c>
      <c r="X73" s="581">
        <f>SUM(X56:X72)</f>
        <v>10</v>
      </c>
      <c r="Y73" s="275">
        <f>SUM(Y49:Y72)</f>
        <v>94</v>
      </c>
      <c r="Z73" s="153">
        <f>P73+U73</f>
        <v>0</v>
      </c>
      <c r="AA73" s="298">
        <f>Q73+V73</f>
        <v>84</v>
      </c>
      <c r="AB73" s="147">
        <f t="shared" si="45"/>
        <v>0</v>
      </c>
      <c r="AC73" s="152">
        <f>S73+X73</f>
        <v>10</v>
      </c>
      <c r="AD73" s="336">
        <f>SUM(Z73:AC73)</f>
        <v>94</v>
      </c>
    </row>
    <row r="74" spans="2:30" outlineLevel="1">
      <c r="B74" s="322">
        <v>44359</v>
      </c>
      <c r="C74" s="325">
        <v>1</v>
      </c>
      <c r="D74" s="323" t="s">
        <v>140</v>
      </c>
      <c r="E74" s="698">
        <v>9</v>
      </c>
      <c r="F74" s="57" t="s">
        <v>35</v>
      </c>
      <c r="G74" s="57">
        <v>0</v>
      </c>
      <c r="H74" s="57" t="s">
        <v>36</v>
      </c>
      <c r="I74" s="57">
        <v>12</v>
      </c>
      <c r="J74" s="57" t="s">
        <v>35</v>
      </c>
      <c r="K74" s="58">
        <v>0</v>
      </c>
      <c r="L74" s="59">
        <v>3</v>
      </c>
      <c r="M74" s="79"/>
      <c r="N74" s="105">
        <f t="shared" ref="N74:N90" si="46">SUM(L74*M74)</f>
        <v>0</v>
      </c>
      <c r="O74" s="80"/>
      <c r="P74" s="81"/>
      <c r="Q74" s="82"/>
      <c r="R74" s="83"/>
      <c r="S74" s="84"/>
      <c r="T74" s="112">
        <f t="shared" ref="T74:T90" si="47">SUM(P74:S74)</f>
        <v>0</v>
      </c>
      <c r="U74" s="128"/>
      <c r="V74" s="128">
        <v>17</v>
      </c>
      <c r="W74" s="129"/>
      <c r="X74" s="130">
        <v>2</v>
      </c>
      <c r="Y74" s="127">
        <f>SUM(U74:X74)</f>
        <v>19</v>
      </c>
      <c r="Z74" s="137">
        <f t="shared" ref="Z74:Z90" si="48">P74+U74</f>
        <v>0</v>
      </c>
      <c r="AA74" s="53">
        <f t="shared" ref="AA74" si="49">Q74+V74</f>
        <v>17</v>
      </c>
      <c r="AB74" s="54">
        <f t="shared" si="45"/>
        <v>0</v>
      </c>
      <c r="AC74" s="55">
        <f t="shared" ref="AC74" si="50">S74+X74</f>
        <v>2</v>
      </c>
      <c r="AD74" s="56">
        <f t="shared" ref="AD74:AD83" si="51">SUM(Z74:AC74)</f>
        <v>19</v>
      </c>
    </row>
    <row r="75" spans="2:30" outlineLevel="1">
      <c r="B75" s="322">
        <v>44362</v>
      </c>
      <c r="C75" s="325">
        <v>1</v>
      </c>
      <c r="D75" s="323" t="s">
        <v>134</v>
      </c>
      <c r="E75" s="698">
        <v>16</v>
      </c>
      <c r="F75" s="57" t="s">
        <v>35</v>
      </c>
      <c r="G75" s="57">
        <v>0</v>
      </c>
      <c r="H75" s="57" t="s">
        <v>36</v>
      </c>
      <c r="I75" s="57">
        <v>18</v>
      </c>
      <c r="J75" s="57" t="s">
        <v>35</v>
      </c>
      <c r="K75" s="58">
        <v>0</v>
      </c>
      <c r="L75" s="59">
        <v>2</v>
      </c>
      <c r="M75" s="79"/>
      <c r="N75" s="105">
        <f t="shared" si="46"/>
        <v>0</v>
      </c>
      <c r="O75" s="80"/>
      <c r="P75" s="81"/>
      <c r="Q75" s="83"/>
      <c r="R75" s="83"/>
      <c r="S75" s="587"/>
      <c r="T75" s="112">
        <f t="shared" si="47"/>
        <v>0</v>
      </c>
      <c r="U75" s="553"/>
      <c r="V75" s="129">
        <v>17</v>
      </c>
      <c r="W75" s="129"/>
      <c r="X75" s="556">
        <v>2</v>
      </c>
      <c r="Y75" s="127">
        <f>SUM(U75:X75)</f>
        <v>19</v>
      </c>
      <c r="Z75" s="137">
        <f t="shared" si="48"/>
        <v>0</v>
      </c>
      <c r="AA75" s="53">
        <f t="shared" ref="AA75:AA87" si="52">Q75+V75</f>
        <v>17</v>
      </c>
      <c r="AB75" s="54">
        <f t="shared" ref="AB75:AB87" si="53">R75+W75</f>
        <v>0</v>
      </c>
      <c r="AC75" s="55">
        <f t="shared" ref="AC75:AC87" si="54">S75+X75</f>
        <v>2</v>
      </c>
      <c r="AD75" s="56">
        <f t="shared" si="51"/>
        <v>19</v>
      </c>
    </row>
    <row r="76" spans="2:30" outlineLevel="1">
      <c r="B76" s="322">
        <v>44364</v>
      </c>
      <c r="C76" s="325">
        <v>1</v>
      </c>
      <c r="D76" s="323" t="s">
        <v>134</v>
      </c>
      <c r="E76" s="698">
        <v>16</v>
      </c>
      <c r="F76" s="57" t="s">
        <v>35</v>
      </c>
      <c r="G76" s="57">
        <v>0</v>
      </c>
      <c r="H76" s="57" t="s">
        <v>36</v>
      </c>
      <c r="I76" s="57">
        <v>18</v>
      </c>
      <c r="J76" s="57" t="s">
        <v>35</v>
      </c>
      <c r="K76" s="58">
        <v>0</v>
      </c>
      <c r="L76" s="59">
        <v>2</v>
      </c>
      <c r="M76" s="79"/>
      <c r="N76" s="105">
        <f t="shared" si="46"/>
        <v>0</v>
      </c>
      <c r="O76" s="80"/>
      <c r="P76" s="81"/>
      <c r="Q76" s="83"/>
      <c r="R76" s="83"/>
      <c r="S76" s="587"/>
      <c r="T76" s="112">
        <f t="shared" si="47"/>
        <v>0</v>
      </c>
      <c r="U76" s="553"/>
      <c r="V76" s="129">
        <v>11</v>
      </c>
      <c r="W76" s="129"/>
      <c r="X76" s="556">
        <v>2</v>
      </c>
      <c r="Y76" s="127">
        <f>SUM(U76:X76)</f>
        <v>13</v>
      </c>
      <c r="Z76" s="137">
        <f t="shared" si="48"/>
        <v>0</v>
      </c>
      <c r="AA76" s="53">
        <f t="shared" si="52"/>
        <v>11</v>
      </c>
      <c r="AB76" s="54">
        <f t="shared" si="53"/>
        <v>0</v>
      </c>
      <c r="AC76" s="55">
        <f t="shared" si="54"/>
        <v>2</v>
      </c>
      <c r="AD76" s="56">
        <f t="shared" si="51"/>
        <v>13</v>
      </c>
    </row>
    <row r="77" spans="2:30" outlineLevel="1">
      <c r="B77" s="322">
        <v>44365</v>
      </c>
      <c r="C77" s="325">
        <v>1</v>
      </c>
      <c r="D77" s="323" t="s">
        <v>134</v>
      </c>
      <c r="E77" s="698">
        <v>16</v>
      </c>
      <c r="F77" s="57" t="s">
        <v>35</v>
      </c>
      <c r="G77" s="57">
        <v>0</v>
      </c>
      <c r="H77" s="57" t="s">
        <v>36</v>
      </c>
      <c r="I77" s="57">
        <v>18</v>
      </c>
      <c r="J77" s="57" t="s">
        <v>35</v>
      </c>
      <c r="K77" s="58">
        <v>0</v>
      </c>
      <c r="L77" s="59">
        <v>2</v>
      </c>
      <c r="M77" s="79"/>
      <c r="N77" s="105">
        <f t="shared" si="46"/>
        <v>0</v>
      </c>
      <c r="O77" s="80"/>
      <c r="P77" s="81"/>
      <c r="Q77" s="82"/>
      <c r="R77" s="83"/>
      <c r="S77" s="84"/>
      <c r="T77" s="112">
        <f t="shared" si="47"/>
        <v>0</v>
      </c>
      <c r="U77" s="128"/>
      <c r="V77" s="128">
        <v>16</v>
      </c>
      <c r="W77" s="129"/>
      <c r="X77" s="130">
        <v>2</v>
      </c>
      <c r="Y77" s="127">
        <f>SUM(U77:X77)</f>
        <v>18</v>
      </c>
      <c r="Z77" s="137">
        <f t="shared" si="48"/>
        <v>0</v>
      </c>
      <c r="AA77" s="53">
        <f t="shared" si="52"/>
        <v>16</v>
      </c>
      <c r="AB77" s="54">
        <f t="shared" si="53"/>
        <v>0</v>
      </c>
      <c r="AC77" s="55">
        <f t="shared" si="54"/>
        <v>2</v>
      </c>
      <c r="AD77" s="56">
        <f t="shared" si="51"/>
        <v>18</v>
      </c>
    </row>
    <row r="78" spans="2:30" outlineLevel="1">
      <c r="B78" s="322">
        <v>44366</v>
      </c>
      <c r="C78" s="325">
        <v>1</v>
      </c>
      <c r="D78" s="323" t="s">
        <v>134</v>
      </c>
      <c r="E78" s="698">
        <v>9</v>
      </c>
      <c r="F78" s="57" t="s">
        <v>35</v>
      </c>
      <c r="G78" s="57">
        <v>0</v>
      </c>
      <c r="H78" s="57" t="s">
        <v>36</v>
      </c>
      <c r="I78" s="57">
        <v>12</v>
      </c>
      <c r="J78" s="57" t="s">
        <v>35</v>
      </c>
      <c r="K78" s="58">
        <v>0</v>
      </c>
      <c r="L78" s="59">
        <v>3</v>
      </c>
      <c r="M78" s="79"/>
      <c r="N78" s="105">
        <f t="shared" si="46"/>
        <v>0</v>
      </c>
      <c r="O78" s="80"/>
      <c r="P78" s="81"/>
      <c r="Q78" s="83"/>
      <c r="R78" s="83"/>
      <c r="S78" s="587"/>
      <c r="T78" s="112">
        <f t="shared" si="47"/>
        <v>0</v>
      </c>
      <c r="U78" s="553"/>
      <c r="V78" s="129">
        <v>16</v>
      </c>
      <c r="W78" s="129"/>
      <c r="X78" s="556">
        <v>1</v>
      </c>
      <c r="Y78" s="127">
        <f>SUM(U78:X78)</f>
        <v>17</v>
      </c>
      <c r="Z78" s="137">
        <f t="shared" si="48"/>
        <v>0</v>
      </c>
      <c r="AA78" s="53">
        <f t="shared" si="52"/>
        <v>16</v>
      </c>
      <c r="AB78" s="54">
        <f t="shared" si="53"/>
        <v>0</v>
      </c>
      <c r="AC78" s="55">
        <f t="shared" si="54"/>
        <v>1</v>
      </c>
      <c r="AD78" s="56">
        <f t="shared" si="51"/>
        <v>17</v>
      </c>
    </row>
    <row r="79" spans="2:30" outlineLevel="1">
      <c r="B79" s="322">
        <v>44368</v>
      </c>
      <c r="C79" s="325">
        <v>1</v>
      </c>
      <c r="D79" s="323" t="s">
        <v>134</v>
      </c>
      <c r="E79" s="698">
        <v>16</v>
      </c>
      <c r="F79" s="57" t="s">
        <v>35</v>
      </c>
      <c r="G79" s="57">
        <v>0</v>
      </c>
      <c r="H79" s="57" t="s">
        <v>36</v>
      </c>
      <c r="I79" s="57">
        <v>18</v>
      </c>
      <c r="J79" s="57" t="s">
        <v>35</v>
      </c>
      <c r="K79" s="58">
        <v>0</v>
      </c>
      <c r="L79" s="59">
        <v>2</v>
      </c>
      <c r="M79" s="79"/>
      <c r="N79" s="105">
        <f t="shared" si="46"/>
        <v>0</v>
      </c>
      <c r="O79" s="80"/>
      <c r="P79" s="81"/>
      <c r="Q79" s="83"/>
      <c r="R79" s="83"/>
      <c r="S79" s="587"/>
      <c r="T79" s="112">
        <f t="shared" si="47"/>
        <v>0</v>
      </c>
      <c r="U79" s="553"/>
      <c r="V79" s="129">
        <v>16</v>
      </c>
      <c r="W79" s="129"/>
      <c r="X79" s="556">
        <v>2</v>
      </c>
      <c r="Y79" s="127">
        <f t="shared" ref="Y79:Y83" si="55">SUM(U79:X79)</f>
        <v>18</v>
      </c>
      <c r="Z79" s="137">
        <f t="shared" si="48"/>
        <v>0</v>
      </c>
      <c r="AA79" s="53">
        <f t="shared" si="52"/>
        <v>16</v>
      </c>
      <c r="AB79" s="54">
        <f t="shared" si="53"/>
        <v>0</v>
      </c>
      <c r="AC79" s="55">
        <f t="shared" si="54"/>
        <v>2</v>
      </c>
      <c r="AD79" s="56">
        <f t="shared" si="51"/>
        <v>18</v>
      </c>
    </row>
    <row r="80" spans="2:30" outlineLevel="1">
      <c r="B80" s="322">
        <v>44369</v>
      </c>
      <c r="C80" s="325">
        <v>1</v>
      </c>
      <c r="D80" s="323" t="s">
        <v>134</v>
      </c>
      <c r="E80" s="698">
        <v>16</v>
      </c>
      <c r="F80" s="57" t="s">
        <v>35</v>
      </c>
      <c r="G80" s="57">
        <v>0</v>
      </c>
      <c r="H80" s="57" t="s">
        <v>36</v>
      </c>
      <c r="I80" s="57">
        <v>18</v>
      </c>
      <c r="J80" s="57" t="s">
        <v>35</v>
      </c>
      <c r="K80" s="58">
        <v>0</v>
      </c>
      <c r="L80" s="59">
        <v>2</v>
      </c>
      <c r="M80" s="79"/>
      <c r="N80" s="105">
        <f t="shared" si="46"/>
        <v>0</v>
      </c>
      <c r="O80" s="80"/>
      <c r="P80" s="81"/>
      <c r="Q80" s="83"/>
      <c r="R80" s="83"/>
      <c r="S80" s="587"/>
      <c r="T80" s="112">
        <f t="shared" si="47"/>
        <v>0</v>
      </c>
      <c r="U80" s="553"/>
      <c r="V80" s="129">
        <v>17</v>
      </c>
      <c r="W80" s="129"/>
      <c r="X80" s="556">
        <v>2</v>
      </c>
      <c r="Y80" s="127">
        <f t="shared" si="55"/>
        <v>19</v>
      </c>
      <c r="Z80" s="137">
        <f t="shared" si="48"/>
        <v>0</v>
      </c>
      <c r="AA80" s="53">
        <f t="shared" si="52"/>
        <v>17</v>
      </c>
      <c r="AB80" s="54">
        <f t="shared" si="53"/>
        <v>0</v>
      </c>
      <c r="AC80" s="55">
        <f t="shared" si="54"/>
        <v>2</v>
      </c>
      <c r="AD80" s="56">
        <f t="shared" si="51"/>
        <v>19</v>
      </c>
    </row>
    <row r="81" spans="2:30" outlineLevel="1">
      <c r="B81" s="322">
        <v>44371</v>
      </c>
      <c r="C81" s="325">
        <v>1</v>
      </c>
      <c r="D81" s="323" t="s">
        <v>134</v>
      </c>
      <c r="E81" s="698">
        <v>16</v>
      </c>
      <c r="F81" s="57" t="s">
        <v>141</v>
      </c>
      <c r="G81" s="57">
        <v>0</v>
      </c>
      <c r="H81" s="57" t="s">
        <v>36</v>
      </c>
      <c r="I81" s="57">
        <v>18</v>
      </c>
      <c r="J81" s="57" t="s">
        <v>35</v>
      </c>
      <c r="K81" s="58">
        <v>0</v>
      </c>
      <c r="L81" s="59">
        <v>2</v>
      </c>
      <c r="M81" s="79"/>
      <c r="N81" s="105">
        <f t="shared" si="46"/>
        <v>0</v>
      </c>
      <c r="O81" s="80"/>
      <c r="P81" s="81"/>
      <c r="Q81" s="83"/>
      <c r="R81" s="83"/>
      <c r="S81" s="587"/>
      <c r="T81" s="112">
        <f t="shared" si="47"/>
        <v>0</v>
      </c>
      <c r="U81" s="553"/>
      <c r="V81" s="129">
        <v>17</v>
      </c>
      <c r="W81" s="129"/>
      <c r="X81" s="556">
        <v>2</v>
      </c>
      <c r="Y81" s="127">
        <f t="shared" si="55"/>
        <v>19</v>
      </c>
      <c r="Z81" s="137">
        <f t="shared" si="48"/>
        <v>0</v>
      </c>
      <c r="AA81" s="53">
        <f t="shared" si="52"/>
        <v>17</v>
      </c>
      <c r="AB81" s="54">
        <f t="shared" si="53"/>
        <v>0</v>
      </c>
      <c r="AC81" s="55">
        <f t="shared" si="54"/>
        <v>2</v>
      </c>
      <c r="AD81" s="56">
        <f t="shared" si="51"/>
        <v>19</v>
      </c>
    </row>
    <row r="82" spans="2:30" outlineLevel="1">
      <c r="B82" s="322">
        <v>44372</v>
      </c>
      <c r="C82" s="325">
        <v>1</v>
      </c>
      <c r="D82" s="323" t="s">
        <v>134</v>
      </c>
      <c r="E82" s="698">
        <v>16</v>
      </c>
      <c r="F82" s="57" t="s">
        <v>35</v>
      </c>
      <c r="G82" s="57">
        <v>0</v>
      </c>
      <c r="H82" s="57" t="s">
        <v>36</v>
      </c>
      <c r="I82" s="57">
        <v>18</v>
      </c>
      <c r="J82" s="57" t="s">
        <v>35</v>
      </c>
      <c r="K82" s="58">
        <v>0</v>
      </c>
      <c r="L82" s="59">
        <v>2</v>
      </c>
      <c r="M82" s="79"/>
      <c r="N82" s="105">
        <f t="shared" si="46"/>
        <v>0</v>
      </c>
      <c r="O82" s="80"/>
      <c r="P82" s="81"/>
      <c r="Q82" s="83"/>
      <c r="R82" s="83"/>
      <c r="S82" s="587"/>
      <c r="T82" s="112">
        <f t="shared" si="47"/>
        <v>0</v>
      </c>
      <c r="U82" s="553"/>
      <c r="V82" s="129">
        <v>17</v>
      </c>
      <c r="W82" s="129"/>
      <c r="X82" s="556">
        <v>2</v>
      </c>
      <c r="Y82" s="127">
        <f t="shared" si="55"/>
        <v>19</v>
      </c>
      <c r="Z82" s="137">
        <f t="shared" si="48"/>
        <v>0</v>
      </c>
      <c r="AA82" s="53">
        <f t="shared" si="52"/>
        <v>17</v>
      </c>
      <c r="AB82" s="54">
        <f t="shared" si="53"/>
        <v>0</v>
      </c>
      <c r="AC82" s="55">
        <f t="shared" si="54"/>
        <v>2</v>
      </c>
      <c r="AD82" s="56">
        <f t="shared" si="51"/>
        <v>19</v>
      </c>
    </row>
    <row r="83" spans="2:30" outlineLevel="1">
      <c r="B83" s="322">
        <v>44376</v>
      </c>
      <c r="C83" s="325">
        <v>1</v>
      </c>
      <c r="D83" s="323" t="s">
        <v>134</v>
      </c>
      <c r="E83" s="698">
        <v>16</v>
      </c>
      <c r="F83" s="57" t="s">
        <v>35</v>
      </c>
      <c r="G83" s="57">
        <v>0</v>
      </c>
      <c r="H83" s="57" t="s">
        <v>36</v>
      </c>
      <c r="I83" s="57">
        <v>18</v>
      </c>
      <c r="J83" s="57" t="s">
        <v>35</v>
      </c>
      <c r="K83" s="58">
        <v>0</v>
      </c>
      <c r="L83" s="59">
        <v>2</v>
      </c>
      <c r="M83" s="317"/>
      <c r="N83" s="250">
        <f t="shared" si="46"/>
        <v>0</v>
      </c>
      <c r="O83" s="251"/>
      <c r="P83" s="252"/>
      <c r="Q83" s="253"/>
      <c r="R83" s="83"/>
      <c r="S83" s="587"/>
      <c r="T83" s="112">
        <f t="shared" si="47"/>
        <v>0</v>
      </c>
      <c r="U83" s="553"/>
      <c r="V83" s="129">
        <v>17</v>
      </c>
      <c r="W83" s="129"/>
      <c r="X83" s="556">
        <v>1</v>
      </c>
      <c r="Y83" s="127">
        <f t="shared" si="55"/>
        <v>18</v>
      </c>
      <c r="Z83" s="137">
        <f t="shared" si="48"/>
        <v>0</v>
      </c>
      <c r="AA83" s="53">
        <f t="shared" si="52"/>
        <v>17</v>
      </c>
      <c r="AB83" s="54">
        <f t="shared" si="53"/>
        <v>0</v>
      </c>
      <c r="AC83" s="55">
        <f t="shared" si="54"/>
        <v>1</v>
      </c>
      <c r="AD83" s="56">
        <f t="shared" si="51"/>
        <v>18</v>
      </c>
    </row>
    <row r="84" spans="2:30" outlineLevel="1">
      <c r="B84" s="322"/>
      <c r="C84" s="548"/>
      <c r="D84" s="323"/>
      <c r="E84" s="698"/>
      <c r="F84" s="57" t="s">
        <v>35</v>
      </c>
      <c r="G84" s="57"/>
      <c r="H84" s="57" t="s">
        <v>36</v>
      </c>
      <c r="I84" s="57"/>
      <c r="J84" s="57" t="s">
        <v>35</v>
      </c>
      <c r="K84" s="58"/>
      <c r="L84" s="59"/>
      <c r="M84" s="79"/>
      <c r="N84" s="105">
        <f t="shared" si="46"/>
        <v>0</v>
      </c>
      <c r="O84" s="80"/>
      <c r="P84" s="81"/>
      <c r="Q84" s="83"/>
      <c r="R84" s="83"/>
      <c r="S84" s="587"/>
      <c r="T84" s="112">
        <f t="shared" si="47"/>
        <v>0</v>
      </c>
      <c r="U84" s="553"/>
      <c r="V84" s="129"/>
      <c r="W84" s="129"/>
      <c r="X84" s="556"/>
      <c r="Y84" s="127">
        <f>SUM(U84:X84)</f>
        <v>0</v>
      </c>
      <c r="Z84" s="137">
        <f t="shared" si="48"/>
        <v>0</v>
      </c>
      <c r="AA84" s="53">
        <f t="shared" si="52"/>
        <v>0</v>
      </c>
      <c r="AB84" s="54">
        <f t="shared" si="53"/>
        <v>0</v>
      </c>
      <c r="AC84" s="55">
        <f t="shared" si="54"/>
        <v>0</v>
      </c>
      <c r="AD84" s="56">
        <f>SUM(Z84:AC84)</f>
        <v>0</v>
      </c>
    </row>
    <row r="85" spans="2:30" outlineLevel="1">
      <c r="B85" s="322"/>
      <c r="C85" s="325"/>
      <c r="D85" s="323"/>
      <c r="E85" s="698"/>
      <c r="F85" s="57" t="s">
        <v>35</v>
      </c>
      <c r="G85" s="57"/>
      <c r="H85" s="57" t="s">
        <v>36</v>
      </c>
      <c r="I85" s="57"/>
      <c r="J85" s="57" t="s">
        <v>35</v>
      </c>
      <c r="K85" s="58"/>
      <c r="L85" s="59"/>
      <c r="M85" s="79"/>
      <c r="N85" s="105">
        <f t="shared" si="46"/>
        <v>0</v>
      </c>
      <c r="O85" s="80"/>
      <c r="P85" s="81"/>
      <c r="Q85" s="83"/>
      <c r="R85" s="83"/>
      <c r="S85" s="587"/>
      <c r="T85" s="112">
        <f t="shared" si="47"/>
        <v>0</v>
      </c>
      <c r="U85" s="553"/>
      <c r="V85" s="129"/>
      <c r="W85" s="129"/>
      <c r="X85" s="556"/>
      <c r="Y85" s="127">
        <f t="shared" ref="Y85:Y89" si="56">SUM(U85:X85)</f>
        <v>0</v>
      </c>
      <c r="Z85" s="137">
        <f t="shared" si="48"/>
        <v>0</v>
      </c>
      <c r="AA85" s="53">
        <f t="shared" si="52"/>
        <v>0</v>
      </c>
      <c r="AB85" s="54">
        <f t="shared" si="53"/>
        <v>0</v>
      </c>
      <c r="AC85" s="55">
        <f t="shared" si="54"/>
        <v>0</v>
      </c>
      <c r="AD85" s="56">
        <f t="shared" ref="AD85:AD89" si="57">SUM(Z85:AC85)</f>
        <v>0</v>
      </c>
    </row>
    <row r="86" spans="2:30" outlineLevel="1">
      <c r="B86" s="322"/>
      <c r="C86" s="325"/>
      <c r="D86" s="323"/>
      <c r="E86" s="698"/>
      <c r="F86" s="57" t="s">
        <v>35</v>
      </c>
      <c r="G86" s="57"/>
      <c r="H86" s="57" t="s">
        <v>36</v>
      </c>
      <c r="I86" s="57"/>
      <c r="J86" s="57" t="s">
        <v>35</v>
      </c>
      <c r="K86" s="58"/>
      <c r="L86" s="59"/>
      <c r="M86" s="79"/>
      <c r="N86" s="105">
        <f t="shared" si="46"/>
        <v>0</v>
      </c>
      <c r="O86" s="80"/>
      <c r="P86" s="81"/>
      <c r="Q86" s="83"/>
      <c r="R86" s="83"/>
      <c r="S86" s="587"/>
      <c r="T86" s="112">
        <f t="shared" si="47"/>
        <v>0</v>
      </c>
      <c r="U86" s="553"/>
      <c r="V86" s="129"/>
      <c r="W86" s="129"/>
      <c r="X86" s="556"/>
      <c r="Y86" s="127">
        <f t="shared" si="56"/>
        <v>0</v>
      </c>
      <c r="Z86" s="137">
        <f t="shared" si="48"/>
        <v>0</v>
      </c>
      <c r="AA86" s="53">
        <f t="shared" si="52"/>
        <v>0</v>
      </c>
      <c r="AB86" s="54">
        <f t="shared" si="53"/>
        <v>0</v>
      </c>
      <c r="AC86" s="55">
        <f t="shared" si="54"/>
        <v>0</v>
      </c>
      <c r="AD86" s="56">
        <f t="shared" si="57"/>
        <v>0</v>
      </c>
    </row>
    <row r="87" spans="2:30" outlineLevel="1">
      <c r="B87" s="322"/>
      <c r="C87" s="325"/>
      <c r="D87" s="323"/>
      <c r="E87" s="698"/>
      <c r="F87" s="57" t="s">
        <v>35</v>
      </c>
      <c r="G87" s="57"/>
      <c r="H87" s="57" t="s">
        <v>36</v>
      </c>
      <c r="I87" s="57"/>
      <c r="J87" s="57" t="s">
        <v>35</v>
      </c>
      <c r="K87" s="58"/>
      <c r="L87" s="59"/>
      <c r="M87" s="79"/>
      <c r="N87" s="105">
        <f t="shared" si="46"/>
        <v>0</v>
      </c>
      <c r="O87" s="80"/>
      <c r="P87" s="81"/>
      <c r="Q87" s="83"/>
      <c r="R87" s="83"/>
      <c r="S87" s="587"/>
      <c r="T87" s="112">
        <f t="shared" si="47"/>
        <v>0</v>
      </c>
      <c r="U87" s="553"/>
      <c r="V87" s="129"/>
      <c r="W87" s="129"/>
      <c r="X87" s="556"/>
      <c r="Y87" s="127">
        <f t="shared" si="56"/>
        <v>0</v>
      </c>
      <c r="Z87" s="137">
        <f t="shared" si="48"/>
        <v>0</v>
      </c>
      <c r="AA87" s="53">
        <f t="shared" si="52"/>
        <v>0</v>
      </c>
      <c r="AB87" s="54">
        <f t="shared" si="53"/>
        <v>0</v>
      </c>
      <c r="AC87" s="55">
        <f t="shared" si="54"/>
        <v>0</v>
      </c>
      <c r="AD87" s="56">
        <f t="shared" si="57"/>
        <v>0</v>
      </c>
    </row>
    <row r="88" spans="2:30" outlineLevel="1">
      <c r="B88" s="322"/>
      <c r="C88" s="325"/>
      <c r="D88" s="323"/>
      <c r="E88" s="698"/>
      <c r="F88" s="57" t="s">
        <v>35</v>
      </c>
      <c r="G88" s="57"/>
      <c r="H88" s="57" t="s">
        <v>36</v>
      </c>
      <c r="I88" s="57"/>
      <c r="J88" s="57" t="s">
        <v>35</v>
      </c>
      <c r="K88" s="58"/>
      <c r="L88" s="59"/>
      <c r="M88" s="79"/>
      <c r="N88" s="105">
        <f t="shared" si="46"/>
        <v>0</v>
      </c>
      <c r="O88" s="80"/>
      <c r="P88" s="81"/>
      <c r="Q88" s="83"/>
      <c r="R88" s="83"/>
      <c r="S88" s="587"/>
      <c r="T88" s="112">
        <f t="shared" si="47"/>
        <v>0</v>
      </c>
      <c r="U88" s="553"/>
      <c r="V88" s="129"/>
      <c r="W88" s="129"/>
      <c r="X88" s="556"/>
      <c r="Y88" s="127">
        <f t="shared" si="56"/>
        <v>0</v>
      </c>
      <c r="Z88" s="137">
        <f t="shared" si="48"/>
        <v>0</v>
      </c>
      <c r="AA88" s="53">
        <f t="shared" ref="AA88:AA90" si="58">Q88+V88</f>
        <v>0</v>
      </c>
      <c r="AB88" s="54">
        <f t="shared" ref="AB88:AB90" si="59">R88+W88</f>
        <v>0</v>
      </c>
      <c r="AC88" s="55">
        <f t="shared" ref="AC88:AC90" si="60">S88+X88</f>
        <v>0</v>
      </c>
      <c r="AD88" s="56">
        <f t="shared" si="57"/>
        <v>0</v>
      </c>
    </row>
    <row r="89" spans="2:30" outlineLevel="1">
      <c r="B89" s="322"/>
      <c r="C89" s="548"/>
      <c r="D89" s="323"/>
      <c r="E89" s="698"/>
      <c r="F89" s="57" t="s">
        <v>35</v>
      </c>
      <c r="G89" s="57"/>
      <c r="H89" s="57" t="s">
        <v>36</v>
      </c>
      <c r="I89" s="57"/>
      <c r="J89" s="57" t="s">
        <v>35</v>
      </c>
      <c r="K89" s="58"/>
      <c r="L89" s="59"/>
      <c r="M89" s="79"/>
      <c r="N89" s="105">
        <f t="shared" si="46"/>
        <v>0</v>
      </c>
      <c r="O89" s="80"/>
      <c r="P89" s="81"/>
      <c r="Q89" s="83"/>
      <c r="R89" s="83"/>
      <c r="S89" s="587"/>
      <c r="T89" s="112">
        <f t="shared" si="47"/>
        <v>0</v>
      </c>
      <c r="U89" s="553"/>
      <c r="V89" s="129"/>
      <c r="W89" s="129"/>
      <c r="X89" s="556"/>
      <c r="Y89" s="127">
        <f t="shared" si="56"/>
        <v>0</v>
      </c>
      <c r="Z89" s="137">
        <f t="shared" si="48"/>
        <v>0</v>
      </c>
      <c r="AA89" s="53">
        <f t="shared" si="58"/>
        <v>0</v>
      </c>
      <c r="AB89" s="54">
        <f t="shared" si="59"/>
        <v>0</v>
      </c>
      <c r="AC89" s="55">
        <f t="shared" si="60"/>
        <v>0</v>
      </c>
      <c r="AD89" s="56">
        <f t="shared" si="57"/>
        <v>0</v>
      </c>
    </row>
    <row r="90" spans="2:30" outlineLevel="1">
      <c r="B90" s="322"/>
      <c r="C90" s="548"/>
      <c r="D90" s="323"/>
      <c r="E90" s="698"/>
      <c r="F90" s="57" t="s">
        <v>35</v>
      </c>
      <c r="G90" s="57"/>
      <c r="H90" s="57" t="s">
        <v>36</v>
      </c>
      <c r="I90" s="57"/>
      <c r="J90" s="57" t="s">
        <v>35</v>
      </c>
      <c r="K90" s="58"/>
      <c r="L90" s="59"/>
      <c r="M90" s="326"/>
      <c r="N90" s="250">
        <f t="shared" si="46"/>
        <v>0</v>
      </c>
      <c r="O90" s="251"/>
      <c r="P90" s="252"/>
      <c r="Q90" s="253"/>
      <c r="R90" s="83"/>
      <c r="S90" s="587"/>
      <c r="T90" s="112">
        <f t="shared" si="47"/>
        <v>0</v>
      </c>
      <c r="U90" s="553"/>
      <c r="V90" s="129"/>
      <c r="W90" s="129"/>
      <c r="X90" s="556"/>
      <c r="Y90" s="127">
        <f>SUM(U90:X90)</f>
        <v>0</v>
      </c>
      <c r="Z90" s="137">
        <f t="shared" si="48"/>
        <v>0</v>
      </c>
      <c r="AA90" s="53">
        <f t="shared" si="58"/>
        <v>0</v>
      </c>
      <c r="AB90" s="54">
        <f t="shared" si="59"/>
        <v>0</v>
      </c>
      <c r="AC90" s="55">
        <f t="shared" si="60"/>
        <v>0</v>
      </c>
      <c r="AD90" s="56">
        <f>SUM(Z90:AC90)</f>
        <v>0</v>
      </c>
    </row>
    <row r="91" spans="2:30" outlineLevel="1">
      <c r="B91" s="322"/>
      <c r="C91" s="548"/>
      <c r="D91" s="323"/>
      <c r="E91" s="304"/>
      <c r="F91" s="57" t="s">
        <v>35</v>
      </c>
      <c r="G91" s="57"/>
      <c r="H91" s="57" t="s">
        <v>36</v>
      </c>
      <c r="I91" s="57"/>
      <c r="J91" s="57" t="s">
        <v>35</v>
      </c>
      <c r="K91" s="58"/>
      <c r="L91" s="59"/>
      <c r="M91" s="700"/>
      <c r="N91" s="105">
        <f t="shared" ref="N91:N96" si="61">SUM(L91*M91)</f>
        <v>0</v>
      </c>
      <c r="O91" s="80"/>
      <c r="P91" s="81"/>
      <c r="Q91" s="82"/>
      <c r="R91" s="83"/>
      <c r="S91" s="84"/>
      <c r="T91" s="112">
        <f t="shared" ref="T91:T96" si="62">SUM(P91:S91)</f>
        <v>0</v>
      </c>
      <c r="U91" s="128"/>
      <c r="V91" s="128"/>
      <c r="W91" s="129"/>
      <c r="X91" s="130"/>
      <c r="Y91" s="127">
        <f t="shared" ref="Y91:Y96" si="63">SUM(U91:X91)</f>
        <v>0</v>
      </c>
      <c r="Z91" s="137">
        <f t="shared" ref="Z91:Z96" si="64">P91+U91</f>
        <v>0</v>
      </c>
      <c r="AA91" s="53">
        <f t="shared" ref="AA91:AA96" si="65">Q91+V91</f>
        <v>0</v>
      </c>
      <c r="AB91" s="54">
        <f t="shared" ref="AB91:AB96" si="66">R91+W91</f>
        <v>0</v>
      </c>
      <c r="AC91" s="55">
        <f t="shared" ref="AC91:AC96" si="67">S91+X91</f>
        <v>0</v>
      </c>
      <c r="AD91" s="56">
        <f t="shared" ref="AD91:AD96" si="68">SUM(Z91:AC91)</f>
        <v>0</v>
      </c>
    </row>
    <row r="92" spans="2:30" outlineLevel="1">
      <c r="B92" s="322"/>
      <c r="C92" s="325"/>
      <c r="D92" s="43"/>
      <c r="E92" s="304"/>
      <c r="F92" s="57" t="s">
        <v>35</v>
      </c>
      <c r="G92" s="57"/>
      <c r="H92" s="57" t="s">
        <v>36</v>
      </c>
      <c r="I92" s="57"/>
      <c r="J92" s="57" t="s">
        <v>35</v>
      </c>
      <c r="K92" s="58"/>
      <c r="L92" s="59"/>
      <c r="M92" s="700"/>
      <c r="N92" s="105">
        <f t="shared" si="61"/>
        <v>0</v>
      </c>
      <c r="O92" s="80"/>
      <c r="P92" s="81"/>
      <c r="Q92" s="82"/>
      <c r="R92" s="83"/>
      <c r="S92" s="84"/>
      <c r="T92" s="112">
        <f t="shared" si="62"/>
        <v>0</v>
      </c>
      <c r="U92" s="128"/>
      <c r="V92" s="128"/>
      <c r="W92" s="129"/>
      <c r="X92" s="130"/>
      <c r="Y92" s="127">
        <f t="shared" si="63"/>
        <v>0</v>
      </c>
      <c r="Z92" s="137">
        <f t="shared" si="64"/>
        <v>0</v>
      </c>
      <c r="AA92" s="53">
        <f t="shared" si="65"/>
        <v>0</v>
      </c>
      <c r="AB92" s="54">
        <f t="shared" si="66"/>
        <v>0</v>
      </c>
      <c r="AC92" s="55">
        <f t="shared" si="67"/>
        <v>0</v>
      </c>
      <c r="AD92" s="56">
        <f t="shared" si="68"/>
        <v>0</v>
      </c>
    </row>
    <row r="93" spans="2:30" outlineLevel="1">
      <c r="B93" s="322"/>
      <c r="C93" s="42"/>
      <c r="D93" s="43"/>
      <c r="E93" s="304"/>
      <c r="F93" s="57" t="s">
        <v>35</v>
      </c>
      <c r="G93" s="57"/>
      <c r="H93" s="57" t="s">
        <v>36</v>
      </c>
      <c r="I93" s="57"/>
      <c r="J93" s="57" t="s">
        <v>35</v>
      </c>
      <c r="K93" s="58"/>
      <c r="L93" s="59"/>
      <c r="M93" s="700"/>
      <c r="N93" s="105">
        <f t="shared" si="61"/>
        <v>0</v>
      </c>
      <c r="O93" s="80"/>
      <c r="P93" s="81"/>
      <c r="Q93" s="82"/>
      <c r="R93" s="83"/>
      <c r="S93" s="84"/>
      <c r="T93" s="112">
        <f t="shared" si="62"/>
        <v>0</v>
      </c>
      <c r="U93" s="128"/>
      <c r="V93" s="128"/>
      <c r="W93" s="129"/>
      <c r="X93" s="130"/>
      <c r="Y93" s="127">
        <f t="shared" si="63"/>
        <v>0</v>
      </c>
      <c r="Z93" s="137">
        <f t="shared" si="64"/>
        <v>0</v>
      </c>
      <c r="AA93" s="53">
        <f t="shared" si="65"/>
        <v>0</v>
      </c>
      <c r="AB93" s="54">
        <f t="shared" si="66"/>
        <v>0</v>
      </c>
      <c r="AC93" s="55">
        <f t="shared" si="67"/>
        <v>0</v>
      </c>
      <c r="AD93" s="56">
        <f t="shared" si="68"/>
        <v>0</v>
      </c>
    </row>
    <row r="94" spans="2:30" outlineLevel="1">
      <c r="B94" s="322"/>
      <c r="C94" s="42"/>
      <c r="D94" s="43"/>
      <c r="E94" s="304"/>
      <c r="F94" s="57" t="s">
        <v>35</v>
      </c>
      <c r="G94" s="57"/>
      <c r="H94" s="57" t="s">
        <v>36</v>
      </c>
      <c r="I94" s="57"/>
      <c r="J94" s="57" t="s">
        <v>35</v>
      </c>
      <c r="K94" s="58"/>
      <c r="L94" s="59"/>
      <c r="M94" s="700"/>
      <c r="N94" s="105">
        <f t="shared" si="61"/>
        <v>0</v>
      </c>
      <c r="O94" s="80"/>
      <c r="P94" s="81"/>
      <c r="Q94" s="82"/>
      <c r="R94" s="83"/>
      <c r="S94" s="84"/>
      <c r="T94" s="112">
        <f t="shared" si="62"/>
        <v>0</v>
      </c>
      <c r="U94" s="128"/>
      <c r="V94" s="128"/>
      <c r="W94" s="129"/>
      <c r="X94" s="130"/>
      <c r="Y94" s="127">
        <f>SUM(U94:X94)</f>
        <v>0</v>
      </c>
      <c r="Z94" s="137">
        <f t="shared" ref="Z94:AC95" si="69">P94+U94</f>
        <v>0</v>
      </c>
      <c r="AA94" s="53">
        <f t="shared" si="69"/>
        <v>0</v>
      </c>
      <c r="AB94" s="54">
        <f t="shared" si="69"/>
        <v>0</v>
      </c>
      <c r="AC94" s="55">
        <f t="shared" si="69"/>
        <v>0</v>
      </c>
      <c r="AD94" s="56">
        <f>SUM(Z94:AC94)</f>
        <v>0</v>
      </c>
    </row>
    <row r="95" spans="2:30" outlineLevel="1">
      <c r="B95" s="322"/>
      <c r="C95" s="42"/>
      <c r="D95" s="43"/>
      <c r="E95" s="304"/>
      <c r="F95" s="57" t="s">
        <v>35</v>
      </c>
      <c r="G95" s="57"/>
      <c r="H95" s="57" t="s">
        <v>36</v>
      </c>
      <c r="I95" s="57"/>
      <c r="J95" s="57" t="s">
        <v>35</v>
      </c>
      <c r="K95" s="58"/>
      <c r="L95" s="59"/>
      <c r="M95" s="700"/>
      <c r="N95" s="105">
        <f t="shared" si="61"/>
        <v>0</v>
      </c>
      <c r="O95" s="80"/>
      <c r="P95" s="81"/>
      <c r="Q95" s="82"/>
      <c r="R95" s="83"/>
      <c r="S95" s="84"/>
      <c r="T95" s="112">
        <f t="shared" si="62"/>
        <v>0</v>
      </c>
      <c r="U95" s="128"/>
      <c r="V95" s="128"/>
      <c r="W95" s="129"/>
      <c r="X95" s="130"/>
      <c r="Y95" s="127">
        <f>SUM(U95:X95)</f>
        <v>0</v>
      </c>
      <c r="Z95" s="137">
        <f t="shared" si="69"/>
        <v>0</v>
      </c>
      <c r="AA95" s="53">
        <f t="shared" si="69"/>
        <v>0</v>
      </c>
      <c r="AB95" s="54">
        <f t="shared" si="69"/>
        <v>0</v>
      </c>
      <c r="AC95" s="55">
        <f t="shared" si="69"/>
        <v>0</v>
      </c>
      <c r="AD95" s="56">
        <f>SUM(Z95:AC95)</f>
        <v>0</v>
      </c>
    </row>
    <row r="96" spans="2:30" outlineLevel="1">
      <c r="B96" s="322"/>
      <c r="C96" s="42"/>
      <c r="D96" s="43"/>
      <c r="E96" s="304"/>
      <c r="F96" s="57" t="s">
        <v>35</v>
      </c>
      <c r="G96" s="57"/>
      <c r="H96" s="57" t="s">
        <v>36</v>
      </c>
      <c r="I96" s="57"/>
      <c r="J96" s="57" t="s">
        <v>35</v>
      </c>
      <c r="K96" s="58"/>
      <c r="L96" s="59"/>
      <c r="M96" s="700"/>
      <c r="N96" s="105">
        <f t="shared" si="61"/>
        <v>0</v>
      </c>
      <c r="O96" s="80"/>
      <c r="P96" s="81"/>
      <c r="Q96" s="82"/>
      <c r="R96" s="83"/>
      <c r="S96" s="84"/>
      <c r="T96" s="112">
        <f t="shared" si="62"/>
        <v>0</v>
      </c>
      <c r="U96" s="128"/>
      <c r="V96" s="128"/>
      <c r="W96" s="129"/>
      <c r="X96" s="130"/>
      <c r="Y96" s="127">
        <f t="shared" si="63"/>
        <v>0</v>
      </c>
      <c r="Z96" s="137">
        <f t="shared" si="64"/>
        <v>0</v>
      </c>
      <c r="AA96" s="53">
        <f t="shared" si="65"/>
        <v>0</v>
      </c>
      <c r="AB96" s="54">
        <f t="shared" si="66"/>
        <v>0</v>
      </c>
      <c r="AC96" s="55">
        <f t="shared" si="67"/>
        <v>0</v>
      </c>
      <c r="AD96" s="56">
        <f t="shared" si="68"/>
        <v>0</v>
      </c>
    </row>
    <row r="97" spans="2:30" ht="12.75" outlineLevel="1" thickBot="1">
      <c r="B97" s="154" t="s">
        <v>47</v>
      </c>
      <c r="C97" s="473">
        <f>COUNTA(C74:C96)</f>
        <v>10</v>
      </c>
      <c r="D97" s="155"/>
      <c r="E97" s="457"/>
      <c r="F97" s="156"/>
      <c r="G97" s="156"/>
      <c r="H97" s="156"/>
      <c r="I97" s="156"/>
      <c r="J97" s="156"/>
      <c r="K97" s="157"/>
      <c r="L97" s="158"/>
      <c r="M97" s="319"/>
      <c r="N97" s="160">
        <f>SUM(N74:N96)</f>
        <v>0</v>
      </c>
      <c r="O97" s="269"/>
      <c r="P97" s="593">
        <f t="shared" ref="P97:Y97" si="70">SUM(P74:P96)</f>
        <v>0</v>
      </c>
      <c r="Q97" s="594">
        <f t="shared" si="70"/>
        <v>0</v>
      </c>
      <c r="R97" s="594">
        <f t="shared" si="70"/>
        <v>0</v>
      </c>
      <c r="S97" s="595">
        <f t="shared" si="70"/>
        <v>0</v>
      </c>
      <c r="T97" s="273">
        <f t="shared" si="70"/>
        <v>0</v>
      </c>
      <c r="U97" s="581">
        <f t="shared" si="70"/>
        <v>0</v>
      </c>
      <c r="V97" s="582">
        <f t="shared" si="70"/>
        <v>161</v>
      </c>
      <c r="W97" s="582">
        <f t="shared" si="70"/>
        <v>0</v>
      </c>
      <c r="X97" s="274">
        <f t="shared" si="70"/>
        <v>18</v>
      </c>
      <c r="Y97" s="275">
        <f t="shared" si="70"/>
        <v>179</v>
      </c>
      <c r="Z97" s="153">
        <f>P97+U97</f>
        <v>0</v>
      </c>
      <c r="AA97" s="298">
        <f>Q97+V97</f>
        <v>161</v>
      </c>
      <c r="AB97" s="147">
        <f t="shared" ref="AB97:AB112" si="71">R97+W97</f>
        <v>0</v>
      </c>
      <c r="AC97" s="152">
        <f>S97+X97</f>
        <v>18</v>
      </c>
      <c r="AD97" s="336">
        <f>SUM(Z97:AC97)</f>
        <v>179</v>
      </c>
    </row>
    <row r="98" spans="2:30" outlineLevel="1">
      <c r="B98" s="322">
        <v>44378</v>
      </c>
      <c r="C98" s="325">
        <v>1</v>
      </c>
      <c r="D98" s="323" t="s">
        <v>142</v>
      </c>
      <c r="E98" s="698">
        <v>15</v>
      </c>
      <c r="F98" s="57" t="s">
        <v>35</v>
      </c>
      <c r="G98" s="57">
        <v>0</v>
      </c>
      <c r="H98" s="57" t="s">
        <v>36</v>
      </c>
      <c r="I98" s="57">
        <v>17</v>
      </c>
      <c r="J98" s="57" t="s">
        <v>35</v>
      </c>
      <c r="K98" s="58">
        <v>45</v>
      </c>
      <c r="L98" s="59">
        <v>2.75</v>
      </c>
      <c r="M98" s="73"/>
      <c r="N98" s="105">
        <f>SUM(L98*M98)</f>
        <v>0</v>
      </c>
      <c r="O98" s="74"/>
      <c r="P98" s="75"/>
      <c r="Q98" s="76"/>
      <c r="R98" s="77"/>
      <c r="S98" s="592"/>
      <c r="T98" s="112">
        <f>SUM(P98:S98)</f>
        <v>0</v>
      </c>
      <c r="U98" s="561"/>
      <c r="V98" s="125">
        <v>16</v>
      </c>
      <c r="W98" s="125"/>
      <c r="X98" s="565">
        <v>1</v>
      </c>
      <c r="Y98" s="135">
        <f t="shared" ref="Y98:Y114" si="72">SUM(U98:X98)</f>
        <v>17</v>
      </c>
      <c r="Z98" s="137">
        <f t="shared" ref="Z98:Z114" si="73">P98+U98</f>
        <v>0</v>
      </c>
      <c r="AA98" s="53">
        <f t="shared" ref="AA98:AA101" si="74">Q98+V98</f>
        <v>16</v>
      </c>
      <c r="AB98" s="54">
        <f t="shared" si="71"/>
        <v>0</v>
      </c>
      <c r="AC98" s="55">
        <f t="shared" ref="AC98:AC101" si="75">S98+X98</f>
        <v>1</v>
      </c>
      <c r="AD98" s="56">
        <f t="shared" ref="AD98:AD114" si="76">SUM(Z98:AC98)</f>
        <v>17</v>
      </c>
    </row>
    <row r="99" spans="2:30" outlineLevel="1">
      <c r="B99" s="322">
        <v>44379</v>
      </c>
      <c r="C99" s="325">
        <v>1</v>
      </c>
      <c r="D99" s="323" t="s">
        <v>143</v>
      </c>
      <c r="E99" s="698">
        <v>16</v>
      </c>
      <c r="F99" s="57" t="s">
        <v>35</v>
      </c>
      <c r="G99" s="57">
        <v>0</v>
      </c>
      <c r="H99" s="57" t="s">
        <v>36</v>
      </c>
      <c r="I99" s="57">
        <v>18</v>
      </c>
      <c r="J99" s="57" t="s">
        <v>35</v>
      </c>
      <c r="K99" s="58">
        <v>0</v>
      </c>
      <c r="L99" s="59">
        <v>2</v>
      </c>
      <c r="M99" s="73"/>
      <c r="N99" s="105">
        <f t="shared" ref="N99:N100" si="77">SUM(L99*M99)</f>
        <v>0</v>
      </c>
      <c r="O99" s="74"/>
      <c r="P99" s="75"/>
      <c r="Q99" s="76"/>
      <c r="R99" s="77"/>
      <c r="S99" s="592"/>
      <c r="T99" s="112">
        <f t="shared" ref="T99:T100" si="78">SUM(P99:S99)</f>
        <v>0</v>
      </c>
      <c r="U99" s="561"/>
      <c r="V99" s="125">
        <v>17</v>
      </c>
      <c r="W99" s="125"/>
      <c r="X99" s="565">
        <v>2</v>
      </c>
      <c r="Y99" s="135">
        <f t="shared" si="72"/>
        <v>19</v>
      </c>
      <c r="Z99" s="137">
        <f t="shared" si="73"/>
        <v>0</v>
      </c>
      <c r="AA99" s="53">
        <f t="shared" si="74"/>
        <v>17</v>
      </c>
      <c r="AB99" s="54">
        <f t="shared" si="71"/>
        <v>0</v>
      </c>
      <c r="AC99" s="55">
        <f t="shared" si="75"/>
        <v>2</v>
      </c>
      <c r="AD99" s="117">
        <f t="shared" si="76"/>
        <v>19</v>
      </c>
    </row>
    <row r="100" spans="2:30" outlineLevel="1">
      <c r="B100" s="322">
        <v>44383</v>
      </c>
      <c r="C100" s="325">
        <v>1</v>
      </c>
      <c r="D100" s="323" t="s">
        <v>134</v>
      </c>
      <c r="E100" s="698">
        <v>16</v>
      </c>
      <c r="F100" s="57" t="s">
        <v>144</v>
      </c>
      <c r="G100" s="57">
        <v>0</v>
      </c>
      <c r="H100" s="57" t="s">
        <v>36</v>
      </c>
      <c r="I100" s="57">
        <v>18</v>
      </c>
      <c r="J100" s="57" t="s">
        <v>35</v>
      </c>
      <c r="K100" s="58">
        <v>0</v>
      </c>
      <c r="L100" s="59">
        <v>2</v>
      </c>
      <c r="M100" s="73"/>
      <c r="N100" s="105">
        <f t="shared" si="77"/>
        <v>0</v>
      </c>
      <c r="O100" s="74"/>
      <c r="P100" s="75"/>
      <c r="Q100" s="76"/>
      <c r="R100" s="77"/>
      <c r="S100" s="592"/>
      <c r="T100" s="112">
        <f t="shared" si="78"/>
        <v>0</v>
      </c>
      <c r="U100" s="561"/>
      <c r="V100" s="125">
        <v>17</v>
      </c>
      <c r="W100" s="125"/>
      <c r="X100" s="565">
        <v>1</v>
      </c>
      <c r="Y100" s="135">
        <f t="shared" si="72"/>
        <v>18</v>
      </c>
      <c r="Z100" s="137">
        <f t="shared" si="73"/>
        <v>0</v>
      </c>
      <c r="AA100" s="53">
        <f t="shared" si="74"/>
        <v>17</v>
      </c>
      <c r="AB100" s="54">
        <f t="shared" si="71"/>
        <v>0</v>
      </c>
      <c r="AC100" s="55">
        <f t="shared" si="75"/>
        <v>1</v>
      </c>
      <c r="AD100" s="117">
        <f t="shared" si="76"/>
        <v>18</v>
      </c>
    </row>
    <row r="101" spans="2:30" outlineLevel="1">
      <c r="B101" s="322">
        <v>44385</v>
      </c>
      <c r="C101" s="325">
        <v>1</v>
      </c>
      <c r="D101" s="323" t="s">
        <v>134</v>
      </c>
      <c r="E101" s="698">
        <v>15</v>
      </c>
      <c r="F101" s="57" t="s">
        <v>35</v>
      </c>
      <c r="G101" s="57">
        <v>0</v>
      </c>
      <c r="H101" s="57" t="s">
        <v>36</v>
      </c>
      <c r="I101" s="57">
        <v>18</v>
      </c>
      <c r="J101" s="57" t="s">
        <v>35</v>
      </c>
      <c r="K101" s="58">
        <v>0</v>
      </c>
      <c r="L101" s="59">
        <v>3</v>
      </c>
      <c r="M101" s="73"/>
      <c r="N101" s="105">
        <f>SUM(L101*M101)</f>
        <v>0</v>
      </c>
      <c r="O101" s="74"/>
      <c r="P101" s="75"/>
      <c r="Q101" s="76"/>
      <c r="R101" s="77"/>
      <c r="S101" s="592"/>
      <c r="T101" s="112">
        <f>SUM(P101:S101)</f>
        <v>0</v>
      </c>
      <c r="U101" s="561"/>
      <c r="V101" s="125">
        <v>16</v>
      </c>
      <c r="W101" s="125"/>
      <c r="X101" s="565">
        <v>2</v>
      </c>
      <c r="Y101" s="135">
        <f t="shared" si="72"/>
        <v>18</v>
      </c>
      <c r="Z101" s="137">
        <f t="shared" si="73"/>
        <v>0</v>
      </c>
      <c r="AA101" s="53">
        <f t="shared" si="74"/>
        <v>16</v>
      </c>
      <c r="AB101" s="54">
        <f t="shared" si="71"/>
        <v>0</v>
      </c>
      <c r="AC101" s="55">
        <f t="shared" si="75"/>
        <v>2</v>
      </c>
      <c r="AD101" s="117">
        <f t="shared" si="76"/>
        <v>18</v>
      </c>
    </row>
    <row r="102" spans="2:30" outlineLevel="1">
      <c r="B102" s="322">
        <v>44386</v>
      </c>
      <c r="C102" s="325">
        <v>1</v>
      </c>
      <c r="D102" s="323" t="s">
        <v>134</v>
      </c>
      <c r="E102" s="698">
        <v>16</v>
      </c>
      <c r="F102" s="57" t="s">
        <v>35</v>
      </c>
      <c r="G102" s="57">
        <v>0</v>
      </c>
      <c r="H102" s="57" t="s">
        <v>36</v>
      </c>
      <c r="I102" s="57">
        <v>18</v>
      </c>
      <c r="J102" s="57" t="s">
        <v>35</v>
      </c>
      <c r="K102" s="58">
        <v>0</v>
      </c>
      <c r="L102" s="59">
        <v>2</v>
      </c>
      <c r="M102" s="73"/>
      <c r="N102" s="105">
        <f t="shared" ref="N102:N110" si="79">SUM(L102*M102)</f>
        <v>0</v>
      </c>
      <c r="O102" s="74"/>
      <c r="P102" s="75"/>
      <c r="Q102" s="76"/>
      <c r="R102" s="77"/>
      <c r="S102" s="592"/>
      <c r="T102" s="112">
        <f t="shared" ref="T102:T110" si="80">SUM(P102:S102)</f>
        <v>0</v>
      </c>
      <c r="U102" s="561"/>
      <c r="V102" s="125">
        <v>14</v>
      </c>
      <c r="W102" s="125"/>
      <c r="X102" s="565">
        <v>1</v>
      </c>
      <c r="Y102" s="135">
        <f t="shared" si="72"/>
        <v>15</v>
      </c>
      <c r="Z102" s="137">
        <f t="shared" si="73"/>
        <v>0</v>
      </c>
      <c r="AA102" s="53">
        <f t="shared" ref="AA102:AA114" si="81">Q102+V102</f>
        <v>14</v>
      </c>
      <c r="AB102" s="54">
        <f t="shared" si="71"/>
        <v>0</v>
      </c>
      <c r="AC102" s="55">
        <f t="shared" ref="AC102:AC114" si="82">S102+X102</f>
        <v>1</v>
      </c>
      <c r="AD102" s="117">
        <f t="shared" si="76"/>
        <v>15</v>
      </c>
    </row>
    <row r="103" spans="2:30" outlineLevel="1">
      <c r="B103" s="322">
        <v>44388</v>
      </c>
      <c r="C103" s="325">
        <v>1</v>
      </c>
      <c r="D103" s="323" t="s">
        <v>134</v>
      </c>
      <c r="E103" s="698">
        <v>9</v>
      </c>
      <c r="F103" s="57" t="s">
        <v>35</v>
      </c>
      <c r="G103" s="57">
        <v>0</v>
      </c>
      <c r="H103" s="57" t="s">
        <v>36</v>
      </c>
      <c r="I103" s="57">
        <v>12</v>
      </c>
      <c r="J103" s="57" t="s">
        <v>35</v>
      </c>
      <c r="K103" s="58">
        <v>0</v>
      </c>
      <c r="L103" s="59">
        <v>3</v>
      </c>
      <c r="M103" s="73"/>
      <c r="N103" s="105">
        <f t="shared" si="79"/>
        <v>0</v>
      </c>
      <c r="O103" s="74"/>
      <c r="P103" s="75"/>
      <c r="Q103" s="76"/>
      <c r="R103" s="77"/>
      <c r="S103" s="592"/>
      <c r="T103" s="112">
        <f t="shared" si="80"/>
        <v>0</v>
      </c>
      <c r="U103" s="561"/>
      <c r="V103" s="125">
        <v>17</v>
      </c>
      <c r="W103" s="125"/>
      <c r="X103" s="565">
        <v>21</v>
      </c>
      <c r="Y103" s="135">
        <f t="shared" si="72"/>
        <v>38</v>
      </c>
      <c r="Z103" s="137">
        <f t="shared" si="73"/>
        <v>0</v>
      </c>
      <c r="AA103" s="53">
        <f t="shared" si="81"/>
        <v>17</v>
      </c>
      <c r="AB103" s="54">
        <f t="shared" si="71"/>
        <v>0</v>
      </c>
      <c r="AC103" s="55">
        <f t="shared" si="82"/>
        <v>21</v>
      </c>
      <c r="AD103" s="56">
        <f t="shared" si="76"/>
        <v>38</v>
      </c>
    </row>
    <row r="104" spans="2:30" outlineLevel="1">
      <c r="B104" s="322">
        <v>44390</v>
      </c>
      <c r="C104" s="325">
        <v>1</v>
      </c>
      <c r="D104" s="323" t="s">
        <v>138</v>
      </c>
      <c r="E104" s="698">
        <v>16</v>
      </c>
      <c r="F104" s="57" t="s">
        <v>35</v>
      </c>
      <c r="G104" s="57">
        <v>0</v>
      </c>
      <c r="H104" s="57" t="s">
        <v>36</v>
      </c>
      <c r="I104" s="57">
        <v>18</v>
      </c>
      <c r="J104" s="57" t="s">
        <v>35</v>
      </c>
      <c r="K104" s="58">
        <v>0</v>
      </c>
      <c r="L104" s="59">
        <v>2</v>
      </c>
      <c r="M104" s="73"/>
      <c r="N104" s="105">
        <f t="shared" si="79"/>
        <v>0</v>
      </c>
      <c r="O104" s="74"/>
      <c r="P104" s="75"/>
      <c r="Q104" s="76"/>
      <c r="R104" s="77"/>
      <c r="S104" s="592"/>
      <c r="T104" s="112">
        <f t="shared" si="80"/>
        <v>0</v>
      </c>
      <c r="U104" s="561"/>
      <c r="V104" s="125">
        <v>17</v>
      </c>
      <c r="W104" s="125"/>
      <c r="X104" s="565">
        <v>2</v>
      </c>
      <c r="Y104" s="135">
        <f t="shared" si="72"/>
        <v>19</v>
      </c>
      <c r="Z104" s="137">
        <f t="shared" si="73"/>
        <v>0</v>
      </c>
      <c r="AA104" s="53">
        <f t="shared" si="81"/>
        <v>17</v>
      </c>
      <c r="AB104" s="54">
        <f t="shared" si="71"/>
        <v>0</v>
      </c>
      <c r="AC104" s="55">
        <f t="shared" si="82"/>
        <v>2</v>
      </c>
      <c r="AD104" s="56">
        <f t="shared" si="76"/>
        <v>19</v>
      </c>
    </row>
    <row r="105" spans="2:30" outlineLevel="1">
      <c r="B105" s="322">
        <v>44392</v>
      </c>
      <c r="C105" s="325">
        <v>1</v>
      </c>
      <c r="D105" s="323" t="s">
        <v>138</v>
      </c>
      <c r="E105" s="698">
        <v>16</v>
      </c>
      <c r="F105" s="57" t="s">
        <v>35</v>
      </c>
      <c r="G105" s="57">
        <v>0</v>
      </c>
      <c r="H105" s="57" t="s">
        <v>36</v>
      </c>
      <c r="I105" s="57">
        <v>18</v>
      </c>
      <c r="J105" s="57" t="s">
        <v>35</v>
      </c>
      <c r="K105" s="58">
        <v>0</v>
      </c>
      <c r="L105" s="59">
        <v>2</v>
      </c>
      <c r="M105" s="79"/>
      <c r="N105" s="105">
        <f t="shared" si="79"/>
        <v>0</v>
      </c>
      <c r="O105" s="80"/>
      <c r="P105" s="81"/>
      <c r="Q105" s="83"/>
      <c r="R105" s="83"/>
      <c r="S105" s="587"/>
      <c r="T105" s="112">
        <f t="shared" si="80"/>
        <v>0</v>
      </c>
      <c r="U105" s="553"/>
      <c r="V105" s="129">
        <v>14</v>
      </c>
      <c r="W105" s="129"/>
      <c r="X105" s="556">
        <v>2</v>
      </c>
      <c r="Y105" s="135">
        <f t="shared" si="72"/>
        <v>16</v>
      </c>
      <c r="Z105" s="137">
        <f t="shared" si="73"/>
        <v>0</v>
      </c>
      <c r="AA105" s="53">
        <f t="shared" si="81"/>
        <v>14</v>
      </c>
      <c r="AB105" s="54">
        <f t="shared" si="71"/>
        <v>0</v>
      </c>
      <c r="AC105" s="55">
        <f t="shared" si="82"/>
        <v>2</v>
      </c>
      <c r="AD105" s="56">
        <f t="shared" si="76"/>
        <v>16</v>
      </c>
    </row>
    <row r="106" spans="2:30" outlineLevel="1">
      <c r="B106" s="322">
        <v>44393</v>
      </c>
      <c r="C106" s="325">
        <v>1</v>
      </c>
      <c r="D106" s="323" t="s">
        <v>138</v>
      </c>
      <c r="E106" s="698">
        <v>16</v>
      </c>
      <c r="F106" s="57" t="s">
        <v>35</v>
      </c>
      <c r="G106" s="57">
        <v>0</v>
      </c>
      <c r="H106" s="57" t="s">
        <v>36</v>
      </c>
      <c r="I106" s="57">
        <v>18</v>
      </c>
      <c r="J106" s="57" t="s">
        <v>35</v>
      </c>
      <c r="K106" s="58">
        <v>0</v>
      </c>
      <c r="L106" s="59">
        <v>2</v>
      </c>
      <c r="M106" s="326"/>
      <c r="N106" s="250">
        <f t="shared" si="79"/>
        <v>0</v>
      </c>
      <c r="O106" s="251"/>
      <c r="P106" s="252"/>
      <c r="Q106" s="253"/>
      <c r="R106" s="83"/>
      <c r="S106" s="587"/>
      <c r="T106" s="112">
        <f t="shared" si="80"/>
        <v>0</v>
      </c>
      <c r="U106" s="561"/>
      <c r="V106" s="125">
        <v>16</v>
      </c>
      <c r="W106" s="125"/>
      <c r="X106" s="565">
        <v>2</v>
      </c>
      <c r="Y106" s="135">
        <f t="shared" si="72"/>
        <v>18</v>
      </c>
      <c r="Z106" s="137">
        <f t="shared" si="73"/>
        <v>0</v>
      </c>
      <c r="AA106" s="53">
        <f t="shared" si="81"/>
        <v>16</v>
      </c>
      <c r="AB106" s="54">
        <f t="shared" si="71"/>
        <v>0</v>
      </c>
      <c r="AC106" s="55">
        <f t="shared" si="82"/>
        <v>2</v>
      </c>
      <c r="AD106" s="56">
        <f t="shared" si="76"/>
        <v>18</v>
      </c>
    </row>
    <row r="107" spans="2:30" outlineLevel="1">
      <c r="B107" s="322">
        <v>44396</v>
      </c>
      <c r="C107" s="325">
        <v>1</v>
      </c>
      <c r="D107" s="323" t="s">
        <v>134</v>
      </c>
      <c r="E107" s="698">
        <v>16</v>
      </c>
      <c r="F107" s="57" t="s">
        <v>35</v>
      </c>
      <c r="G107" s="57">
        <v>0</v>
      </c>
      <c r="H107" s="57" t="s">
        <v>36</v>
      </c>
      <c r="I107" s="57">
        <v>18</v>
      </c>
      <c r="J107" s="57" t="s">
        <v>35</v>
      </c>
      <c r="K107" s="58">
        <v>0</v>
      </c>
      <c r="L107" s="59">
        <v>2</v>
      </c>
      <c r="M107" s="326"/>
      <c r="N107" s="250">
        <f t="shared" si="79"/>
        <v>0</v>
      </c>
      <c r="O107" s="251"/>
      <c r="P107" s="252"/>
      <c r="Q107" s="253"/>
      <c r="R107" s="83"/>
      <c r="S107" s="587"/>
      <c r="T107" s="112">
        <f t="shared" si="80"/>
        <v>0</v>
      </c>
      <c r="U107" s="561"/>
      <c r="V107" s="125">
        <v>16</v>
      </c>
      <c r="W107" s="125"/>
      <c r="X107" s="565">
        <v>1</v>
      </c>
      <c r="Y107" s="135">
        <f t="shared" si="72"/>
        <v>17</v>
      </c>
      <c r="Z107" s="137">
        <f t="shared" si="73"/>
        <v>0</v>
      </c>
      <c r="AA107" s="53">
        <f t="shared" si="81"/>
        <v>16</v>
      </c>
      <c r="AB107" s="54">
        <f t="shared" si="71"/>
        <v>0</v>
      </c>
      <c r="AC107" s="55">
        <f t="shared" si="82"/>
        <v>1</v>
      </c>
      <c r="AD107" s="56">
        <f t="shared" si="76"/>
        <v>17</v>
      </c>
    </row>
    <row r="108" spans="2:30" outlineLevel="1">
      <c r="B108" s="322">
        <v>44397</v>
      </c>
      <c r="C108" s="325">
        <v>1</v>
      </c>
      <c r="D108" s="323" t="s">
        <v>134</v>
      </c>
      <c r="E108" s="698">
        <v>16</v>
      </c>
      <c r="F108" s="57" t="s">
        <v>35</v>
      </c>
      <c r="G108" s="57">
        <v>0</v>
      </c>
      <c r="H108" s="57" t="s">
        <v>36</v>
      </c>
      <c r="I108" s="57">
        <v>18</v>
      </c>
      <c r="J108" s="57" t="s">
        <v>35</v>
      </c>
      <c r="K108" s="58">
        <v>0</v>
      </c>
      <c r="L108" s="59">
        <v>2</v>
      </c>
      <c r="M108" s="73"/>
      <c r="N108" s="105">
        <f t="shared" si="79"/>
        <v>0</v>
      </c>
      <c r="O108" s="74"/>
      <c r="P108" s="75"/>
      <c r="Q108" s="76"/>
      <c r="R108" s="77"/>
      <c r="S108" s="592"/>
      <c r="T108" s="112">
        <f t="shared" si="80"/>
        <v>0</v>
      </c>
      <c r="U108" s="561"/>
      <c r="V108" s="125">
        <v>15</v>
      </c>
      <c r="W108" s="125"/>
      <c r="X108" s="565">
        <v>1</v>
      </c>
      <c r="Y108" s="135">
        <f t="shared" si="72"/>
        <v>16</v>
      </c>
      <c r="Z108" s="137">
        <f t="shared" si="73"/>
        <v>0</v>
      </c>
      <c r="AA108" s="53">
        <f t="shared" si="81"/>
        <v>15</v>
      </c>
      <c r="AB108" s="54">
        <f t="shared" si="71"/>
        <v>0</v>
      </c>
      <c r="AC108" s="55">
        <f t="shared" si="82"/>
        <v>1</v>
      </c>
      <c r="AD108" s="56">
        <f t="shared" si="76"/>
        <v>16</v>
      </c>
    </row>
    <row r="109" spans="2:30" outlineLevel="1">
      <c r="B109" s="322">
        <v>44399</v>
      </c>
      <c r="C109" s="325">
        <v>1</v>
      </c>
      <c r="D109" s="323" t="s">
        <v>134</v>
      </c>
      <c r="E109" s="698">
        <v>9</v>
      </c>
      <c r="F109" s="57" t="s">
        <v>35</v>
      </c>
      <c r="G109" s="57">
        <v>0</v>
      </c>
      <c r="H109" s="57" t="s">
        <v>36</v>
      </c>
      <c r="I109" s="57">
        <v>11</v>
      </c>
      <c r="J109" s="57" t="s">
        <v>35</v>
      </c>
      <c r="K109" s="58">
        <v>30</v>
      </c>
      <c r="L109" s="59">
        <v>2.5</v>
      </c>
      <c r="M109" s="79"/>
      <c r="N109" s="105">
        <f t="shared" si="79"/>
        <v>0</v>
      </c>
      <c r="O109" s="74"/>
      <c r="P109" s="75"/>
      <c r="Q109" s="76"/>
      <c r="R109" s="77"/>
      <c r="S109" s="592"/>
      <c r="T109" s="112">
        <f t="shared" si="80"/>
        <v>0</v>
      </c>
      <c r="U109" s="561"/>
      <c r="V109" s="125">
        <v>16</v>
      </c>
      <c r="W109" s="125"/>
      <c r="X109" s="565">
        <v>1</v>
      </c>
      <c r="Y109" s="135">
        <f t="shared" si="72"/>
        <v>17</v>
      </c>
      <c r="Z109" s="137">
        <f t="shared" si="73"/>
        <v>0</v>
      </c>
      <c r="AA109" s="53">
        <f t="shared" si="81"/>
        <v>16</v>
      </c>
      <c r="AB109" s="54">
        <f t="shared" si="71"/>
        <v>0</v>
      </c>
      <c r="AC109" s="55">
        <f t="shared" si="82"/>
        <v>1</v>
      </c>
      <c r="AD109" s="117">
        <f t="shared" si="76"/>
        <v>17</v>
      </c>
    </row>
    <row r="110" spans="2:30" outlineLevel="1">
      <c r="B110" s="322">
        <v>44400</v>
      </c>
      <c r="C110" s="325">
        <v>1</v>
      </c>
      <c r="D110" s="323" t="s">
        <v>134</v>
      </c>
      <c r="E110" s="698">
        <v>8</v>
      </c>
      <c r="F110" s="57" t="s">
        <v>35</v>
      </c>
      <c r="G110" s="57">
        <v>30</v>
      </c>
      <c r="H110" s="57" t="s">
        <v>36</v>
      </c>
      <c r="I110" s="57">
        <v>11</v>
      </c>
      <c r="J110" s="57" t="s">
        <v>35</v>
      </c>
      <c r="K110" s="58">
        <v>30</v>
      </c>
      <c r="L110" s="59">
        <v>3</v>
      </c>
      <c r="M110" s="326"/>
      <c r="N110" s="250">
        <f t="shared" si="79"/>
        <v>0</v>
      </c>
      <c r="O110" s="251"/>
      <c r="P110" s="252"/>
      <c r="Q110" s="253"/>
      <c r="R110" s="83"/>
      <c r="S110" s="587"/>
      <c r="T110" s="112">
        <f t="shared" si="80"/>
        <v>0</v>
      </c>
      <c r="U110" s="561"/>
      <c r="V110" s="125">
        <v>15</v>
      </c>
      <c r="W110" s="125"/>
      <c r="X110" s="565">
        <v>1</v>
      </c>
      <c r="Y110" s="135">
        <f t="shared" si="72"/>
        <v>16</v>
      </c>
      <c r="Z110" s="137">
        <f t="shared" si="73"/>
        <v>0</v>
      </c>
      <c r="AA110" s="53">
        <f t="shared" si="81"/>
        <v>15</v>
      </c>
      <c r="AB110" s="54">
        <f t="shared" si="71"/>
        <v>0</v>
      </c>
      <c r="AC110" s="55">
        <f t="shared" si="82"/>
        <v>1</v>
      </c>
      <c r="AD110" s="117">
        <f t="shared" si="76"/>
        <v>16</v>
      </c>
    </row>
    <row r="111" spans="2:30" outlineLevel="1">
      <c r="B111" s="322">
        <v>44403</v>
      </c>
      <c r="C111" s="325">
        <v>1</v>
      </c>
      <c r="D111" s="323" t="s">
        <v>148</v>
      </c>
      <c r="E111" s="698">
        <v>8</v>
      </c>
      <c r="F111" s="57" t="s">
        <v>35</v>
      </c>
      <c r="G111" s="57">
        <v>30</v>
      </c>
      <c r="H111" s="57" t="s">
        <v>36</v>
      </c>
      <c r="I111" s="57">
        <v>11</v>
      </c>
      <c r="J111" s="57" t="s">
        <v>35</v>
      </c>
      <c r="K111" s="58">
        <v>30</v>
      </c>
      <c r="L111" s="59">
        <v>3</v>
      </c>
      <c r="M111" s="79"/>
      <c r="N111" s="105">
        <f>SUM(L111*M111)</f>
        <v>0</v>
      </c>
      <c r="O111" s="74"/>
      <c r="P111" s="75"/>
      <c r="Q111" s="76"/>
      <c r="R111" s="77"/>
      <c r="S111" s="592"/>
      <c r="T111" s="112">
        <f>SUM(P111:S111)</f>
        <v>0</v>
      </c>
      <c r="U111" s="561"/>
      <c r="V111" s="125">
        <v>16</v>
      </c>
      <c r="W111" s="125"/>
      <c r="X111" s="565">
        <v>1</v>
      </c>
      <c r="Y111" s="135">
        <f t="shared" si="72"/>
        <v>17</v>
      </c>
      <c r="Z111" s="137">
        <f t="shared" si="73"/>
        <v>0</v>
      </c>
      <c r="AA111" s="53">
        <f t="shared" si="81"/>
        <v>16</v>
      </c>
      <c r="AB111" s="54">
        <f t="shared" si="71"/>
        <v>0</v>
      </c>
      <c r="AC111" s="55">
        <f t="shared" si="82"/>
        <v>1</v>
      </c>
      <c r="AD111" s="56">
        <f t="shared" si="76"/>
        <v>17</v>
      </c>
    </row>
    <row r="112" spans="2:30" outlineLevel="1">
      <c r="B112" s="322">
        <v>44404</v>
      </c>
      <c r="C112" s="325">
        <v>1</v>
      </c>
      <c r="D112" s="323" t="s">
        <v>148</v>
      </c>
      <c r="E112" s="698">
        <v>8</v>
      </c>
      <c r="F112" s="57" t="s">
        <v>35</v>
      </c>
      <c r="G112" s="57">
        <v>30</v>
      </c>
      <c r="H112" s="57" t="s">
        <v>36</v>
      </c>
      <c r="I112" s="57">
        <v>10</v>
      </c>
      <c r="J112" s="57" t="s">
        <v>35</v>
      </c>
      <c r="K112" s="58">
        <v>30</v>
      </c>
      <c r="L112" s="59">
        <v>2</v>
      </c>
      <c r="M112" s="73"/>
      <c r="N112" s="105">
        <f t="shared" ref="N112:N114" si="83">SUM(L112*M112)</f>
        <v>0</v>
      </c>
      <c r="O112" s="74"/>
      <c r="P112" s="75"/>
      <c r="Q112" s="76"/>
      <c r="R112" s="77"/>
      <c r="S112" s="592"/>
      <c r="T112" s="112">
        <f t="shared" ref="T112:T114" si="84">SUM(P112:S112)</f>
        <v>0</v>
      </c>
      <c r="U112" s="561"/>
      <c r="V112" s="125">
        <v>16</v>
      </c>
      <c r="W112" s="125"/>
      <c r="X112" s="565">
        <v>1</v>
      </c>
      <c r="Y112" s="135">
        <f t="shared" si="72"/>
        <v>17</v>
      </c>
      <c r="Z112" s="137">
        <f t="shared" si="73"/>
        <v>0</v>
      </c>
      <c r="AA112" s="53">
        <f t="shared" si="81"/>
        <v>16</v>
      </c>
      <c r="AB112" s="54">
        <f t="shared" si="71"/>
        <v>0</v>
      </c>
      <c r="AC112" s="55">
        <f t="shared" si="82"/>
        <v>1</v>
      </c>
      <c r="AD112" s="56">
        <f t="shared" si="76"/>
        <v>17</v>
      </c>
    </row>
    <row r="113" spans="2:30" outlineLevel="1">
      <c r="B113" s="322">
        <v>44405</v>
      </c>
      <c r="C113" s="325">
        <v>1</v>
      </c>
      <c r="D113" s="323" t="s">
        <v>148</v>
      </c>
      <c r="E113" s="698">
        <v>8</v>
      </c>
      <c r="F113" s="57" t="s">
        <v>35</v>
      </c>
      <c r="G113" s="57">
        <v>30</v>
      </c>
      <c r="H113" s="57" t="s">
        <v>36</v>
      </c>
      <c r="I113" s="57">
        <v>11</v>
      </c>
      <c r="J113" s="57" t="s">
        <v>35</v>
      </c>
      <c r="K113" s="58">
        <v>45</v>
      </c>
      <c r="L113" s="59">
        <v>3.25</v>
      </c>
      <c r="M113" s="73"/>
      <c r="N113" s="105">
        <f t="shared" si="83"/>
        <v>0</v>
      </c>
      <c r="O113" s="74"/>
      <c r="P113" s="75"/>
      <c r="Q113" s="76"/>
      <c r="R113" s="77"/>
      <c r="S113" s="592"/>
      <c r="T113" s="112">
        <f t="shared" si="84"/>
        <v>0</v>
      </c>
      <c r="U113" s="561"/>
      <c r="V113" s="125">
        <v>16</v>
      </c>
      <c r="W113" s="125"/>
      <c r="X113" s="565">
        <v>2</v>
      </c>
      <c r="Y113" s="135">
        <f t="shared" si="72"/>
        <v>18</v>
      </c>
      <c r="Z113" s="137">
        <f t="shared" si="73"/>
        <v>0</v>
      </c>
      <c r="AA113" s="53">
        <f t="shared" si="81"/>
        <v>16</v>
      </c>
      <c r="AB113" s="54">
        <f t="shared" ref="AB113:AB114" si="85">R113+W113</f>
        <v>0</v>
      </c>
      <c r="AC113" s="55">
        <f t="shared" si="82"/>
        <v>2</v>
      </c>
      <c r="AD113" s="56">
        <f t="shared" si="76"/>
        <v>18</v>
      </c>
    </row>
    <row r="114" spans="2:30" outlineLevel="1">
      <c r="B114" s="322">
        <v>44406</v>
      </c>
      <c r="C114" s="325">
        <v>1</v>
      </c>
      <c r="D114" s="323" t="s">
        <v>149</v>
      </c>
      <c r="E114" s="698">
        <v>8</v>
      </c>
      <c r="F114" s="57" t="s">
        <v>35</v>
      </c>
      <c r="G114" s="57">
        <v>30</v>
      </c>
      <c r="H114" s="57" t="s">
        <v>36</v>
      </c>
      <c r="I114" s="57">
        <v>11</v>
      </c>
      <c r="J114" s="57" t="s">
        <v>35</v>
      </c>
      <c r="K114" s="58">
        <v>30</v>
      </c>
      <c r="L114" s="59">
        <v>3</v>
      </c>
      <c r="M114" s="73"/>
      <c r="N114" s="105">
        <f t="shared" si="83"/>
        <v>0</v>
      </c>
      <c r="O114" s="74"/>
      <c r="P114" s="75"/>
      <c r="Q114" s="76"/>
      <c r="R114" s="77"/>
      <c r="S114" s="592"/>
      <c r="T114" s="112">
        <f t="shared" si="84"/>
        <v>0</v>
      </c>
      <c r="U114" s="561"/>
      <c r="V114" s="125">
        <v>16</v>
      </c>
      <c r="W114" s="125"/>
      <c r="X114" s="565">
        <v>2</v>
      </c>
      <c r="Y114" s="135">
        <f t="shared" si="72"/>
        <v>18</v>
      </c>
      <c r="Z114" s="137">
        <f t="shared" si="73"/>
        <v>0</v>
      </c>
      <c r="AA114" s="53">
        <f t="shared" si="81"/>
        <v>16</v>
      </c>
      <c r="AB114" s="54">
        <f t="shared" si="85"/>
        <v>0</v>
      </c>
      <c r="AC114" s="55">
        <f t="shared" si="82"/>
        <v>2</v>
      </c>
      <c r="AD114" s="56">
        <f t="shared" si="76"/>
        <v>18</v>
      </c>
    </row>
    <row r="115" spans="2:30" outlineLevel="1">
      <c r="B115" s="322">
        <v>44407</v>
      </c>
      <c r="C115" s="325">
        <v>1</v>
      </c>
      <c r="D115" s="323" t="s">
        <v>148</v>
      </c>
      <c r="E115" s="698">
        <v>8</v>
      </c>
      <c r="F115" s="57" t="s">
        <v>35</v>
      </c>
      <c r="G115" s="57">
        <v>30</v>
      </c>
      <c r="H115" s="57" t="s">
        <v>36</v>
      </c>
      <c r="I115" s="57">
        <v>11</v>
      </c>
      <c r="J115" s="57" t="s">
        <v>35</v>
      </c>
      <c r="K115" s="58">
        <v>30</v>
      </c>
      <c r="L115" s="59">
        <v>3</v>
      </c>
      <c r="M115" s="79"/>
      <c r="N115" s="105">
        <f t="shared" ref="N115:N118" si="86">SUM(L115*M115)</f>
        <v>0</v>
      </c>
      <c r="O115" s="80"/>
      <c r="P115" s="81"/>
      <c r="Q115" s="83"/>
      <c r="R115" s="83"/>
      <c r="S115" s="587"/>
      <c r="T115" s="112">
        <f t="shared" ref="T115:T118" si="87">SUM(P115:S115)</f>
        <v>0</v>
      </c>
      <c r="U115" s="553"/>
      <c r="V115" s="129">
        <v>16</v>
      </c>
      <c r="W115" s="129"/>
      <c r="X115" s="556">
        <v>1</v>
      </c>
      <c r="Y115" s="127">
        <f>SUM(U115:X115)</f>
        <v>17</v>
      </c>
      <c r="Z115" s="137">
        <f t="shared" ref="Z115:AC115" si="88">P115+U115</f>
        <v>0</v>
      </c>
      <c r="AA115" s="53">
        <f t="shared" si="88"/>
        <v>16</v>
      </c>
      <c r="AB115" s="54">
        <f t="shared" si="88"/>
        <v>0</v>
      </c>
      <c r="AC115" s="55">
        <f t="shared" si="88"/>
        <v>1</v>
      </c>
      <c r="AD115" s="56">
        <f>SUM(Z115:AC115)</f>
        <v>17</v>
      </c>
    </row>
    <row r="116" spans="2:30" outlineLevel="1">
      <c r="B116" s="322"/>
      <c r="C116" s="325"/>
      <c r="D116" s="323"/>
      <c r="E116" s="698"/>
      <c r="F116" s="57" t="s">
        <v>35</v>
      </c>
      <c r="G116" s="57"/>
      <c r="H116" s="57" t="s">
        <v>36</v>
      </c>
      <c r="I116" s="57"/>
      <c r="J116" s="57" t="s">
        <v>35</v>
      </c>
      <c r="K116" s="58"/>
      <c r="L116" s="59"/>
      <c r="M116" s="79"/>
      <c r="N116" s="105">
        <f t="shared" si="86"/>
        <v>0</v>
      </c>
      <c r="O116" s="80"/>
      <c r="P116" s="81"/>
      <c r="Q116" s="83"/>
      <c r="R116" s="83"/>
      <c r="S116" s="587"/>
      <c r="T116" s="112">
        <f t="shared" si="87"/>
        <v>0</v>
      </c>
      <c r="U116" s="553"/>
      <c r="V116" s="129"/>
      <c r="W116" s="129"/>
      <c r="X116" s="556"/>
      <c r="Y116" s="127">
        <f t="shared" ref="Y116" si="89">SUM(U116:X116)</f>
        <v>0</v>
      </c>
      <c r="Z116" s="137">
        <f>P116+U116</f>
        <v>0</v>
      </c>
      <c r="AA116" s="53">
        <f>Q116+V116</f>
        <v>0</v>
      </c>
      <c r="AB116" s="54">
        <f>R116+W116</f>
        <v>0</v>
      </c>
      <c r="AC116" s="55">
        <f>S116+X116</f>
        <v>0</v>
      </c>
      <c r="AD116" s="56">
        <f t="shared" ref="AD116" si="90">SUM(Z116:AC116)</f>
        <v>0</v>
      </c>
    </row>
    <row r="117" spans="2:30" outlineLevel="1">
      <c r="B117" s="322"/>
      <c r="C117" s="325"/>
      <c r="D117" s="323"/>
      <c r="E117" s="698"/>
      <c r="F117" s="57" t="s">
        <v>35</v>
      </c>
      <c r="G117" s="57"/>
      <c r="H117" s="57" t="s">
        <v>36</v>
      </c>
      <c r="I117" s="57"/>
      <c r="J117" s="57" t="s">
        <v>35</v>
      </c>
      <c r="K117" s="58"/>
      <c r="L117" s="59"/>
      <c r="M117" s="79"/>
      <c r="N117" s="105">
        <f t="shared" ref="N117" si="91">SUM(L117*M117)</f>
        <v>0</v>
      </c>
      <c r="O117" s="80"/>
      <c r="P117" s="81"/>
      <c r="Q117" s="83"/>
      <c r="R117" s="83"/>
      <c r="S117" s="587"/>
      <c r="T117" s="112">
        <f t="shared" ref="T117" si="92">SUM(P117:S117)</f>
        <v>0</v>
      </c>
      <c r="U117" s="553"/>
      <c r="V117" s="129"/>
      <c r="W117" s="129"/>
      <c r="X117" s="556"/>
      <c r="Y117" s="127">
        <f>SUM(U117:X117)</f>
        <v>0</v>
      </c>
      <c r="Z117" s="137">
        <f t="shared" ref="Z117:AC118" si="93">P117+U117</f>
        <v>0</v>
      </c>
      <c r="AA117" s="53">
        <f t="shared" si="93"/>
        <v>0</v>
      </c>
      <c r="AB117" s="54">
        <f t="shared" si="93"/>
        <v>0</v>
      </c>
      <c r="AC117" s="55">
        <f t="shared" si="93"/>
        <v>0</v>
      </c>
      <c r="AD117" s="56">
        <f>SUM(Z117:AC117)</f>
        <v>0</v>
      </c>
    </row>
    <row r="118" spans="2:30" outlineLevel="1">
      <c r="B118" s="322"/>
      <c r="C118" s="325"/>
      <c r="D118" s="323"/>
      <c r="E118" s="698"/>
      <c r="F118" s="57" t="s">
        <v>35</v>
      </c>
      <c r="G118" s="57"/>
      <c r="H118" s="57" t="s">
        <v>36</v>
      </c>
      <c r="I118" s="57"/>
      <c r="J118" s="57" t="s">
        <v>35</v>
      </c>
      <c r="K118" s="58"/>
      <c r="L118" s="59"/>
      <c r="M118" s="79"/>
      <c r="N118" s="105">
        <f t="shared" si="86"/>
        <v>0</v>
      </c>
      <c r="O118" s="80"/>
      <c r="P118" s="81"/>
      <c r="Q118" s="83"/>
      <c r="R118" s="83"/>
      <c r="S118" s="587"/>
      <c r="T118" s="112">
        <f t="shared" si="87"/>
        <v>0</v>
      </c>
      <c r="U118" s="553"/>
      <c r="V118" s="129"/>
      <c r="W118" s="129"/>
      <c r="X118" s="556"/>
      <c r="Y118" s="127">
        <f>SUM(U118:X118)</f>
        <v>0</v>
      </c>
      <c r="Z118" s="137">
        <f t="shared" si="93"/>
        <v>0</v>
      </c>
      <c r="AA118" s="53">
        <f t="shared" si="93"/>
        <v>0</v>
      </c>
      <c r="AB118" s="54">
        <f t="shared" si="93"/>
        <v>0</v>
      </c>
      <c r="AC118" s="55">
        <f t="shared" si="93"/>
        <v>0</v>
      </c>
      <c r="AD118" s="56">
        <f>SUM(Z118:AC118)</f>
        <v>0</v>
      </c>
    </row>
    <row r="119" spans="2:30" ht="12.75" outlineLevel="1" thickBot="1">
      <c r="B119" s="154" t="s">
        <v>61</v>
      </c>
      <c r="C119" s="538">
        <f>COUNTA(C98:C118)</f>
        <v>18</v>
      </c>
      <c r="D119" s="155"/>
      <c r="E119" s="457"/>
      <c r="F119" s="156"/>
      <c r="G119" s="156"/>
      <c r="H119" s="156"/>
      <c r="I119" s="156"/>
      <c r="J119" s="156"/>
      <c r="K119" s="157"/>
      <c r="L119" s="158"/>
      <c r="M119" s="159"/>
      <c r="N119" s="160">
        <f>SUM(N98:N118)</f>
        <v>0</v>
      </c>
      <c r="O119" s="161"/>
      <c r="P119" s="589">
        <f t="shared" ref="P119:AD119" si="94">SUM(P98:P118)</f>
        <v>0</v>
      </c>
      <c r="Q119" s="528">
        <f t="shared" si="94"/>
        <v>0</v>
      </c>
      <c r="R119" s="528">
        <f t="shared" si="94"/>
        <v>0</v>
      </c>
      <c r="S119" s="500">
        <f t="shared" si="94"/>
        <v>0</v>
      </c>
      <c r="T119" s="499">
        <f t="shared" si="94"/>
        <v>0</v>
      </c>
      <c r="U119" s="560">
        <f t="shared" si="94"/>
        <v>0</v>
      </c>
      <c r="V119" s="529">
        <f t="shared" si="94"/>
        <v>286</v>
      </c>
      <c r="W119" s="529">
        <f t="shared" si="94"/>
        <v>0</v>
      </c>
      <c r="X119" s="504">
        <f t="shared" si="94"/>
        <v>45</v>
      </c>
      <c r="Y119" s="333">
        <f t="shared" si="94"/>
        <v>331</v>
      </c>
      <c r="Z119" s="501">
        <f t="shared" si="94"/>
        <v>0</v>
      </c>
      <c r="AA119" s="502">
        <f t="shared" si="94"/>
        <v>286</v>
      </c>
      <c r="AB119" s="502">
        <f t="shared" si="94"/>
        <v>0</v>
      </c>
      <c r="AC119" s="503">
        <f t="shared" si="94"/>
        <v>45</v>
      </c>
      <c r="AD119" s="336">
        <f t="shared" si="94"/>
        <v>331</v>
      </c>
    </row>
    <row r="120" spans="2:30" outlineLevel="1">
      <c r="B120" s="322">
        <v>44410</v>
      </c>
      <c r="C120" s="548">
        <v>1</v>
      </c>
      <c r="D120" s="323" t="s">
        <v>150</v>
      </c>
      <c r="E120" s="698">
        <v>9</v>
      </c>
      <c r="F120" s="57" t="s">
        <v>35</v>
      </c>
      <c r="G120" s="57">
        <v>0</v>
      </c>
      <c r="H120" s="57" t="s">
        <v>36</v>
      </c>
      <c r="I120" s="57">
        <v>11</v>
      </c>
      <c r="J120" s="57" t="s">
        <v>35</v>
      </c>
      <c r="K120" s="58">
        <v>30</v>
      </c>
      <c r="L120" s="59">
        <v>2.5</v>
      </c>
      <c r="M120" s="326"/>
      <c r="N120" s="105">
        <f>SUM(L120*M120)</f>
        <v>0</v>
      </c>
      <c r="O120" s="80"/>
      <c r="P120" s="81"/>
      <c r="Q120" s="83"/>
      <c r="R120" s="83"/>
      <c r="S120" s="587"/>
      <c r="T120" s="112">
        <f>SUM(P120:S120)</f>
        <v>0</v>
      </c>
      <c r="U120" s="553"/>
      <c r="V120" s="129">
        <v>14</v>
      </c>
      <c r="W120" s="129"/>
      <c r="X120" s="556">
        <v>2</v>
      </c>
      <c r="Y120" s="135">
        <f t="shared" ref="Y120:Y127" si="95">SUM(U120:X120)</f>
        <v>16</v>
      </c>
      <c r="Z120" s="137">
        <f t="shared" ref="Z120:Z127" si="96">P120+U120</f>
        <v>0</v>
      </c>
      <c r="AA120" s="53">
        <f t="shared" ref="AA120:AA127" si="97">Q120+V120</f>
        <v>14</v>
      </c>
      <c r="AB120" s="54">
        <f t="shared" ref="AB120:AB127" si="98">R120+W120</f>
        <v>0</v>
      </c>
      <c r="AC120" s="55">
        <f t="shared" ref="AC120:AC127" si="99">S120+X120</f>
        <v>2</v>
      </c>
      <c r="AD120" s="56">
        <f t="shared" ref="AD120:AD127" si="100">SUM(Z120:AC120)</f>
        <v>16</v>
      </c>
    </row>
    <row r="121" spans="2:30" outlineLevel="1">
      <c r="B121" s="322">
        <v>44411</v>
      </c>
      <c r="C121" s="548">
        <v>1</v>
      </c>
      <c r="D121" s="323" t="s">
        <v>151</v>
      </c>
      <c r="E121" s="698">
        <v>9</v>
      </c>
      <c r="F121" s="57" t="s">
        <v>35</v>
      </c>
      <c r="G121" s="57">
        <v>0</v>
      </c>
      <c r="H121" s="57" t="s">
        <v>36</v>
      </c>
      <c r="I121" s="57">
        <v>11</v>
      </c>
      <c r="J121" s="57" t="s">
        <v>35</v>
      </c>
      <c r="K121" s="58">
        <v>30</v>
      </c>
      <c r="L121" s="59">
        <v>2.5</v>
      </c>
      <c r="M121" s="73"/>
      <c r="N121" s="105">
        <f>SUM(L121*M121)</f>
        <v>0</v>
      </c>
      <c r="O121" s="74"/>
      <c r="P121" s="75"/>
      <c r="Q121" s="76"/>
      <c r="R121" s="77"/>
      <c r="S121" s="592"/>
      <c r="T121" s="112">
        <f t="shared" ref="T121:T127" si="101">SUM(P121:S121)</f>
        <v>0</v>
      </c>
      <c r="U121" s="553"/>
      <c r="V121" s="129">
        <v>17</v>
      </c>
      <c r="W121" s="129">
        <v>2</v>
      </c>
      <c r="X121" s="556"/>
      <c r="Y121" s="135">
        <f t="shared" si="95"/>
        <v>19</v>
      </c>
      <c r="Z121" s="137">
        <f t="shared" si="96"/>
        <v>0</v>
      </c>
      <c r="AA121" s="53">
        <f t="shared" si="97"/>
        <v>17</v>
      </c>
      <c r="AB121" s="54">
        <f t="shared" si="98"/>
        <v>2</v>
      </c>
      <c r="AC121" s="55">
        <f t="shared" si="99"/>
        <v>0</v>
      </c>
      <c r="AD121" s="56">
        <f t="shared" si="100"/>
        <v>19</v>
      </c>
    </row>
    <row r="122" spans="2:30" outlineLevel="1">
      <c r="B122" s="322">
        <v>44412</v>
      </c>
      <c r="C122" s="548">
        <v>1</v>
      </c>
      <c r="D122" s="323" t="s">
        <v>152</v>
      </c>
      <c r="E122" s="698">
        <v>9</v>
      </c>
      <c r="F122" s="57" t="s">
        <v>35</v>
      </c>
      <c r="G122" s="57">
        <v>0</v>
      </c>
      <c r="H122" s="57" t="s">
        <v>36</v>
      </c>
      <c r="I122" s="57">
        <v>11</v>
      </c>
      <c r="J122" s="57" t="s">
        <v>35</v>
      </c>
      <c r="K122" s="58">
        <v>30</v>
      </c>
      <c r="L122" s="59">
        <v>2.5</v>
      </c>
      <c r="M122" s="73"/>
      <c r="N122" s="105">
        <f t="shared" ref="N122:N127" si="102">SUM(L122*M122)</f>
        <v>0</v>
      </c>
      <c r="O122" s="80"/>
      <c r="P122" s="81"/>
      <c r="Q122" s="83"/>
      <c r="R122" s="83"/>
      <c r="S122" s="587"/>
      <c r="T122" s="112">
        <f t="shared" si="101"/>
        <v>0</v>
      </c>
      <c r="U122" s="553"/>
      <c r="V122" s="129">
        <v>16</v>
      </c>
      <c r="W122" s="129"/>
      <c r="X122" s="556">
        <v>2</v>
      </c>
      <c r="Y122" s="135">
        <f t="shared" si="95"/>
        <v>18</v>
      </c>
      <c r="Z122" s="137">
        <f t="shared" si="96"/>
        <v>0</v>
      </c>
      <c r="AA122" s="53">
        <f t="shared" si="97"/>
        <v>16</v>
      </c>
      <c r="AB122" s="54">
        <f t="shared" si="98"/>
        <v>0</v>
      </c>
      <c r="AC122" s="55">
        <f t="shared" si="99"/>
        <v>2</v>
      </c>
      <c r="AD122" s="56">
        <f t="shared" si="100"/>
        <v>18</v>
      </c>
    </row>
    <row r="123" spans="2:30" outlineLevel="1">
      <c r="B123" s="322">
        <v>44413</v>
      </c>
      <c r="C123" s="548">
        <v>1</v>
      </c>
      <c r="D123" s="323" t="s">
        <v>151</v>
      </c>
      <c r="E123" s="698">
        <v>8</v>
      </c>
      <c r="F123" s="57" t="s">
        <v>35</v>
      </c>
      <c r="G123" s="57">
        <v>30</v>
      </c>
      <c r="H123" s="57" t="s">
        <v>36</v>
      </c>
      <c r="I123" s="57">
        <v>11</v>
      </c>
      <c r="J123" s="57" t="s">
        <v>35</v>
      </c>
      <c r="K123" s="58">
        <v>0</v>
      </c>
      <c r="L123" s="59">
        <v>2.5</v>
      </c>
      <c r="M123" s="79"/>
      <c r="N123" s="105">
        <f t="shared" si="102"/>
        <v>0</v>
      </c>
      <c r="O123" s="80"/>
      <c r="P123" s="81"/>
      <c r="Q123" s="83"/>
      <c r="R123" s="83"/>
      <c r="S123" s="587"/>
      <c r="T123" s="112">
        <f t="shared" si="101"/>
        <v>0</v>
      </c>
      <c r="U123" s="553"/>
      <c r="V123" s="129">
        <v>16</v>
      </c>
      <c r="W123" s="129"/>
      <c r="X123" s="556">
        <v>2</v>
      </c>
      <c r="Y123" s="135">
        <f t="shared" si="95"/>
        <v>18</v>
      </c>
      <c r="Z123" s="137">
        <f t="shared" si="96"/>
        <v>0</v>
      </c>
      <c r="AA123" s="53">
        <f t="shared" si="97"/>
        <v>16</v>
      </c>
      <c r="AB123" s="54">
        <f t="shared" si="98"/>
        <v>0</v>
      </c>
      <c r="AC123" s="55">
        <f t="shared" si="99"/>
        <v>2</v>
      </c>
      <c r="AD123" s="56">
        <f t="shared" si="100"/>
        <v>18</v>
      </c>
    </row>
    <row r="124" spans="2:30" outlineLevel="1">
      <c r="B124" s="322">
        <v>44414</v>
      </c>
      <c r="C124" s="548">
        <v>1</v>
      </c>
      <c r="D124" s="323" t="s">
        <v>151</v>
      </c>
      <c r="E124" s="698">
        <v>8</v>
      </c>
      <c r="F124" s="57" t="s">
        <v>35</v>
      </c>
      <c r="G124" s="57">
        <v>30</v>
      </c>
      <c r="H124" s="57" t="s">
        <v>36</v>
      </c>
      <c r="I124" s="57">
        <v>11</v>
      </c>
      <c r="J124" s="57" t="s">
        <v>35</v>
      </c>
      <c r="K124" s="58">
        <v>0</v>
      </c>
      <c r="L124" s="59">
        <v>2.5</v>
      </c>
      <c r="M124" s="79"/>
      <c r="N124" s="105">
        <f t="shared" si="102"/>
        <v>0</v>
      </c>
      <c r="O124" s="80"/>
      <c r="P124" s="81"/>
      <c r="Q124" s="83"/>
      <c r="R124" s="83"/>
      <c r="S124" s="587"/>
      <c r="T124" s="112">
        <f t="shared" si="101"/>
        <v>0</v>
      </c>
      <c r="U124" s="553"/>
      <c r="V124" s="129">
        <v>15</v>
      </c>
      <c r="W124" s="129"/>
      <c r="X124" s="556">
        <v>1</v>
      </c>
      <c r="Y124" s="135">
        <f t="shared" si="95"/>
        <v>16</v>
      </c>
      <c r="Z124" s="137">
        <f t="shared" si="96"/>
        <v>0</v>
      </c>
      <c r="AA124" s="53">
        <f t="shared" si="97"/>
        <v>15</v>
      </c>
      <c r="AB124" s="54">
        <f t="shared" si="98"/>
        <v>0</v>
      </c>
      <c r="AC124" s="55">
        <f t="shared" si="99"/>
        <v>1</v>
      </c>
      <c r="AD124" s="56">
        <f t="shared" si="100"/>
        <v>16</v>
      </c>
    </row>
    <row r="125" spans="2:30" outlineLevel="1">
      <c r="B125" s="322">
        <v>44423</v>
      </c>
      <c r="C125" s="548">
        <v>1</v>
      </c>
      <c r="D125" s="323" t="s">
        <v>154</v>
      </c>
      <c r="E125" s="698">
        <v>9</v>
      </c>
      <c r="F125" s="57" t="s">
        <v>35</v>
      </c>
      <c r="G125" s="57">
        <v>0</v>
      </c>
      <c r="H125" s="57" t="s">
        <v>36</v>
      </c>
      <c r="I125" s="57">
        <v>17</v>
      </c>
      <c r="J125" s="57" t="s">
        <v>35</v>
      </c>
      <c r="K125" s="58">
        <v>0</v>
      </c>
      <c r="L125" s="59">
        <v>8</v>
      </c>
      <c r="M125" s="79">
        <v>670</v>
      </c>
      <c r="N125" s="105">
        <f t="shared" si="102"/>
        <v>5360</v>
      </c>
      <c r="O125" s="80"/>
      <c r="P125" s="81">
        <v>27</v>
      </c>
      <c r="Q125" s="83"/>
      <c r="R125" s="83"/>
      <c r="S125" s="587">
        <v>23</v>
      </c>
      <c r="T125" s="112">
        <f t="shared" si="101"/>
        <v>50</v>
      </c>
      <c r="U125" s="553"/>
      <c r="V125" s="129"/>
      <c r="W125" s="129"/>
      <c r="X125" s="556"/>
      <c r="Y125" s="135">
        <f t="shared" si="95"/>
        <v>0</v>
      </c>
      <c r="Z125" s="137">
        <f t="shared" si="96"/>
        <v>27</v>
      </c>
      <c r="AA125" s="53">
        <f t="shared" si="97"/>
        <v>0</v>
      </c>
      <c r="AB125" s="54">
        <f t="shared" si="98"/>
        <v>0</v>
      </c>
      <c r="AC125" s="55">
        <f t="shared" si="99"/>
        <v>23</v>
      </c>
      <c r="AD125" s="56">
        <f t="shared" si="100"/>
        <v>50</v>
      </c>
    </row>
    <row r="126" spans="2:30" outlineLevel="1">
      <c r="B126" s="322">
        <v>44425</v>
      </c>
      <c r="C126" s="548">
        <v>1</v>
      </c>
      <c r="D126" s="323" t="s">
        <v>156</v>
      </c>
      <c r="E126" s="698">
        <v>8</v>
      </c>
      <c r="F126" s="57" t="s">
        <v>35</v>
      </c>
      <c r="G126" s="57">
        <v>30</v>
      </c>
      <c r="H126" s="57" t="s">
        <v>36</v>
      </c>
      <c r="I126" s="57">
        <v>11</v>
      </c>
      <c r="J126" s="57" t="s">
        <v>35</v>
      </c>
      <c r="K126" s="58">
        <v>30</v>
      </c>
      <c r="L126" s="59">
        <v>3</v>
      </c>
      <c r="M126" s="326"/>
      <c r="N126" s="105">
        <f t="shared" si="102"/>
        <v>0</v>
      </c>
      <c r="O126" s="80"/>
      <c r="P126" s="81"/>
      <c r="Q126" s="83"/>
      <c r="R126" s="83"/>
      <c r="S126" s="587"/>
      <c r="T126" s="112">
        <f t="shared" si="101"/>
        <v>0</v>
      </c>
      <c r="U126" s="553"/>
      <c r="V126" s="129">
        <v>16</v>
      </c>
      <c r="W126" s="129"/>
      <c r="X126" s="556">
        <v>2</v>
      </c>
      <c r="Y126" s="135">
        <f t="shared" si="95"/>
        <v>18</v>
      </c>
      <c r="Z126" s="137">
        <f t="shared" si="96"/>
        <v>0</v>
      </c>
      <c r="AA126" s="53">
        <f t="shared" si="97"/>
        <v>16</v>
      </c>
      <c r="AB126" s="54">
        <f t="shared" si="98"/>
        <v>0</v>
      </c>
      <c r="AC126" s="55">
        <f t="shared" si="99"/>
        <v>2</v>
      </c>
      <c r="AD126" s="56">
        <f t="shared" si="100"/>
        <v>18</v>
      </c>
    </row>
    <row r="127" spans="2:30" outlineLevel="1">
      <c r="B127" s="322">
        <v>44427</v>
      </c>
      <c r="C127" s="548">
        <v>1</v>
      </c>
      <c r="D127" s="323" t="s">
        <v>156</v>
      </c>
      <c r="E127" s="698">
        <v>15</v>
      </c>
      <c r="F127" s="57" t="s">
        <v>35</v>
      </c>
      <c r="G127" s="57">
        <v>0</v>
      </c>
      <c r="H127" s="57" t="s">
        <v>36</v>
      </c>
      <c r="I127" s="57">
        <v>17</v>
      </c>
      <c r="J127" s="57" t="s">
        <v>35</v>
      </c>
      <c r="K127" s="58">
        <v>30</v>
      </c>
      <c r="L127" s="59">
        <v>2.5</v>
      </c>
      <c r="M127" s="326"/>
      <c r="N127" s="105">
        <f t="shared" si="102"/>
        <v>0</v>
      </c>
      <c r="O127" s="80"/>
      <c r="P127" s="81"/>
      <c r="Q127" s="83"/>
      <c r="R127" s="83"/>
      <c r="S127" s="587"/>
      <c r="T127" s="112">
        <f t="shared" si="101"/>
        <v>0</v>
      </c>
      <c r="U127" s="553"/>
      <c r="V127" s="129">
        <v>11</v>
      </c>
      <c r="W127" s="129"/>
      <c r="X127" s="556">
        <v>2</v>
      </c>
      <c r="Y127" s="135">
        <f t="shared" si="95"/>
        <v>13</v>
      </c>
      <c r="Z127" s="137">
        <f t="shared" si="96"/>
        <v>0</v>
      </c>
      <c r="AA127" s="53">
        <f t="shared" si="97"/>
        <v>11</v>
      </c>
      <c r="AB127" s="54">
        <f t="shared" si="98"/>
        <v>0</v>
      </c>
      <c r="AC127" s="55">
        <f t="shared" si="99"/>
        <v>2</v>
      </c>
      <c r="AD127" s="56">
        <f t="shared" si="100"/>
        <v>13</v>
      </c>
    </row>
    <row r="128" spans="2:30" outlineLevel="1">
      <c r="B128" s="322">
        <v>44428</v>
      </c>
      <c r="C128" s="548">
        <v>1</v>
      </c>
      <c r="D128" s="323" t="s">
        <v>157</v>
      </c>
      <c r="E128" s="698">
        <v>16</v>
      </c>
      <c r="F128" s="57" t="s">
        <v>35</v>
      </c>
      <c r="G128" s="57">
        <v>0</v>
      </c>
      <c r="H128" s="57" t="s">
        <v>36</v>
      </c>
      <c r="I128" s="57">
        <v>18</v>
      </c>
      <c r="J128" s="57" t="s">
        <v>35</v>
      </c>
      <c r="K128" s="58">
        <v>0</v>
      </c>
      <c r="L128" s="59">
        <v>2</v>
      </c>
      <c r="M128" s="73"/>
      <c r="N128" s="105">
        <f>SUM(L128*M128)</f>
        <v>0</v>
      </c>
      <c r="O128" s="74"/>
      <c r="P128" s="75"/>
      <c r="Q128" s="76"/>
      <c r="R128" s="77"/>
      <c r="S128" s="592"/>
      <c r="T128" s="112">
        <f>SUM(P128:S128)</f>
        <v>0</v>
      </c>
      <c r="U128" s="561"/>
      <c r="V128" s="125">
        <v>10</v>
      </c>
      <c r="W128" s="125"/>
      <c r="X128" s="565">
        <v>2</v>
      </c>
      <c r="Y128" s="135">
        <f>SUM(U128:X128)</f>
        <v>12</v>
      </c>
      <c r="Z128" s="137">
        <f t="shared" ref="Z128" si="103">P128+U128</f>
        <v>0</v>
      </c>
      <c r="AA128" s="53">
        <f t="shared" ref="AA128" si="104">Q128+V128</f>
        <v>10</v>
      </c>
      <c r="AB128" s="54">
        <f t="shared" ref="AB128" si="105">R128+W128</f>
        <v>0</v>
      </c>
      <c r="AC128" s="55">
        <f t="shared" ref="AC128" si="106">S128+X128</f>
        <v>2</v>
      </c>
      <c r="AD128" s="56">
        <f t="shared" ref="AD128:AD143" si="107">SUM(Z128:AC128)</f>
        <v>12</v>
      </c>
    </row>
    <row r="129" spans="2:30" outlineLevel="1">
      <c r="B129" s="322">
        <v>44429</v>
      </c>
      <c r="C129" s="548">
        <v>1</v>
      </c>
      <c r="D129" s="323" t="s">
        <v>156</v>
      </c>
      <c r="E129" s="698">
        <v>9</v>
      </c>
      <c r="F129" s="57" t="s">
        <v>35</v>
      </c>
      <c r="G129" s="57">
        <v>0</v>
      </c>
      <c r="H129" s="57" t="s">
        <v>36</v>
      </c>
      <c r="I129" s="57">
        <v>11</v>
      </c>
      <c r="J129" s="57" t="s">
        <v>35</v>
      </c>
      <c r="K129" s="58">
        <v>30</v>
      </c>
      <c r="L129" s="59">
        <v>2.5</v>
      </c>
      <c r="M129" s="73"/>
      <c r="N129" s="105">
        <f>SUM(L129*M129)</f>
        <v>0</v>
      </c>
      <c r="O129" s="74"/>
      <c r="P129" s="75"/>
      <c r="Q129" s="76"/>
      <c r="R129" s="77"/>
      <c r="S129" s="592"/>
      <c r="T129" s="112">
        <f>SUM(P129:S129)</f>
        <v>0</v>
      </c>
      <c r="U129" s="561"/>
      <c r="V129" s="125">
        <v>10</v>
      </c>
      <c r="W129" s="125"/>
      <c r="X129" s="565">
        <v>1</v>
      </c>
      <c r="Y129" s="135">
        <f>SUM(U129:X129)</f>
        <v>11</v>
      </c>
      <c r="Z129" s="137">
        <f t="shared" ref="Z129:AC129" si="108">P129+U129</f>
        <v>0</v>
      </c>
      <c r="AA129" s="53">
        <f t="shared" si="108"/>
        <v>10</v>
      </c>
      <c r="AB129" s="54">
        <f t="shared" si="108"/>
        <v>0</v>
      </c>
      <c r="AC129" s="55">
        <f t="shared" si="108"/>
        <v>1</v>
      </c>
      <c r="AD129" s="56">
        <f t="shared" si="107"/>
        <v>11</v>
      </c>
    </row>
    <row r="130" spans="2:30" outlineLevel="1">
      <c r="B130" s="322">
        <v>44432</v>
      </c>
      <c r="C130" s="548">
        <v>1</v>
      </c>
      <c r="D130" s="323" t="s">
        <v>162</v>
      </c>
      <c r="E130" s="698">
        <v>16</v>
      </c>
      <c r="F130" s="57" t="s">
        <v>163</v>
      </c>
      <c r="G130" s="57">
        <v>0</v>
      </c>
      <c r="H130" s="57" t="s">
        <v>164</v>
      </c>
      <c r="I130" s="57">
        <v>18</v>
      </c>
      <c r="J130" s="57" t="s">
        <v>35</v>
      </c>
      <c r="K130" s="58">
        <v>0</v>
      </c>
      <c r="L130" s="59">
        <v>2</v>
      </c>
      <c r="M130" s="73"/>
      <c r="N130" s="105">
        <f t="shared" ref="N130:N132" si="109">SUM(L130*M130)</f>
        <v>0</v>
      </c>
      <c r="O130" s="74"/>
      <c r="P130" s="75"/>
      <c r="Q130" s="76"/>
      <c r="R130" s="77"/>
      <c r="S130" s="592"/>
      <c r="T130" s="112">
        <f t="shared" ref="T130:T132" si="110">SUM(P130:S130)</f>
        <v>0</v>
      </c>
      <c r="U130" s="561"/>
      <c r="V130" s="125">
        <v>10</v>
      </c>
      <c r="W130" s="125"/>
      <c r="X130" s="565">
        <v>1</v>
      </c>
      <c r="Y130" s="135">
        <f t="shared" ref="Y130:Y132" si="111">SUM(U130:X130)</f>
        <v>11</v>
      </c>
      <c r="Z130" s="137">
        <f t="shared" ref="Z130:Z132" si="112">P130+U130</f>
        <v>0</v>
      </c>
      <c r="AA130" s="53">
        <f t="shared" ref="AA130:AA132" si="113">Q130+V130</f>
        <v>10</v>
      </c>
      <c r="AB130" s="54">
        <f t="shared" ref="AB130:AB132" si="114">R130+W130</f>
        <v>0</v>
      </c>
      <c r="AC130" s="55">
        <f t="shared" ref="AC130:AC132" si="115">S130+X130</f>
        <v>1</v>
      </c>
      <c r="AD130" s="56">
        <f t="shared" ref="AD130:AD132" si="116">SUM(Z130:AC130)</f>
        <v>11</v>
      </c>
    </row>
    <row r="131" spans="2:30" outlineLevel="1">
      <c r="B131" s="322">
        <v>44434</v>
      </c>
      <c r="C131" s="548">
        <v>1</v>
      </c>
      <c r="D131" s="323" t="s">
        <v>165</v>
      </c>
      <c r="E131" s="698">
        <v>15</v>
      </c>
      <c r="F131" s="57" t="s">
        <v>35</v>
      </c>
      <c r="G131" s="57">
        <v>0</v>
      </c>
      <c r="H131" s="57" t="s">
        <v>166</v>
      </c>
      <c r="I131" s="57">
        <v>17</v>
      </c>
      <c r="J131" s="57" t="s">
        <v>35</v>
      </c>
      <c r="K131" s="58">
        <v>30</v>
      </c>
      <c r="L131" s="59">
        <v>2.5</v>
      </c>
      <c r="M131" s="73"/>
      <c r="N131" s="105">
        <f t="shared" si="109"/>
        <v>0</v>
      </c>
      <c r="O131" s="74"/>
      <c r="P131" s="75"/>
      <c r="Q131" s="76"/>
      <c r="R131" s="77"/>
      <c r="S131" s="592"/>
      <c r="T131" s="112">
        <f t="shared" si="110"/>
        <v>0</v>
      </c>
      <c r="U131" s="561"/>
      <c r="V131" s="125">
        <v>12</v>
      </c>
      <c r="W131" s="125"/>
      <c r="X131" s="565">
        <v>1</v>
      </c>
      <c r="Y131" s="135">
        <f t="shared" si="111"/>
        <v>13</v>
      </c>
      <c r="Z131" s="137">
        <f t="shared" si="112"/>
        <v>0</v>
      </c>
      <c r="AA131" s="53">
        <f t="shared" si="113"/>
        <v>12</v>
      </c>
      <c r="AB131" s="54">
        <f t="shared" si="114"/>
        <v>0</v>
      </c>
      <c r="AC131" s="55">
        <f t="shared" si="115"/>
        <v>1</v>
      </c>
      <c r="AD131" s="56">
        <f t="shared" si="116"/>
        <v>13</v>
      </c>
    </row>
    <row r="132" spans="2:30" outlineLevel="1">
      <c r="B132" s="322">
        <v>44435</v>
      </c>
      <c r="C132" s="548">
        <v>1</v>
      </c>
      <c r="D132" s="323" t="s">
        <v>167</v>
      </c>
      <c r="E132" s="698">
        <v>16</v>
      </c>
      <c r="F132" s="57" t="s">
        <v>168</v>
      </c>
      <c r="G132" s="57">
        <v>0</v>
      </c>
      <c r="H132" s="57" t="s">
        <v>166</v>
      </c>
      <c r="I132" s="57">
        <v>17</v>
      </c>
      <c r="J132" s="57" t="s">
        <v>169</v>
      </c>
      <c r="K132" s="58">
        <v>30</v>
      </c>
      <c r="L132" s="59">
        <v>1.5</v>
      </c>
      <c r="M132" s="73"/>
      <c r="N132" s="105">
        <f t="shared" si="109"/>
        <v>0</v>
      </c>
      <c r="O132" s="74"/>
      <c r="P132" s="75"/>
      <c r="Q132" s="76"/>
      <c r="R132" s="77"/>
      <c r="S132" s="592"/>
      <c r="T132" s="112">
        <f t="shared" si="110"/>
        <v>0</v>
      </c>
      <c r="U132" s="561"/>
      <c r="V132" s="125">
        <v>12</v>
      </c>
      <c r="W132" s="125"/>
      <c r="X132" s="565">
        <v>1</v>
      </c>
      <c r="Y132" s="135">
        <f t="shared" si="111"/>
        <v>13</v>
      </c>
      <c r="Z132" s="137">
        <f t="shared" si="112"/>
        <v>0</v>
      </c>
      <c r="AA132" s="53">
        <f t="shared" si="113"/>
        <v>12</v>
      </c>
      <c r="AB132" s="54">
        <f t="shared" si="114"/>
        <v>0</v>
      </c>
      <c r="AC132" s="55">
        <f t="shared" si="115"/>
        <v>1</v>
      </c>
      <c r="AD132" s="56">
        <f t="shared" si="116"/>
        <v>13</v>
      </c>
    </row>
    <row r="133" spans="2:30" outlineLevel="1">
      <c r="B133" s="322"/>
      <c r="C133" s="325"/>
      <c r="D133" s="323"/>
      <c r="E133" s="698"/>
      <c r="F133" s="57" t="s">
        <v>35</v>
      </c>
      <c r="G133" s="57"/>
      <c r="H133" s="57" t="s">
        <v>36</v>
      </c>
      <c r="I133" s="57"/>
      <c r="J133" s="57" t="s">
        <v>35</v>
      </c>
      <c r="K133" s="58"/>
      <c r="L133" s="59"/>
      <c r="M133" s="73"/>
      <c r="N133" s="105">
        <f>SUM(L133*M133)</f>
        <v>0</v>
      </c>
      <c r="O133" s="74"/>
      <c r="P133" s="75"/>
      <c r="Q133" s="76"/>
      <c r="R133" s="77"/>
      <c r="S133" s="592"/>
      <c r="T133" s="112">
        <f>SUM(P133:S133)</f>
        <v>0</v>
      </c>
      <c r="U133" s="561"/>
      <c r="V133" s="125"/>
      <c r="W133" s="125"/>
      <c r="X133" s="565"/>
      <c r="Y133" s="135">
        <f>SUM(U133:X133)</f>
        <v>0</v>
      </c>
      <c r="Z133" s="137">
        <f t="shared" ref="Z133:AC146" si="117">P133+U133</f>
        <v>0</v>
      </c>
      <c r="AA133" s="53">
        <f t="shared" si="117"/>
        <v>0</v>
      </c>
      <c r="AB133" s="54">
        <f t="shared" si="117"/>
        <v>0</v>
      </c>
      <c r="AC133" s="55">
        <f t="shared" si="117"/>
        <v>0</v>
      </c>
      <c r="AD133" s="56">
        <f t="shared" si="107"/>
        <v>0</v>
      </c>
    </row>
    <row r="134" spans="2:30" ht="12.75" outlineLevel="1" thickBot="1">
      <c r="B134" s="154" t="s">
        <v>48</v>
      </c>
      <c r="C134" s="473">
        <f>COUNTA(C120:C127)</f>
        <v>8</v>
      </c>
      <c r="D134" s="155"/>
      <c r="E134" s="457"/>
      <c r="F134" s="156"/>
      <c r="G134" s="156"/>
      <c r="H134" s="156"/>
      <c r="I134" s="156"/>
      <c r="J134" s="156"/>
      <c r="K134" s="157"/>
      <c r="L134" s="158"/>
      <c r="M134" s="159"/>
      <c r="N134" s="160">
        <f>SUM(N120:N127)</f>
        <v>5360</v>
      </c>
      <c r="O134" s="161"/>
      <c r="P134" s="589">
        <f>SUM(P120:P127)</f>
        <v>27</v>
      </c>
      <c r="Q134" s="528">
        <f>SUM(Q120:Q127)</f>
        <v>0</v>
      </c>
      <c r="R134" s="528">
        <f>SUM(R120:R127)</f>
        <v>0</v>
      </c>
      <c r="S134" s="586">
        <f>SUM(S120:S127)</f>
        <v>23</v>
      </c>
      <c r="T134" s="165">
        <f>SUM(T120:T127)</f>
        <v>50</v>
      </c>
      <c r="U134" s="560"/>
      <c r="V134" s="529">
        <f>SUM(V120:V133)</f>
        <v>159</v>
      </c>
      <c r="W134" s="529"/>
      <c r="X134" s="145">
        <f>SUM(X120:X133)</f>
        <v>17</v>
      </c>
      <c r="Y134" s="151">
        <f>SUM(Y120:Y127)</f>
        <v>118</v>
      </c>
      <c r="Z134" s="153">
        <f t="shared" si="117"/>
        <v>27</v>
      </c>
      <c r="AA134" s="146">
        <f t="shared" si="117"/>
        <v>159</v>
      </c>
      <c r="AB134" s="147">
        <f t="shared" si="117"/>
        <v>0</v>
      </c>
      <c r="AC134" s="152">
        <f t="shared" si="117"/>
        <v>40</v>
      </c>
      <c r="AD134" s="336">
        <f t="shared" si="107"/>
        <v>226</v>
      </c>
    </row>
    <row r="135" spans="2:30" outlineLevel="1">
      <c r="B135" s="699">
        <v>44443</v>
      </c>
      <c r="C135" s="548">
        <v>1</v>
      </c>
      <c r="D135" s="323" t="s">
        <v>167</v>
      </c>
      <c r="E135" s="698">
        <v>9</v>
      </c>
      <c r="F135" s="57" t="s">
        <v>35</v>
      </c>
      <c r="G135" s="57">
        <v>0</v>
      </c>
      <c r="H135" s="57" t="s">
        <v>36</v>
      </c>
      <c r="I135" s="57">
        <v>11</v>
      </c>
      <c r="J135" s="57" t="s">
        <v>35</v>
      </c>
      <c r="K135" s="58">
        <v>30</v>
      </c>
      <c r="L135" s="59">
        <v>2.5</v>
      </c>
      <c r="M135" s="440"/>
      <c r="N135" s="105">
        <f t="shared" ref="N135:N146" si="118">SUM(L135*M135)</f>
        <v>0</v>
      </c>
      <c r="O135" s="442"/>
      <c r="P135" s="443"/>
      <c r="Q135" s="445"/>
      <c r="R135" s="445"/>
      <c r="S135" s="596"/>
      <c r="T135" s="447">
        <f t="shared" ref="T135:T146" si="119">SUM(P135:S135)</f>
        <v>0</v>
      </c>
      <c r="U135" s="559"/>
      <c r="V135" s="449">
        <v>11</v>
      </c>
      <c r="W135" s="449"/>
      <c r="X135" s="558">
        <v>1</v>
      </c>
      <c r="Y135" s="456">
        <f t="shared" ref="Y135:Y140" si="120">SUM(U135:X135)</f>
        <v>12</v>
      </c>
      <c r="Z135" s="455">
        <f t="shared" si="117"/>
        <v>0</v>
      </c>
      <c r="AA135" s="452">
        <f t="shared" si="117"/>
        <v>11</v>
      </c>
      <c r="AB135" s="453">
        <f t="shared" si="117"/>
        <v>0</v>
      </c>
      <c r="AC135" s="454">
        <f t="shared" si="117"/>
        <v>1</v>
      </c>
      <c r="AD135" s="116">
        <f t="shared" si="107"/>
        <v>12</v>
      </c>
    </row>
    <row r="136" spans="2:30" outlineLevel="1">
      <c r="B136" s="659">
        <v>44445</v>
      </c>
      <c r="C136" s="548">
        <v>1</v>
      </c>
      <c r="D136" s="323" t="s">
        <v>167</v>
      </c>
      <c r="E136" s="698">
        <v>16</v>
      </c>
      <c r="F136" s="57" t="s">
        <v>35</v>
      </c>
      <c r="G136" s="57">
        <v>0</v>
      </c>
      <c r="H136" s="57" t="s">
        <v>36</v>
      </c>
      <c r="I136" s="57">
        <v>17</v>
      </c>
      <c r="J136" s="57" t="s">
        <v>35</v>
      </c>
      <c r="K136" s="58">
        <v>30</v>
      </c>
      <c r="L136" s="59">
        <v>1.5</v>
      </c>
      <c r="M136" s="79"/>
      <c r="N136" s="105">
        <f t="shared" si="118"/>
        <v>0</v>
      </c>
      <c r="O136" s="80"/>
      <c r="P136" s="81"/>
      <c r="Q136" s="83"/>
      <c r="R136" s="83"/>
      <c r="S136" s="587"/>
      <c r="T136" s="112">
        <f t="shared" si="119"/>
        <v>0</v>
      </c>
      <c r="U136" s="553"/>
      <c r="V136" s="129">
        <v>13</v>
      </c>
      <c r="W136" s="129"/>
      <c r="X136" s="556">
        <v>1</v>
      </c>
      <c r="Y136" s="135">
        <f t="shared" si="120"/>
        <v>14</v>
      </c>
      <c r="Z136" s="137">
        <f t="shared" si="117"/>
        <v>0</v>
      </c>
      <c r="AA136" s="53">
        <f t="shared" si="117"/>
        <v>13</v>
      </c>
      <c r="AB136" s="54">
        <f t="shared" si="117"/>
        <v>0</v>
      </c>
      <c r="AC136" s="55">
        <f t="shared" si="117"/>
        <v>1</v>
      </c>
      <c r="AD136" s="56">
        <f t="shared" si="107"/>
        <v>14</v>
      </c>
    </row>
    <row r="137" spans="2:30" outlineLevel="1">
      <c r="B137" s="659">
        <v>44446</v>
      </c>
      <c r="C137" s="548">
        <v>1</v>
      </c>
      <c r="D137" s="323" t="s">
        <v>167</v>
      </c>
      <c r="E137" s="698">
        <v>16</v>
      </c>
      <c r="F137" s="57" t="s">
        <v>35</v>
      </c>
      <c r="G137" s="57">
        <v>0</v>
      </c>
      <c r="H137" s="57" t="s">
        <v>36</v>
      </c>
      <c r="I137" s="57">
        <v>18</v>
      </c>
      <c r="J137" s="57" t="s">
        <v>35</v>
      </c>
      <c r="K137" s="58">
        <v>0</v>
      </c>
      <c r="L137" s="59">
        <v>2</v>
      </c>
      <c r="M137" s="79"/>
      <c r="N137" s="105">
        <f t="shared" si="118"/>
        <v>0</v>
      </c>
      <c r="O137" s="80"/>
      <c r="P137" s="81"/>
      <c r="Q137" s="83"/>
      <c r="R137" s="83"/>
      <c r="S137" s="587"/>
      <c r="T137" s="112">
        <f t="shared" si="119"/>
        <v>0</v>
      </c>
      <c r="U137" s="553"/>
      <c r="V137" s="129">
        <v>12</v>
      </c>
      <c r="W137" s="129"/>
      <c r="X137" s="556"/>
      <c r="Y137" s="135">
        <f t="shared" si="120"/>
        <v>12</v>
      </c>
      <c r="Z137" s="137">
        <f t="shared" si="117"/>
        <v>0</v>
      </c>
      <c r="AA137" s="53">
        <f t="shared" si="117"/>
        <v>12</v>
      </c>
      <c r="AB137" s="54">
        <f t="shared" si="117"/>
        <v>0</v>
      </c>
      <c r="AC137" s="55">
        <f t="shared" si="117"/>
        <v>0</v>
      </c>
      <c r="AD137" s="56">
        <f t="shared" si="107"/>
        <v>12</v>
      </c>
    </row>
    <row r="138" spans="2:30" outlineLevel="1">
      <c r="B138" s="659">
        <v>44449</v>
      </c>
      <c r="C138" s="548">
        <v>1</v>
      </c>
      <c r="D138" s="323" t="s">
        <v>167</v>
      </c>
      <c r="E138" s="698">
        <v>16</v>
      </c>
      <c r="F138" s="57" t="s">
        <v>35</v>
      </c>
      <c r="G138" s="57">
        <v>0</v>
      </c>
      <c r="H138" s="57" t="s">
        <v>36</v>
      </c>
      <c r="I138" s="57">
        <v>18</v>
      </c>
      <c r="J138" s="57" t="s">
        <v>35</v>
      </c>
      <c r="K138" s="58">
        <v>0</v>
      </c>
      <c r="L138" s="59">
        <v>2</v>
      </c>
      <c r="M138" s="79"/>
      <c r="N138" s="105">
        <f t="shared" si="118"/>
        <v>0</v>
      </c>
      <c r="O138" s="80"/>
      <c r="P138" s="81"/>
      <c r="Q138" s="82"/>
      <c r="R138" s="83"/>
      <c r="S138" s="84"/>
      <c r="T138" s="112">
        <f t="shared" si="119"/>
        <v>0</v>
      </c>
      <c r="U138" s="553"/>
      <c r="V138" s="128">
        <v>10</v>
      </c>
      <c r="W138" s="129"/>
      <c r="X138" s="556"/>
      <c r="Y138" s="135">
        <f t="shared" si="120"/>
        <v>10</v>
      </c>
      <c r="Z138" s="137">
        <f t="shared" si="117"/>
        <v>0</v>
      </c>
      <c r="AA138" s="53">
        <f t="shared" si="117"/>
        <v>10</v>
      </c>
      <c r="AB138" s="54">
        <f t="shared" si="117"/>
        <v>0</v>
      </c>
      <c r="AC138" s="55">
        <f t="shared" si="117"/>
        <v>0</v>
      </c>
      <c r="AD138" s="56">
        <f t="shared" si="107"/>
        <v>10</v>
      </c>
    </row>
    <row r="139" spans="2:30" outlineLevel="1">
      <c r="B139" s="659">
        <v>44450</v>
      </c>
      <c r="C139" s="548">
        <v>1</v>
      </c>
      <c r="D139" s="323" t="s">
        <v>167</v>
      </c>
      <c r="E139" s="698">
        <v>9</v>
      </c>
      <c r="F139" s="57" t="s">
        <v>35</v>
      </c>
      <c r="G139" s="57">
        <v>0</v>
      </c>
      <c r="H139" s="57" t="s">
        <v>36</v>
      </c>
      <c r="I139" s="57">
        <v>11</v>
      </c>
      <c r="J139" s="57" t="s">
        <v>35</v>
      </c>
      <c r="K139" s="58">
        <v>0</v>
      </c>
      <c r="L139" s="59">
        <v>2</v>
      </c>
      <c r="M139" s="79"/>
      <c r="N139" s="105">
        <f t="shared" si="118"/>
        <v>0</v>
      </c>
      <c r="O139" s="80"/>
      <c r="P139" s="81"/>
      <c r="Q139" s="82"/>
      <c r="R139" s="83"/>
      <c r="S139" s="84"/>
      <c r="T139" s="112">
        <f t="shared" si="119"/>
        <v>0</v>
      </c>
      <c r="U139" s="553"/>
      <c r="V139" s="128">
        <v>12</v>
      </c>
      <c r="W139" s="129"/>
      <c r="X139" s="556">
        <v>1</v>
      </c>
      <c r="Y139" s="135">
        <f t="shared" si="120"/>
        <v>13</v>
      </c>
      <c r="Z139" s="137">
        <f t="shared" si="117"/>
        <v>0</v>
      </c>
      <c r="AA139" s="53">
        <f t="shared" si="117"/>
        <v>12</v>
      </c>
      <c r="AB139" s="54">
        <f t="shared" si="117"/>
        <v>0</v>
      </c>
      <c r="AC139" s="55">
        <f t="shared" si="117"/>
        <v>1</v>
      </c>
      <c r="AD139" s="56">
        <f t="shared" si="107"/>
        <v>13</v>
      </c>
    </row>
    <row r="140" spans="2:30" outlineLevel="1">
      <c r="B140" s="659">
        <v>44452</v>
      </c>
      <c r="C140" s="548">
        <v>1</v>
      </c>
      <c r="D140" s="323" t="s">
        <v>167</v>
      </c>
      <c r="E140" s="698">
        <v>16</v>
      </c>
      <c r="F140" s="57" t="s">
        <v>35</v>
      </c>
      <c r="G140" s="57">
        <v>0</v>
      </c>
      <c r="H140" s="57" t="s">
        <v>36</v>
      </c>
      <c r="I140" s="57">
        <v>18</v>
      </c>
      <c r="J140" s="57" t="s">
        <v>35</v>
      </c>
      <c r="K140" s="58">
        <v>0</v>
      </c>
      <c r="L140" s="59">
        <v>2</v>
      </c>
      <c r="M140" s="704"/>
      <c r="N140" s="515">
        <f t="shared" si="118"/>
        <v>0</v>
      </c>
      <c r="O140" s="705"/>
      <c r="P140" s="706"/>
      <c r="Q140" s="707"/>
      <c r="R140" s="708"/>
      <c r="S140" s="516"/>
      <c r="T140" s="512">
        <f t="shared" si="119"/>
        <v>0</v>
      </c>
      <c r="U140" s="709"/>
      <c r="V140" s="710">
        <v>11</v>
      </c>
      <c r="W140" s="711"/>
      <c r="X140" s="712"/>
      <c r="Y140" s="135">
        <f t="shared" si="120"/>
        <v>11</v>
      </c>
      <c r="Z140" s="137">
        <f t="shared" si="117"/>
        <v>0</v>
      </c>
      <c r="AA140" s="53">
        <f t="shared" si="117"/>
        <v>11</v>
      </c>
      <c r="AB140" s="54">
        <f t="shared" si="117"/>
        <v>0</v>
      </c>
      <c r="AC140" s="55">
        <f t="shared" si="117"/>
        <v>0</v>
      </c>
      <c r="AD140" s="56">
        <f t="shared" si="107"/>
        <v>11</v>
      </c>
    </row>
    <row r="141" spans="2:30" outlineLevel="1">
      <c r="B141" s="659">
        <v>44453</v>
      </c>
      <c r="C141" s="548">
        <v>1</v>
      </c>
      <c r="D141" s="323" t="s">
        <v>167</v>
      </c>
      <c r="E141" s="698">
        <v>15</v>
      </c>
      <c r="F141" s="57" t="s">
        <v>35</v>
      </c>
      <c r="G141" s="57">
        <v>0</v>
      </c>
      <c r="H141" s="57" t="s">
        <v>36</v>
      </c>
      <c r="I141" s="57">
        <v>17</v>
      </c>
      <c r="J141" s="57" t="s">
        <v>35</v>
      </c>
      <c r="K141" s="58">
        <v>45</v>
      </c>
      <c r="L141" s="59">
        <v>2.75</v>
      </c>
      <c r="M141" s="73"/>
      <c r="N141" s="105">
        <f t="shared" si="118"/>
        <v>0</v>
      </c>
      <c r="O141" s="74"/>
      <c r="P141" s="75"/>
      <c r="Q141" s="77"/>
      <c r="R141" s="77"/>
      <c r="S141" s="592"/>
      <c r="T141" s="112">
        <f t="shared" si="119"/>
        <v>0</v>
      </c>
      <c r="U141" s="561"/>
      <c r="V141" s="125">
        <v>10</v>
      </c>
      <c r="W141" s="125"/>
      <c r="X141" s="565">
        <v>1</v>
      </c>
      <c r="Y141" s="135">
        <f>SUM(U141:X141)</f>
        <v>11</v>
      </c>
      <c r="Z141" s="137">
        <f t="shared" si="117"/>
        <v>0</v>
      </c>
      <c r="AA141" s="53">
        <f t="shared" si="117"/>
        <v>10</v>
      </c>
      <c r="AB141" s="54">
        <f t="shared" si="117"/>
        <v>0</v>
      </c>
      <c r="AC141" s="55">
        <f t="shared" si="117"/>
        <v>1</v>
      </c>
      <c r="AD141" s="56">
        <f t="shared" si="107"/>
        <v>11</v>
      </c>
    </row>
    <row r="142" spans="2:30" outlineLevel="1">
      <c r="B142" s="659">
        <v>44455</v>
      </c>
      <c r="C142" s="548">
        <v>1</v>
      </c>
      <c r="D142" s="323" t="s">
        <v>167</v>
      </c>
      <c r="E142" s="698">
        <v>16</v>
      </c>
      <c r="F142" s="57" t="s">
        <v>35</v>
      </c>
      <c r="G142" s="57">
        <v>0</v>
      </c>
      <c r="H142" s="57" t="s">
        <v>36</v>
      </c>
      <c r="I142" s="57">
        <v>18</v>
      </c>
      <c r="J142" s="57" t="s">
        <v>35</v>
      </c>
      <c r="K142" s="58">
        <v>0</v>
      </c>
      <c r="L142" s="59">
        <v>2</v>
      </c>
      <c r="M142" s="79"/>
      <c r="N142" s="105">
        <f t="shared" si="118"/>
        <v>0</v>
      </c>
      <c r="O142" s="80"/>
      <c r="P142" s="81"/>
      <c r="Q142" s="82"/>
      <c r="R142" s="83"/>
      <c r="S142" s="84"/>
      <c r="T142" s="112">
        <f t="shared" si="119"/>
        <v>0</v>
      </c>
      <c r="U142" s="553"/>
      <c r="V142" s="128">
        <v>11</v>
      </c>
      <c r="W142" s="129"/>
      <c r="X142" s="556"/>
      <c r="Y142" s="135">
        <f t="shared" ref="Y142:Y143" si="121">SUM(U142:X142)</f>
        <v>11</v>
      </c>
      <c r="Z142" s="137">
        <f t="shared" si="117"/>
        <v>0</v>
      </c>
      <c r="AA142" s="53">
        <f t="shared" si="117"/>
        <v>11</v>
      </c>
      <c r="AB142" s="54">
        <f t="shared" si="117"/>
        <v>0</v>
      </c>
      <c r="AC142" s="55">
        <f t="shared" si="117"/>
        <v>0</v>
      </c>
      <c r="AD142" s="56">
        <f t="shared" si="107"/>
        <v>11</v>
      </c>
    </row>
    <row r="143" spans="2:30" outlineLevel="1">
      <c r="B143" s="659">
        <v>44456</v>
      </c>
      <c r="C143" s="548">
        <v>1</v>
      </c>
      <c r="D143" s="323" t="s">
        <v>167</v>
      </c>
      <c r="E143" s="698">
        <v>16</v>
      </c>
      <c r="F143" s="57" t="s">
        <v>35</v>
      </c>
      <c r="G143" s="57">
        <v>0</v>
      </c>
      <c r="H143" s="57" t="s">
        <v>36</v>
      </c>
      <c r="I143" s="57">
        <v>17</v>
      </c>
      <c r="J143" s="57" t="s">
        <v>35</v>
      </c>
      <c r="K143" s="58">
        <v>30</v>
      </c>
      <c r="L143" s="59">
        <v>1.5</v>
      </c>
      <c r="M143" s="79"/>
      <c r="N143" s="105">
        <f t="shared" si="118"/>
        <v>0</v>
      </c>
      <c r="O143" s="80"/>
      <c r="P143" s="81"/>
      <c r="Q143" s="82"/>
      <c r="R143" s="83"/>
      <c r="S143" s="84"/>
      <c r="T143" s="112">
        <f t="shared" si="119"/>
        <v>0</v>
      </c>
      <c r="U143" s="553"/>
      <c r="V143" s="128">
        <v>10</v>
      </c>
      <c r="W143" s="129"/>
      <c r="X143" s="556">
        <v>1</v>
      </c>
      <c r="Y143" s="135">
        <f t="shared" si="121"/>
        <v>11</v>
      </c>
      <c r="Z143" s="137">
        <f t="shared" si="117"/>
        <v>0</v>
      </c>
      <c r="AA143" s="53">
        <f t="shared" si="117"/>
        <v>10</v>
      </c>
      <c r="AB143" s="54">
        <f t="shared" si="117"/>
        <v>0</v>
      </c>
      <c r="AC143" s="55">
        <f t="shared" si="117"/>
        <v>1</v>
      </c>
      <c r="AD143" s="56">
        <f t="shared" si="107"/>
        <v>11</v>
      </c>
    </row>
    <row r="144" spans="2:30" outlineLevel="1">
      <c r="B144" s="659"/>
      <c r="C144" s="325"/>
      <c r="D144" s="323"/>
      <c r="E144" s="698"/>
      <c r="F144" s="57" t="s">
        <v>35</v>
      </c>
      <c r="G144" s="57"/>
      <c r="H144" s="57" t="s">
        <v>36</v>
      </c>
      <c r="I144" s="57"/>
      <c r="J144" s="57" t="s">
        <v>35</v>
      </c>
      <c r="K144" s="58"/>
      <c r="L144" s="59"/>
      <c r="M144" s="79"/>
      <c r="N144" s="105">
        <f t="shared" si="118"/>
        <v>0</v>
      </c>
      <c r="O144" s="80"/>
      <c r="P144" s="81"/>
      <c r="Q144" s="82"/>
      <c r="R144" s="83"/>
      <c r="S144" s="84"/>
      <c r="T144" s="112">
        <f t="shared" si="119"/>
        <v>0</v>
      </c>
      <c r="U144" s="553"/>
      <c r="V144" s="128"/>
      <c r="W144" s="129"/>
      <c r="X144" s="556"/>
      <c r="Y144" s="135">
        <f>SUM(U144:X144)</f>
        <v>0</v>
      </c>
      <c r="Z144" s="137">
        <f t="shared" si="117"/>
        <v>0</v>
      </c>
      <c r="AA144" s="53">
        <f t="shared" si="117"/>
        <v>0</v>
      </c>
      <c r="AB144" s="54">
        <f t="shared" si="117"/>
        <v>0</v>
      </c>
      <c r="AC144" s="55">
        <f t="shared" si="117"/>
        <v>0</v>
      </c>
      <c r="AD144" s="56">
        <f>SUM(Z144:AC144)</f>
        <v>0</v>
      </c>
    </row>
    <row r="145" spans="2:30" outlineLevel="1">
      <c r="B145" s="659"/>
      <c r="C145" s="325"/>
      <c r="D145" s="323"/>
      <c r="E145" s="698"/>
      <c r="F145" s="57" t="s">
        <v>35</v>
      </c>
      <c r="G145" s="57"/>
      <c r="H145" s="57" t="s">
        <v>36</v>
      </c>
      <c r="I145" s="57"/>
      <c r="J145" s="57" t="s">
        <v>35</v>
      </c>
      <c r="K145" s="58"/>
      <c r="L145" s="59"/>
      <c r="M145" s="79"/>
      <c r="N145" s="105">
        <f t="shared" si="118"/>
        <v>0</v>
      </c>
      <c r="O145" s="80"/>
      <c r="P145" s="81"/>
      <c r="Q145" s="82"/>
      <c r="R145" s="83"/>
      <c r="S145" s="84"/>
      <c r="T145" s="112">
        <f t="shared" si="119"/>
        <v>0</v>
      </c>
      <c r="U145" s="553"/>
      <c r="V145" s="128"/>
      <c r="W145" s="129"/>
      <c r="X145" s="556"/>
      <c r="Y145" s="135">
        <f>SUM(U145:X145)</f>
        <v>0</v>
      </c>
      <c r="Z145" s="137">
        <f t="shared" si="117"/>
        <v>0</v>
      </c>
      <c r="AA145" s="53">
        <f t="shared" si="117"/>
        <v>0</v>
      </c>
      <c r="AB145" s="54">
        <f t="shared" si="117"/>
        <v>0</v>
      </c>
      <c r="AC145" s="55">
        <f t="shared" si="117"/>
        <v>0</v>
      </c>
      <c r="AD145" s="56">
        <f>SUM(Z145:AC145)</f>
        <v>0</v>
      </c>
    </row>
    <row r="146" spans="2:30" outlineLevel="1">
      <c r="B146" s="659"/>
      <c r="C146" s="325"/>
      <c r="D146" s="323"/>
      <c r="E146" s="698"/>
      <c r="F146" s="57" t="s">
        <v>35</v>
      </c>
      <c r="G146" s="57"/>
      <c r="H146" s="57" t="s">
        <v>36</v>
      </c>
      <c r="I146" s="57"/>
      <c r="J146" s="57" t="s">
        <v>35</v>
      </c>
      <c r="K146" s="58"/>
      <c r="L146" s="59"/>
      <c r="M146" s="79"/>
      <c r="N146" s="105">
        <f t="shared" si="118"/>
        <v>0</v>
      </c>
      <c r="O146" s="80"/>
      <c r="P146" s="81"/>
      <c r="Q146" s="82"/>
      <c r="R146" s="83"/>
      <c r="S146" s="84"/>
      <c r="T146" s="112">
        <f t="shared" si="119"/>
        <v>0</v>
      </c>
      <c r="U146" s="553"/>
      <c r="V146" s="128"/>
      <c r="W146" s="129"/>
      <c r="X146" s="556"/>
      <c r="Y146" s="135">
        <f t="shared" ref="Y146" si="122">SUM(U146:X146)</f>
        <v>0</v>
      </c>
      <c r="Z146" s="137">
        <f t="shared" si="117"/>
        <v>0</v>
      </c>
      <c r="AA146" s="53">
        <f t="shared" si="117"/>
        <v>0</v>
      </c>
      <c r="AB146" s="54">
        <f t="shared" si="117"/>
        <v>0</v>
      </c>
      <c r="AC146" s="55">
        <f t="shared" si="117"/>
        <v>0</v>
      </c>
      <c r="AD146" s="56">
        <f t="shared" ref="AD146" si="123">SUM(Z146:AC146)</f>
        <v>0</v>
      </c>
    </row>
    <row r="147" spans="2:30" outlineLevel="1">
      <c r="B147" s="322"/>
      <c r="C147" s="548"/>
      <c r="D147" s="323"/>
      <c r="E147" s="698"/>
      <c r="F147" s="57" t="s">
        <v>35</v>
      </c>
      <c r="G147" s="57"/>
      <c r="H147" s="57" t="s">
        <v>36</v>
      </c>
      <c r="I147" s="57"/>
      <c r="J147" s="57" t="s">
        <v>35</v>
      </c>
      <c r="K147" s="58"/>
      <c r="L147" s="59"/>
      <c r="M147" s="326"/>
      <c r="N147" s="105">
        <f t="shared" ref="N147" si="124">SUM(L147*M147)</f>
        <v>0</v>
      </c>
      <c r="O147" s="80"/>
      <c r="P147" s="81"/>
      <c r="Q147" s="83"/>
      <c r="R147" s="83"/>
      <c r="S147" s="587"/>
      <c r="T147" s="112">
        <f>SUM(P147:S147)</f>
        <v>0</v>
      </c>
      <c r="U147" s="553"/>
      <c r="V147" s="129"/>
      <c r="W147" s="129"/>
      <c r="X147" s="556"/>
      <c r="Y147" s="135">
        <f>SUM(U147:X147)</f>
        <v>0</v>
      </c>
      <c r="Z147" s="137">
        <f t="shared" ref="Z147:AC151" si="125">P147+U147</f>
        <v>0</v>
      </c>
      <c r="AA147" s="53">
        <f t="shared" si="125"/>
        <v>0</v>
      </c>
      <c r="AB147" s="54">
        <f t="shared" si="125"/>
        <v>0</v>
      </c>
      <c r="AC147" s="55">
        <f t="shared" si="125"/>
        <v>0</v>
      </c>
      <c r="AD147" s="117">
        <f>SUM(Z147:AC147)</f>
        <v>0</v>
      </c>
    </row>
    <row r="148" spans="2:30" outlineLevel="1">
      <c r="B148" s="322"/>
      <c r="C148" s="548"/>
      <c r="D148" s="323"/>
      <c r="E148" s="698"/>
      <c r="F148" s="57" t="s">
        <v>35</v>
      </c>
      <c r="G148" s="57"/>
      <c r="H148" s="57" t="s">
        <v>36</v>
      </c>
      <c r="I148" s="57"/>
      <c r="J148" s="57" t="s">
        <v>35</v>
      </c>
      <c r="K148" s="58"/>
      <c r="L148" s="59"/>
      <c r="M148" s="326"/>
      <c r="N148" s="105">
        <f t="shared" ref="N148:N149" si="126">SUM(L148*M148)</f>
        <v>0</v>
      </c>
      <c r="O148" s="80"/>
      <c r="P148" s="81"/>
      <c r="Q148" s="83"/>
      <c r="R148" s="83"/>
      <c r="S148" s="587"/>
      <c r="T148" s="112">
        <f>SUM(P148:S148)</f>
        <v>0</v>
      </c>
      <c r="U148" s="553"/>
      <c r="V148" s="129"/>
      <c r="W148" s="129"/>
      <c r="X148" s="556"/>
      <c r="Y148" s="135">
        <f>SUM(U148:X148)</f>
        <v>0</v>
      </c>
      <c r="Z148" s="137">
        <f t="shared" si="125"/>
        <v>0</v>
      </c>
      <c r="AA148" s="53">
        <f t="shared" si="125"/>
        <v>0</v>
      </c>
      <c r="AB148" s="54">
        <f t="shared" si="125"/>
        <v>0</v>
      </c>
      <c r="AC148" s="55">
        <f t="shared" si="125"/>
        <v>0</v>
      </c>
      <c r="AD148" s="117">
        <f>SUM(Z148:AC148)</f>
        <v>0</v>
      </c>
    </row>
    <row r="149" spans="2:30" outlineLevel="1">
      <c r="B149" s="322"/>
      <c r="C149" s="548"/>
      <c r="D149" s="323"/>
      <c r="E149" s="698"/>
      <c r="F149" s="57" t="s">
        <v>35</v>
      </c>
      <c r="G149" s="57"/>
      <c r="H149" s="57" t="s">
        <v>36</v>
      </c>
      <c r="I149" s="57"/>
      <c r="J149" s="57" t="s">
        <v>35</v>
      </c>
      <c r="K149" s="58"/>
      <c r="L149" s="59"/>
      <c r="M149" s="79"/>
      <c r="N149" s="105">
        <f t="shared" si="126"/>
        <v>0</v>
      </c>
      <c r="O149" s="80"/>
      <c r="P149" s="81"/>
      <c r="Q149" s="83"/>
      <c r="R149" s="83"/>
      <c r="S149" s="587"/>
      <c r="T149" s="112">
        <f t="shared" ref="T149" si="127">SUM(P149:S149)</f>
        <v>0</v>
      </c>
      <c r="U149" s="553"/>
      <c r="V149" s="129"/>
      <c r="W149" s="129"/>
      <c r="X149" s="556"/>
      <c r="Y149" s="135">
        <f>SUM(U149:X149)</f>
        <v>0</v>
      </c>
      <c r="Z149" s="137">
        <f t="shared" ref="Z149" si="128">P149+U149</f>
        <v>0</v>
      </c>
      <c r="AA149" s="53">
        <f t="shared" ref="AA149" si="129">Q149+V149</f>
        <v>0</v>
      </c>
      <c r="AB149" s="54">
        <f t="shared" ref="AB149" si="130">R149+W149</f>
        <v>0</v>
      </c>
      <c r="AC149" s="55">
        <f t="shared" ref="AC149" si="131">S149+X149</f>
        <v>0</v>
      </c>
      <c r="AD149" s="117">
        <f>SUM(Z149:AC149)</f>
        <v>0</v>
      </c>
    </row>
    <row r="150" spans="2:30" outlineLevel="1">
      <c r="B150" s="322"/>
      <c r="C150" s="548"/>
      <c r="D150" s="323"/>
      <c r="E150" s="698"/>
      <c r="F150" s="57" t="s">
        <v>35</v>
      </c>
      <c r="G150" s="57"/>
      <c r="H150" s="57" t="s">
        <v>36</v>
      </c>
      <c r="I150" s="57"/>
      <c r="J150" s="57" t="s">
        <v>35</v>
      </c>
      <c r="K150" s="58"/>
      <c r="L150" s="59"/>
      <c r="M150" s="79"/>
      <c r="N150" s="105">
        <f>SUM(L150*M150)</f>
        <v>0</v>
      </c>
      <c r="O150" s="80"/>
      <c r="P150" s="81"/>
      <c r="Q150" s="83"/>
      <c r="R150" s="83"/>
      <c r="S150" s="587"/>
      <c r="T150" s="112">
        <f>SUM(P150:S150)</f>
        <v>0</v>
      </c>
      <c r="U150" s="553"/>
      <c r="V150" s="129"/>
      <c r="W150" s="129"/>
      <c r="X150" s="556"/>
      <c r="Y150" s="135">
        <f>SUM(U150:X150)</f>
        <v>0</v>
      </c>
      <c r="Z150" s="137">
        <f t="shared" si="125"/>
        <v>0</v>
      </c>
      <c r="AA150" s="53">
        <f t="shared" si="125"/>
        <v>0</v>
      </c>
      <c r="AB150" s="54">
        <f t="shared" si="125"/>
        <v>0</v>
      </c>
      <c r="AC150" s="55">
        <f t="shared" si="125"/>
        <v>0</v>
      </c>
      <c r="AD150" s="117">
        <f>SUM(Z150:AC150)</f>
        <v>0</v>
      </c>
    </row>
    <row r="151" spans="2:30" outlineLevel="1">
      <c r="B151" s="322"/>
      <c r="C151" s="548"/>
      <c r="D151" s="323"/>
      <c r="E151" s="698"/>
      <c r="F151" s="57" t="s">
        <v>35</v>
      </c>
      <c r="G151" s="57"/>
      <c r="H151" s="57" t="s">
        <v>36</v>
      </c>
      <c r="I151" s="57"/>
      <c r="J151" s="57" t="s">
        <v>35</v>
      </c>
      <c r="K151" s="58"/>
      <c r="L151" s="59"/>
      <c r="M151" s="79"/>
      <c r="N151" s="105">
        <f>SUM(L151*M151)</f>
        <v>0</v>
      </c>
      <c r="O151" s="80"/>
      <c r="P151" s="81"/>
      <c r="Q151" s="83"/>
      <c r="R151" s="83"/>
      <c r="S151" s="587"/>
      <c r="T151" s="112">
        <f>SUM(P151:S151)</f>
        <v>0</v>
      </c>
      <c r="U151" s="553"/>
      <c r="V151" s="129"/>
      <c r="W151" s="129"/>
      <c r="X151" s="556"/>
      <c r="Y151" s="135">
        <f>SUM(U151:X151)</f>
        <v>0</v>
      </c>
      <c r="Z151" s="137">
        <f t="shared" si="125"/>
        <v>0</v>
      </c>
      <c r="AA151" s="53">
        <f t="shared" si="125"/>
        <v>0</v>
      </c>
      <c r="AB151" s="54">
        <f t="shared" si="125"/>
        <v>0</v>
      </c>
      <c r="AC151" s="55">
        <f t="shared" si="125"/>
        <v>0</v>
      </c>
      <c r="AD151" s="117">
        <f>SUM(Z151:AC151)</f>
        <v>0</v>
      </c>
    </row>
    <row r="152" spans="2:30" ht="12.75" outlineLevel="1" thickBot="1">
      <c r="B152" s="154" t="s">
        <v>49</v>
      </c>
      <c r="C152" s="473">
        <f>COUNTA(C135:C151)</f>
        <v>9</v>
      </c>
      <c r="D152" s="155"/>
      <c r="E152" s="457"/>
      <c r="F152" s="156"/>
      <c r="G152" s="156"/>
      <c r="H152" s="156"/>
      <c r="I152" s="156"/>
      <c r="J152" s="156"/>
      <c r="K152" s="157"/>
      <c r="L152" s="158"/>
      <c r="M152" s="159"/>
      <c r="N152" s="160">
        <f>SUM(N135:N151)</f>
        <v>0</v>
      </c>
      <c r="O152" s="161"/>
      <c r="P152" s="589">
        <f t="shared" ref="P152:Y152" si="132">SUM(P135:P151)</f>
        <v>0</v>
      </c>
      <c r="Q152" s="528">
        <f t="shared" si="132"/>
        <v>0</v>
      </c>
      <c r="R152" s="528">
        <f t="shared" si="132"/>
        <v>0</v>
      </c>
      <c r="S152" s="500">
        <f t="shared" si="132"/>
        <v>0</v>
      </c>
      <c r="T152" s="162">
        <f t="shared" si="132"/>
        <v>0</v>
      </c>
      <c r="U152" s="560">
        <f t="shared" si="132"/>
        <v>0</v>
      </c>
      <c r="V152" s="529">
        <f t="shared" si="132"/>
        <v>100</v>
      </c>
      <c r="W152" s="529">
        <f t="shared" si="132"/>
        <v>0</v>
      </c>
      <c r="X152" s="145">
        <f t="shared" si="132"/>
        <v>5</v>
      </c>
      <c r="Y152" s="335">
        <f t="shared" si="132"/>
        <v>105</v>
      </c>
      <c r="Z152" s="153">
        <f>P152+U152</f>
        <v>0</v>
      </c>
      <c r="AA152" s="334">
        <f>Q152+V152</f>
        <v>100</v>
      </c>
      <c r="AB152" s="147">
        <f t="shared" ref="AB152:AC166" si="133">R152+W152</f>
        <v>0</v>
      </c>
      <c r="AC152" s="152">
        <f t="shared" si="133"/>
        <v>5</v>
      </c>
      <c r="AD152" s="148">
        <f t="shared" ref="AD152:AD189" si="134">SUM(Z152:AC152)</f>
        <v>105</v>
      </c>
    </row>
    <row r="153" spans="2:30" outlineLevel="1">
      <c r="B153" s="41">
        <v>44476</v>
      </c>
      <c r="C153" s="42">
        <v>1</v>
      </c>
      <c r="D153" s="43" t="s">
        <v>172</v>
      </c>
      <c r="E153" s="304">
        <v>15</v>
      </c>
      <c r="F153" s="57" t="s">
        <v>35</v>
      </c>
      <c r="G153" s="57">
        <v>0</v>
      </c>
      <c r="H153" s="57" t="s">
        <v>36</v>
      </c>
      <c r="I153" s="57">
        <v>17</v>
      </c>
      <c r="J153" s="57" t="s">
        <v>35</v>
      </c>
      <c r="K153" s="58">
        <v>0</v>
      </c>
      <c r="L153" s="59">
        <v>2</v>
      </c>
      <c r="M153" s="79"/>
      <c r="N153" s="105">
        <f t="shared" ref="N153:N157" si="135">SUM(L153*M153)</f>
        <v>0</v>
      </c>
      <c r="O153" s="80"/>
      <c r="P153" s="81"/>
      <c r="Q153" s="83"/>
      <c r="R153" s="83"/>
      <c r="S153" s="587"/>
      <c r="T153" s="447">
        <f t="shared" ref="T153" si="136">SUM(P153:S153)</f>
        <v>0</v>
      </c>
      <c r="U153" s="561"/>
      <c r="V153" s="125">
        <v>9</v>
      </c>
      <c r="W153" s="125"/>
      <c r="X153" s="565"/>
      <c r="Y153" s="135">
        <f t="shared" ref="Y153:Y157" si="137">SUM(U153:X153)</f>
        <v>9</v>
      </c>
      <c r="Z153" s="137">
        <f t="shared" ref="Z153:Z166" si="138">P153+U153</f>
        <v>0</v>
      </c>
      <c r="AA153" s="53">
        <f t="shared" ref="AA153:AA166" si="139">Q153+V153</f>
        <v>9</v>
      </c>
      <c r="AB153" s="54">
        <f t="shared" si="133"/>
        <v>0</v>
      </c>
      <c r="AC153" s="55">
        <f t="shared" si="133"/>
        <v>0</v>
      </c>
      <c r="AD153" s="56">
        <f t="shared" si="134"/>
        <v>9</v>
      </c>
    </row>
    <row r="154" spans="2:30" outlineLevel="1">
      <c r="B154" s="41">
        <v>44477</v>
      </c>
      <c r="C154" s="42">
        <v>1</v>
      </c>
      <c r="D154" s="43" t="s">
        <v>172</v>
      </c>
      <c r="E154" s="304">
        <v>16</v>
      </c>
      <c r="F154" s="57" t="s">
        <v>35</v>
      </c>
      <c r="G154" s="57">
        <v>0</v>
      </c>
      <c r="H154" s="57" t="s">
        <v>36</v>
      </c>
      <c r="I154" s="57">
        <v>18</v>
      </c>
      <c r="J154" s="57" t="s">
        <v>35</v>
      </c>
      <c r="K154" s="58">
        <v>0</v>
      </c>
      <c r="L154" s="59">
        <v>2</v>
      </c>
      <c r="M154" s="79"/>
      <c r="N154" s="105">
        <f t="shared" si="135"/>
        <v>0</v>
      </c>
      <c r="O154" s="80"/>
      <c r="P154" s="81"/>
      <c r="Q154" s="83"/>
      <c r="R154" s="83"/>
      <c r="S154" s="587"/>
      <c r="T154" s="143">
        <f t="shared" ref="T154" si="140">SUM(P154:S154)</f>
        <v>0</v>
      </c>
      <c r="U154" s="553"/>
      <c r="V154" s="129">
        <v>10</v>
      </c>
      <c r="W154" s="129"/>
      <c r="X154" s="556"/>
      <c r="Y154" s="135">
        <f t="shared" si="137"/>
        <v>10</v>
      </c>
      <c r="Z154" s="137">
        <f t="shared" si="138"/>
        <v>0</v>
      </c>
      <c r="AA154" s="53">
        <f t="shared" si="139"/>
        <v>10</v>
      </c>
      <c r="AB154" s="54">
        <f t="shared" si="133"/>
        <v>0</v>
      </c>
      <c r="AC154" s="55">
        <f t="shared" si="133"/>
        <v>0</v>
      </c>
      <c r="AD154" s="56">
        <f t="shared" si="134"/>
        <v>10</v>
      </c>
    </row>
    <row r="155" spans="2:30" outlineLevel="1">
      <c r="B155" s="41">
        <v>44480</v>
      </c>
      <c r="C155" s="42">
        <v>1</v>
      </c>
      <c r="D155" s="43" t="s">
        <v>173</v>
      </c>
      <c r="E155" s="304">
        <v>15</v>
      </c>
      <c r="F155" s="57" t="s">
        <v>35</v>
      </c>
      <c r="G155" s="57">
        <v>0</v>
      </c>
      <c r="H155" s="57" t="s">
        <v>36</v>
      </c>
      <c r="I155" s="57">
        <v>18</v>
      </c>
      <c r="J155" s="57" t="s">
        <v>35</v>
      </c>
      <c r="K155" s="58">
        <v>0</v>
      </c>
      <c r="L155" s="59">
        <v>3</v>
      </c>
      <c r="M155" s="79"/>
      <c r="N155" s="105">
        <f t="shared" si="135"/>
        <v>0</v>
      </c>
      <c r="O155" s="80"/>
      <c r="P155" s="81"/>
      <c r="Q155" s="83"/>
      <c r="R155" s="83"/>
      <c r="S155" s="587"/>
      <c r="T155" s="737">
        <f t="shared" ref="T155:T157" si="141">SUM(P155:S155)</f>
        <v>0</v>
      </c>
      <c r="U155" s="561"/>
      <c r="V155" s="125">
        <v>12</v>
      </c>
      <c r="W155" s="125"/>
      <c r="X155" s="565"/>
      <c r="Y155" s="135">
        <f t="shared" si="137"/>
        <v>12</v>
      </c>
      <c r="Z155" s="137">
        <f t="shared" si="138"/>
        <v>0</v>
      </c>
      <c r="AA155" s="53">
        <f t="shared" si="139"/>
        <v>12</v>
      </c>
      <c r="AB155" s="54">
        <f t="shared" si="133"/>
        <v>0</v>
      </c>
      <c r="AC155" s="55">
        <f t="shared" si="133"/>
        <v>0</v>
      </c>
      <c r="AD155" s="56">
        <f t="shared" si="134"/>
        <v>12</v>
      </c>
    </row>
    <row r="156" spans="2:30" outlineLevel="1">
      <c r="B156" s="41">
        <v>44481</v>
      </c>
      <c r="C156" s="42">
        <v>1</v>
      </c>
      <c r="D156" s="43" t="s">
        <v>174</v>
      </c>
      <c r="E156" s="304">
        <v>15</v>
      </c>
      <c r="F156" s="57" t="s">
        <v>35</v>
      </c>
      <c r="G156" s="57">
        <v>0</v>
      </c>
      <c r="H156" s="57" t="s">
        <v>36</v>
      </c>
      <c r="I156" s="57">
        <v>18</v>
      </c>
      <c r="J156" s="57" t="s">
        <v>35</v>
      </c>
      <c r="K156" s="58">
        <v>0</v>
      </c>
      <c r="L156" s="59">
        <v>3</v>
      </c>
      <c r="M156" s="79"/>
      <c r="N156" s="105">
        <f t="shared" si="135"/>
        <v>0</v>
      </c>
      <c r="O156" s="80"/>
      <c r="P156" s="81"/>
      <c r="Q156" s="83"/>
      <c r="R156" s="83"/>
      <c r="S156" s="587"/>
      <c r="T156" s="112">
        <f t="shared" si="141"/>
        <v>0</v>
      </c>
      <c r="U156" s="553"/>
      <c r="V156" s="129">
        <v>12</v>
      </c>
      <c r="W156" s="129"/>
      <c r="X156" s="556"/>
      <c r="Y156" s="135">
        <f t="shared" si="137"/>
        <v>12</v>
      </c>
      <c r="Z156" s="137">
        <f t="shared" si="138"/>
        <v>0</v>
      </c>
      <c r="AA156" s="53">
        <f t="shared" si="139"/>
        <v>12</v>
      </c>
      <c r="AB156" s="54">
        <f t="shared" si="133"/>
        <v>0</v>
      </c>
      <c r="AC156" s="55">
        <f t="shared" si="133"/>
        <v>0</v>
      </c>
      <c r="AD156" s="56">
        <f t="shared" si="134"/>
        <v>12</v>
      </c>
    </row>
    <row r="157" spans="2:30" outlineLevel="1">
      <c r="B157" s="659">
        <v>44483</v>
      </c>
      <c r="C157" s="42">
        <v>1</v>
      </c>
      <c r="D157" s="43" t="s">
        <v>173</v>
      </c>
      <c r="E157" s="304">
        <v>9</v>
      </c>
      <c r="F157" s="57" t="s">
        <v>35</v>
      </c>
      <c r="G157" s="57">
        <v>0</v>
      </c>
      <c r="H157" s="57" t="s">
        <v>36</v>
      </c>
      <c r="I157" s="57">
        <v>15</v>
      </c>
      <c r="J157" s="57" t="s">
        <v>35</v>
      </c>
      <c r="K157" s="58">
        <v>0</v>
      </c>
      <c r="L157" s="59">
        <v>6</v>
      </c>
      <c r="M157" s="79">
        <v>670</v>
      </c>
      <c r="N157" s="105">
        <f t="shared" si="135"/>
        <v>4020</v>
      </c>
      <c r="O157" s="80"/>
      <c r="P157" s="81"/>
      <c r="Q157" s="83"/>
      <c r="R157" s="83"/>
      <c r="S157" s="587"/>
      <c r="T157" s="112">
        <f t="shared" si="141"/>
        <v>0</v>
      </c>
      <c r="U157" s="553"/>
      <c r="V157" s="129"/>
      <c r="W157" s="129"/>
      <c r="X157" s="556"/>
      <c r="Y157" s="135">
        <f t="shared" si="137"/>
        <v>0</v>
      </c>
      <c r="Z157" s="137">
        <f t="shared" si="138"/>
        <v>0</v>
      </c>
      <c r="AA157" s="53">
        <f t="shared" si="139"/>
        <v>0</v>
      </c>
      <c r="AB157" s="54">
        <f t="shared" si="133"/>
        <v>0</v>
      </c>
      <c r="AC157" s="55">
        <f t="shared" si="133"/>
        <v>0</v>
      </c>
      <c r="AD157" s="56">
        <f t="shared" si="134"/>
        <v>0</v>
      </c>
    </row>
    <row r="158" spans="2:30" outlineLevel="1">
      <c r="B158" s="659"/>
      <c r="C158" s="42">
        <v>1</v>
      </c>
      <c r="D158" s="43" t="s">
        <v>175</v>
      </c>
      <c r="E158" s="304">
        <v>15</v>
      </c>
      <c r="F158" s="57" t="s">
        <v>35</v>
      </c>
      <c r="G158" s="57">
        <v>0</v>
      </c>
      <c r="H158" s="57" t="s">
        <v>36</v>
      </c>
      <c r="I158" s="57">
        <v>18</v>
      </c>
      <c r="J158" s="57" t="s">
        <v>35</v>
      </c>
      <c r="K158" s="58">
        <v>0</v>
      </c>
      <c r="L158" s="59">
        <v>3</v>
      </c>
      <c r="M158" s="79"/>
      <c r="N158" s="105">
        <f>SUM(L158*M158)</f>
        <v>0</v>
      </c>
      <c r="O158" s="80"/>
      <c r="P158" s="81"/>
      <c r="Q158" s="83"/>
      <c r="R158" s="83"/>
      <c r="S158" s="587"/>
      <c r="T158" s="112">
        <f>SUM(P158:S158)</f>
        <v>0</v>
      </c>
      <c r="U158" s="553"/>
      <c r="V158" s="129">
        <v>12</v>
      </c>
      <c r="W158" s="129"/>
      <c r="X158" s="556"/>
      <c r="Y158" s="135">
        <f>SUM(U158:X158)</f>
        <v>12</v>
      </c>
      <c r="Z158" s="137">
        <f t="shared" si="138"/>
        <v>0</v>
      </c>
      <c r="AA158" s="53">
        <f t="shared" si="139"/>
        <v>12</v>
      </c>
      <c r="AB158" s="54">
        <f t="shared" si="133"/>
        <v>0</v>
      </c>
      <c r="AC158" s="55">
        <f t="shared" si="133"/>
        <v>0</v>
      </c>
      <c r="AD158" s="56">
        <f t="shared" si="134"/>
        <v>12</v>
      </c>
    </row>
    <row r="159" spans="2:30" outlineLevel="1">
      <c r="B159" s="659">
        <v>44484</v>
      </c>
      <c r="C159" s="42">
        <v>1</v>
      </c>
      <c r="D159" s="43" t="s">
        <v>176</v>
      </c>
      <c r="E159" s="304">
        <v>12</v>
      </c>
      <c r="F159" s="57" t="s">
        <v>35</v>
      </c>
      <c r="G159" s="57">
        <v>0</v>
      </c>
      <c r="H159" s="57" t="s">
        <v>36</v>
      </c>
      <c r="I159" s="57">
        <v>15</v>
      </c>
      <c r="J159" s="57" t="s">
        <v>35</v>
      </c>
      <c r="K159" s="58">
        <v>0</v>
      </c>
      <c r="L159" s="59">
        <v>3</v>
      </c>
      <c r="M159" s="79">
        <v>670</v>
      </c>
      <c r="N159" s="105">
        <f t="shared" ref="N159:N166" si="142">SUM(L159*M159)</f>
        <v>2010</v>
      </c>
      <c r="O159" s="80"/>
      <c r="P159" s="81"/>
      <c r="Q159" s="83"/>
      <c r="R159" s="83">
        <v>40</v>
      </c>
      <c r="S159" s="587">
        <v>4</v>
      </c>
      <c r="T159" s="738">
        <f t="shared" ref="T159" si="143">SUM(P159:S159)</f>
        <v>44</v>
      </c>
      <c r="U159" s="553"/>
      <c r="V159" s="129"/>
      <c r="W159" s="129"/>
      <c r="X159" s="556"/>
      <c r="Y159" s="135">
        <f t="shared" ref="Y159:Y166" si="144">SUM(U159:X159)</f>
        <v>0</v>
      </c>
      <c r="Z159" s="137">
        <f t="shared" si="138"/>
        <v>0</v>
      </c>
      <c r="AA159" s="53">
        <f t="shared" si="139"/>
        <v>0</v>
      </c>
      <c r="AB159" s="54">
        <f t="shared" si="133"/>
        <v>40</v>
      </c>
      <c r="AC159" s="55">
        <f t="shared" si="133"/>
        <v>4</v>
      </c>
      <c r="AD159" s="56">
        <f t="shared" si="134"/>
        <v>44</v>
      </c>
    </row>
    <row r="160" spans="2:30" outlineLevel="1">
      <c r="B160" s="659">
        <v>44487</v>
      </c>
      <c r="C160" s="42">
        <v>1</v>
      </c>
      <c r="D160" s="43" t="s">
        <v>179</v>
      </c>
      <c r="E160" s="304">
        <v>16</v>
      </c>
      <c r="F160" s="57" t="s">
        <v>35</v>
      </c>
      <c r="G160" s="57">
        <v>0</v>
      </c>
      <c r="H160" s="57" t="s">
        <v>36</v>
      </c>
      <c r="I160" s="57">
        <v>17</v>
      </c>
      <c r="J160" s="57" t="s">
        <v>35</v>
      </c>
      <c r="K160" s="58">
        <v>30</v>
      </c>
      <c r="L160" s="59">
        <v>1.5</v>
      </c>
      <c r="M160" s="79"/>
      <c r="N160" s="105">
        <f t="shared" si="142"/>
        <v>0</v>
      </c>
      <c r="O160" s="80"/>
      <c r="P160" s="81"/>
      <c r="Q160" s="83"/>
      <c r="R160" s="83"/>
      <c r="S160" s="587"/>
      <c r="T160" s="112">
        <f t="shared" ref="T160:T164" si="145">SUM(P160:S160)</f>
        <v>0</v>
      </c>
      <c r="U160" s="561"/>
      <c r="V160" s="125">
        <v>11</v>
      </c>
      <c r="W160" s="125"/>
      <c r="X160" s="565">
        <v>1</v>
      </c>
      <c r="Y160" s="135">
        <f t="shared" si="144"/>
        <v>12</v>
      </c>
      <c r="Z160" s="137">
        <f t="shared" si="138"/>
        <v>0</v>
      </c>
      <c r="AA160" s="53">
        <f t="shared" si="139"/>
        <v>11</v>
      </c>
      <c r="AB160" s="54">
        <f t="shared" si="133"/>
        <v>0</v>
      </c>
      <c r="AC160" s="55">
        <f t="shared" si="133"/>
        <v>1</v>
      </c>
      <c r="AD160" s="56">
        <f t="shared" si="134"/>
        <v>12</v>
      </c>
    </row>
    <row r="161" spans="2:30" outlineLevel="1">
      <c r="B161" s="659">
        <v>44488</v>
      </c>
      <c r="C161" s="42">
        <v>1</v>
      </c>
      <c r="D161" s="43" t="s">
        <v>180</v>
      </c>
      <c r="E161" s="304">
        <v>16</v>
      </c>
      <c r="F161" s="57" t="s">
        <v>35</v>
      </c>
      <c r="G161" s="57">
        <v>0</v>
      </c>
      <c r="H161" s="57" t="s">
        <v>36</v>
      </c>
      <c r="I161" s="57">
        <v>18</v>
      </c>
      <c r="J161" s="57" t="s">
        <v>35</v>
      </c>
      <c r="K161" s="58">
        <v>0</v>
      </c>
      <c r="L161" s="59">
        <v>2</v>
      </c>
      <c r="M161" s="79"/>
      <c r="N161" s="105">
        <f t="shared" si="142"/>
        <v>0</v>
      </c>
      <c r="O161" s="80"/>
      <c r="P161" s="81"/>
      <c r="Q161" s="83"/>
      <c r="R161" s="83"/>
      <c r="S161" s="587"/>
      <c r="T161" s="112">
        <f t="shared" si="145"/>
        <v>0</v>
      </c>
      <c r="U161" s="553"/>
      <c r="V161" s="129">
        <v>10</v>
      </c>
      <c r="W161" s="129"/>
      <c r="X161" s="556">
        <v>1</v>
      </c>
      <c r="Y161" s="135">
        <f t="shared" si="144"/>
        <v>11</v>
      </c>
      <c r="Z161" s="137">
        <f t="shared" si="138"/>
        <v>0</v>
      </c>
      <c r="AA161" s="53">
        <f t="shared" si="139"/>
        <v>10</v>
      </c>
      <c r="AB161" s="54">
        <f t="shared" si="133"/>
        <v>0</v>
      </c>
      <c r="AC161" s="55">
        <f t="shared" si="133"/>
        <v>1</v>
      </c>
      <c r="AD161" s="56">
        <f t="shared" si="134"/>
        <v>11</v>
      </c>
    </row>
    <row r="162" spans="2:30" outlineLevel="1">
      <c r="B162" s="659">
        <v>44491</v>
      </c>
      <c r="C162" s="42">
        <v>1</v>
      </c>
      <c r="D162" s="43" t="s">
        <v>181</v>
      </c>
      <c r="E162" s="304">
        <v>16</v>
      </c>
      <c r="F162" s="57" t="s">
        <v>35</v>
      </c>
      <c r="G162" s="57">
        <v>0</v>
      </c>
      <c r="H162" s="57" t="s">
        <v>36</v>
      </c>
      <c r="I162" s="57">
        <v>18</v>
      </c>
      <c r="J162" s="57" t="s">
        <v>35</v>
      </c>
      <c r="K162" s="58">
        <v>0</v>
      </c>
      <c r="L162" s="59">
        <v>2</v>
      </c>
      <c r="M162" s="79"/>
      <c r="N162" s="105">
        <f t="shared" si="142"/>
        <v>0</v>
      </c>
      <c r="O162" s="80"/>
      <c r="P162" s="81"/>
      <c r="Q162" s="83"/>
      <c r="R162" s="83"/>
      <c r="S162" s="587"/>
      <c r="T162" s="143">
        <f t="shared" si="145"/>
        <v>0</v>
      </c>
      <c r="U162" s="553"/>
      <c r="V162" s="129">
        <v>11</v>
      </c>
      <c r="W162" s="129"/>
      <c r="X162" s="556"/>
      <c r="Y162" s="135">
        <f t="shared" si="144"/>
        <v>11</v>
      </c>
      <c r="Z162" s="137">
        <f t="shared" si="138"/>
        <v>0</v>
      </c>
      <c r="AA162" s="53">
        <f t="shared" si="139"/>
        <v>11</v>
      </c>
      <c r="AB162" s="54">
        <f t="shared" si="133"/>
        <v>0</v>
      </c>
      <c r="AC162" s="55">
        <f t="shared" si="133"/>
        <v>0</v>
      </c>
      <c r="AD162" s="56">
        <f t="shared" si="134"/>
        <v>11</v>
      </c>
    </row>
    <row r="163" spans="2:30" outlineLevel="1">
      <c r="B163" s="659">
        <v>44493</v>
      </c>
      <c r="C163" s="42">
        <v>1</v>
      </c>
      <c r="D163" s="43" t="s">
        <v>182</v>
      </c>
      <c r="E163" s="304">
        <v>9</v>
      </c>
      <c r="F163" s="57" t="s">
        <v>35</v>
      </c>
      <c r="G163" s="57">
        <v>0</v>
      </c>
      <c r="H163" s="57" t="s">
        <v>36</v>
      </c>
      <c r="I163" s="57">
        <v>11</v>
      </c>
      <c r="J163" s="57" t="s">
        <v>35</v>
      </c>
      <c r="K163" s="58">
        <v>30</v>
      </c>
      <c r="L163" s="59">
        <v>2.5</v>
      </c>
      <c r="M163" s="79"/>
      <c r="N163" s="105">
        <f t="shared" si="142"/>
        <v>0</v>
      </c>
      <c r="O163" s="80"/>
      <c r="P163" s="81"/>
      <c r="Q163" s="83"/>
      <c r="R163" s="83"/>
      <c r="S163" s="587"/>
      <c r="T163" s="737">
        <f t="shared" si="145"/>
        <v>0</v>
      </c>
      <c r="U163" s="561"/>
      <c r="V163" s="125">
        <v>11</v>
      </c>
      <c r="W163" s="125"/>
      <c r="X163" s="565"/>
      <c r="Y163" s="135">
        <f t="shared" si="144"/>
        <v>11</v>
      </c>
      <c r="Z163" s="137">
        <f t="shared" si="138"/>
        <v>0</v>
      </c>
      <c r="AA163" s="53">
        <f t="shared" si="139"/>
        <v>11</v>
      </c>
      <c r="AB163" s="54">
        <f t="shared" si="133"/>
        <v>0</v>
      </c>
      <c r="AC163" s="55">
        <f t="shared" si="133"/>
        <v>0</v>
      </c>
      <c r="AD163" s="56">
        <f t="shared" si="134"/>
        <v>11</v>
      </c>
    </row>
    <row r="164" spans="2:30" outlineLevel="1">
      <c r="B164" s="659">
        <v>44494</v>
      </c>
      <c r="C164" s="42">
        <v>1</v>
      </c>
      <c r="D164" s="43" t="s">
        <v>183</v>
      </c>
      <c r="E164" s="304">
        <v>16</v>
      </c>
      <c r="F164" s="57" t="s">
        <v>35</v>
      </c>
      <c r="G164" s="57">
        <v>0</v>
      </c>
      <c r="H164" s="57" t="s">
        <v>36</v>
      </c>
      <c r="I164" s="57">
        <v>18</v>
      </c>
      <c r="J164" s="57" t="s">
        <v>35</v>
      </c>
      <c r="K164" s="58">
        <v>0</v>
      </c>
      <c r="L164" s="59">
        <v>2</v>
      </c>
      <c r="M164" s="79"/>
      <c r="N164" s="105">
        <f t="shared" si="142"/>
        <v>0</v>
      </c>
      <c r="O164" s="80"/>
      <c r="P164" s="81"/>
      <c r="Q164" s="83"/>
      <c r="R164" s="83"/>
      <c r="S164" s="587"/>
      <c r="T164" s="112">
        <f t="shared" si="145"/>
        <v>0</v>
      </c>
      <c r="U164" s="553"/>
      <c r="V164" s="129">
        <v>10</v>
      </c>
      <c r="W164" s="129"/>
      <c r="X164" s="556"/>
      <c r="Y164" s="135">
        <f t="shared" si="144"/>
        <v>10</v>
      </c>
      <c r="Z164" s="137">
        <f t="shared" si="138"/>
        <v>0</v>
      </c>
      <c r="AA164" s="53">
        <f t="shared" si="139"/>
        <v>10</v>
      </c>
      <c r="AB164" s="54">
        <f t="shared" si="133"/>
        <v>0</v>
      </c>
      <c r="AC164" s="55">
        <f t="shared" si="133"/>
        <v>0</v>
      </c>
      <c r="AD164" s="56">
        <f t="shared" si="134"/>
        <v>10</v>
      </c>
    </row>
    <row r="165" spans="2:30" outlineLevel="1">
      <c r="B165" s="659">
        <v>44497</v>
      </c>
      <c r="C165" s="42">
        <v>1</v>
      </c>
      <c r="D165" s="43" t="s">
        <v>183</v>
      </c>
      <c r="E165" s="304">
        <v>15</v>
      </c>
      <c r="F165" s="57" t="s">
        <v>35</v>
      </c>
      <c r="G165" s="57">
        <v>0</v>
      </c>
      <c r="H165" s="57" t="s">
        <v>36</v>
      </c>
      <c r="I165" s="57">
        <v>18</v>
      </c>
      <c r="J165" s="57" t="s">
        <v>35</v>
      </c>
      <c r="K165" s="58">
        <v>0</v>
      </c>
      <c r="L165" s="59">
        <v>3</v>
      </c>
      <c r="M165" s="79"/>
      <c r="N165" s="105">
        <f t="shared" si="142"/>
        <v>0</v>
      </c>
      <c r="O165" s="80"/>
      <c r="P165" s="81"/>
      <c r="Q165" s="83"/>
      <c r="R165" s="83"/>
      <c r="S165" s="587"/>
      <c r="T165" s="738">
        <f t="shared" ref="T165" si="146">SUM(P165:S165)</f>
        <v>0</v>
      </c>
      <c r="U165" s="553"/>
      <c r="V165" s="129">
        <v>11</v>
      </c>
      <c r="W165" s="129"/>
      <c r="X165" s="556"/>
      <c r="Y165" s="135">
        <f t="shared" si="144"/>
        <v>11</v>
      </c>
      <c r="Z165" s="137">
        <f t="shared" si="138"/>
        <v>0</v>
      </c>
      <c r="AA165" s="53">
        <f t="shared" si="139"/>
        <v>11</v>
      </c>
      <c r="AB165" s="54">
        <f t="shared" si="133"/>
        <v>0</v>
      </c>
      <c r="AC165" s="55">
        <f t="shared" si="133"/>
        <v>0</v>
      </c>
      <c r="AD165" s="56">
        <f t="shared" si="134"/>
        <v>11</v>
      </c>
    </row>
    <row r="166" spans="2:30" outlineLevel="1">
      <c r="B166" s="659">
        <v>44498</v>
      </c>
      <c r="C166" s="42">
        <v>1</v>
      </c>
      <c r="D166" s="43" t="s">
        <v>183</v>
      </c>
      <c r="E166" s="304">
        <v>16</v>
      </c>
      <c r="F166" s="57" t="s">
        <v>35</v>
      </c>
      <c r="G166" s="57">
        <v>0</v>
      </c>
      <c r="H166" s="57" t="s">
        <v>36</v>
      </c>
      <c r="I166" s="57">
        <v>18</v>
      </c>
      <c r="J166" s="57" t="s">
        <v>35</v>
      </c>
      <c r="K166" s="58">
        <v>0</v>
      </c>
      <c r="L166" s="59">
        <v>2</v>
      </c>
      <c r="M166" s="79"/>
      <c r="N166" s="105">
        <f t="shared" si="142"/>
        <v>0</v>
      </c>
      <c r="O166" s="80"/>
      <c r="P166" s="81"/>
      <c r="Q166" s="83"/>
      <c r="R166" s="83"/>
      <c r="S166" s="587"/>
      <c r="T166" s="112">
        <f t="shared" ref="T166" si="147">SUM(P166:S166)</f>
        <v>0</v>
      </c>
      <c r="U166" s="561"/>
      <c r="V166" s="125">
        <v>11</v>
      </c>
      <c r="W166" s="125"/>
      <c r="X166" s="565">
        <v>1</v>
      </c>
      <c r="Y166" s="135">
        <f t="shared" si="144"/>
        <v>12</v>
      </c>
      <c r="Z166" s="137">
        <f t="shared" si="138"/>
        <v>0</v>
      </c>
      <c r="AA166" s="53">
        <f t="shared" si="139"/>
        <v>11</v>
      </c>
      <c r="AB166" s="54">
        <f t="shared" si="133"/>
        <v>0</v>
      </c>
      <c r="AC166" s="55">
        <f t="shared" si="133"/>
        <v>1</v>
      </c>
      <c r="AD166" s="56">
        <f t="shared" si="134"/>
        <v>12</v>
      </c>
    </row>
    <row r="167" spans="2:30" outlineLevel="1">
      <c r="B167" s="659"/>
      <c r="C167" s="325"/>
      <c r="D167" s="323"/>
      <c r="E167" s="698"/>
      <c r="F167" s="57" t="s">
        <v>35</v>
      </c>
      <c r="G167" s="57"/>
      <c r="H167" s="57" t="s">
        <v>36</v>
      </c>
      <c r="I167" s="57"/>
      <c r="J167" s="57" t="s">
        <v>35</v>
      </c>
      <c r="K167" s="58"/>
      <c r="L167" s="59"/>
      <c r="M167" s="79"/>
      <c r="N167" s="105">
        <f t="shared" ref="N167:N168" si="148">SUM(L167*M167)</f>
        <v>0</v>
      </c>
      <c r="O167" s="80"/>
      <c r="P167" s="81"/>
      <c r="Q167" s="82"/>
      <c r="R167" s="83"/>
      <c r="S167" s="84"/>
      <c r="T167" s="112">
        <f t="shared" ref="T167:T176" si="149">SUM(P167:S167)</f>
        <v>0</v>
      </c>
      <c r="U167" s="553"/>
      <c r="V167" s="128"/>
      <c r="W167" s="129"/>
      <c r="X167" s="556"/>
      <c r="Y167" s="135">
        <f>SUM(U167:X167)</f>
        <v>0</v>
      </c>
      <c r="Z167" s="137">
        <f t="shared" ref="Z167:AC167" si="150">P167+U167</f>
        <v>0</v>
      </c>
      <c r="AA167" s="53">
        <f t="shared" si="150"/>
        <v>0</v>
      </c>
      <c r="AB167" s="54">
        <f t="shared" si="150"/>
        <v>0</v>
      </c>
      <c r="AC167" s="55">
        <f t="shared" si="150"/>
        <v>0</v>
      </c>
      <c r="AD167" s="56">
        <f>SUM(Z167:AC167)</f>
        <v>0</v>
      </c>
    </row>
    <row r="168" spans="2:30" outlineLevel="1">
      <c r="B168" s="659"/>
      <c r="C168" s="325"/>
      <c r="D168" s="323"/>
      <c r="E168" s="698"/>
      <c r="F168" s="57" t="s">
        <v>35</v>
      </c>
      <c r="G168" s="57"/>
      <c r="H168" s="57" t="s">
        <v>36</v>
      </c>
      <c r="I168" s="57"/>
      <c r="J168" s="57" t="s">
        <v>35</v>
      </c>
      <c r="K168" s="58"/>
      <c r="L168" s="59"/>
      <c r="M168" s="79"/>
      <c r="N168" s="105">
        <f t="shared" si="148"/>
        <v>0</v>
      </c>
      <c r="O168" s="80"/>
      <c r="P168" s="81"/>
      <c r="Q168" s="82"/>
      <c r="R168" s="83"/>
      <c r="S168" s="84"/>
      <c r="T168" s="112">
        <f t="shared" si="149"/>
        <v>0</v>
      </c>
      <c r="U168" s="553"/>
      <c r="V168" s="128"/>
      <c r="W168" s="129"/>
      <c r="X168" s="556"/>
      <c r="Y168" s="135">
        <f t="shared" ref="Y168:Y172" si="151">SUM(U168:X168)</f>
        <v>0</v>
      </c>
      <c r="Z168" s="137">
        <f t="shared" ref="Z168:Z172" si="152">P168+U168</f>
        <v>0</v>
      </c>
      <c r="AA168" s="53">
        <f t="shared" ref="AA168:AA172" si="153">Q168+V168</f>
        <v>0</v>
      </c>
      <c r="AB168" s="54">
        <f t="shared" ref="AB168:AC172" si="154">R168+W168</f>
        <v>0</v>
      </c>
      <c r="AC168" s="55">
        <f t="shared" si="154"/>
        <v>0</v>
      </c>
      <c r="AD168" s="56">
        <f t="shared" si="134"/>
        <v>0</v>
      </c>
    </row>
    <row r="169" spans="2:30" outlineLevel="1">
      <c r="B169" s="659"/>
      <c r="C169" s="325"/>
      <c r="D169" s="323"/>
      <c r="E169" s="698"/>
      <c r="F169" s="57" t="s">
        <v>35</v>
      </c>
      <c r="G169" s="57"/>
      <c r="H169" s="57" t="s">
        <v>36</v>
      </c>
      <c r="I169" s="57"/>
      <c r="J169" s="57" t="s">
        <v>35</v>
      </c>
      <c r="K169" s="58"/>
      <c r="L169" s="59"/>
      <c r="M169" s="79"/>
      <c r="N169" s="105">
        <f>SUM(L169*M169)</f>
        <v>0</v>
      </c>
      <c r="O169" s="80"/>
      <c r="P169" s="81"/>
      <c r="Q169" s="82"/>
      <c r="R169" s="83"/>
      <c r="S169" s="84"/>
      <c r="T169" s="112">
        <f>SUM(P169:S169)</f>
        <v>0</v>
      </c>
      <c r="U169" s="553"/>
      <c r="V169" s="128"/>
      <c r="W169" s="129"/>
      <c r="X169" s="556"/>
      <c r="Y169" s="135">
        <f>SUM(U169:X169)</f>
        <v>0</v>
      </c>
      <c r="Z169" s="137">
        <f>P169+U169</f>
        <v>0</v>
      </c>
      <c r="AA169" s="53">
        <f>Q169+V169</f>
        <v>0</v>
      </c>
      <c r="AB169" s="54">
        <f t="shared" si="154"/>
        <v>0</v>
      </c>
      <c r="AC169" s="55">
        <f t="shared" si="154"/>
        <v>0</v>
      </c>
      <c r="AD169" s="56">
        <f>SUM(Z169:AC169)</f>
        <v>0</v>
      </c>
    </row>
    <row r="170" spans="2:30" outlineLevel="1">
      <c r="B170" s="659"/>
      <c r="C170" s="325"/>
      <c r="D170" s="323"/>
      <c r="E170" s="698"/>
      <c r="F170" s="57" t="s">
        <v>35</v>
      </c>
      <c r="G170" s="57"/>
      <c r="H170" s="57" t="s">
        <v>36</v>
      </c>
      <c r="I170" s="57"/>
      <c r="J170" s="57" t="s">
        <v>35</v>
      </c>
      <c r="K170" s="58"/>
      <c r="L170" s="59"/>
      <c r="M170" s="79"/>
      <c r="N170" s="105">
        <f>SUM(L170*M170)</f>
        <v>0</v>
      </c>
      <c r="O170" s="80"/>
      <c r="P170" s="81"/>
      <c r="Q170" s="82"/>
      <c r="R170" s="83"/>
      <c r="S170" s="84"/>
      <c r="T170" s="112">
        <f>SUM(P170:S170)</f>
        <v>0</v>
      </c>
      <c r="U170" s="553"/>
      <c r="V170" s="128"/>
      <c r="W170" s="129"/>
      <c r="X170" s="556"/>
      <c r="Y170" s="135">
        <f>SUM(U170:X170)</f>
        <v>0</v>
      </c>
      <c r="Z170" s="137">
        <f>P170+U170</f>
        <v>0</v>
      </c>
      <c r="AA170" s="53">
        <f>Q170+V170</f>
        <v>0</v>
      </c>
      <c r="AB170" s="54">
        <f t="shared" si="154"/>
        <v>0</v>
      </c>
      <c r="AC170" s="55">
        <f t="shared" si="154"/>
        <v>0</v>
      </c>
      <c r="AD170" s="56">
        <f>SUM(Z170:AC170)</f>
        <v>0</v>
      </c>
    </row>
    <row r="171" spans="2:30" outlineLevel="1">
      <c r="B171" s="659"/>
      <c r="C171" s="325"/>
      <c r="D171" s="323"/>
      <c r="E171" s="698"/>
      <c r="F171" s="57" t="s">
        <v>35</v>
      </c>
      <c r="G171" s="57"/>
      <c r="H171" s="57" t="s">
        <v>36</v>
      </c>
      <c r="I171" s="57"/>
      <c r="J171" s="57" t="s">
        <v>35</v>
      </c>
      <c r="K171" s="58"/>
      <c r="L171" s="59"/>
      <c r="M171" s="79"/>
      <c r="N171" s="105">
        <f t="shared" ref="N171" si="155">SUM(L171*M171)</f>
        <v>0</v>
      </c>
      <c r="O171" s="80"/>
      <c r="P171" s="81"/>
      <c r="Q171" s="82"/>
      <c r="R171" s="83"/>
      <c r="S171" s="84"/>
      <c r="T171" s="112">
        <f t="shared" ref="T171" si="156">SUM(P171:S171)</f>
        <v>0</v>
      </c>
      <c r="U171" s="553"/>
      <c r="V171" s="128"/>
      <c r="W171" s="129"/>
      <c r="X171" s="556"/>
      <c r="Y171" s="135">
        <f t="shared" ref="Y171" si="157">SUM(U171:X171)</f>
        <v>0</v>
      </c>
      <c r="Z171" s="137">
        <f t="shared" ref="Z171" si="158">P171+U171</f>
        <v>0</v>
      </c>
      <c r="AA171" s="53">
        <f t="shared" ref="AA171" si="159">Q171+V171</f>
        <v>0</v>
      </c>
      <c r="AB171" s="54">
        <f t="shared" ref="AB171" si="160">R171+W171</f>
        <v>0</v>
      </c>
      <c r="AC171" s="55">
        <f t="shared" ref="AC171" si="161">S171+X171</f>
        <v>0</v>
      </c>
      <c r="AD171" s="56">
        <f t="shared" ref="AD171" si="162">SUM(Z171:AC171)</f>
        <v>0</v>
      </c>
    </row>
    <row r="172" spans="2:30" outlineLevel="1">
      <c r="B172" s="659"/>
      <c r="C172" s="325"/>
      <c r="D172" s="323"/>
      <c r="E172" s="698"/>
      <c r="F172" s="57" t="s">
        <v>35</v>
      </c>
      <c r="G172" s="57"/>
      <c r="H172" s="57" t="s">
        <v>36</v>
      </c>
      <c r="I172" s="57"/>
      <c r="J172" s="57" t="s">
        <v>35</v>
      </c>
      <c r="K172" s="58"/>
      <c r="L172" s="59"/>
      <c r="M172" s="79"/>
      <c r="N172" s="105">
        <f>SUM(L172*M172)</f>
        <v>0</v>
      </c>
      <c r="O172" s="80"/>
      <c r="P172" s="81"/>
      <c r="Q172" s="82"/>
      <c r="R172" s="83"/>
      <c r="S172" s="84"/>
      <c r="T172" s="112">
        <f>SUM(P172:S172)</f>
        <v>0</v>
      </c>
      <c r="U172" s="553"/>
      <c r="V172" s="128"/>
      <c r="W172" s="129"/>
      <c r="X172" s="556"/>
      <c r="Y172" s="135">
        <f t="shared" si="151"/>
        <v>0</v>
      </c>
      <c r="Z172" s="137">
        <f t="shared" si="152"/>
        <v>0</v>
      </c>
      <c r="AA172" s="53">
        <f t="shared" si="153"/>
        <v>0</v>
      </c>
      <c r="AB172" s="54">
        <f t="shared" si="154"/>
        <v>0</v>
      </c>
      <c r="AC172" s="55">
        <f t="shared" si="154"/>
        <v>0</v>
      </c>
      <c r="AD172" s="56">
        <f t="shared" si="134"/>
        <v>0</v>
      </c>
    </row>
    <row r="173" spans="2:30" ht="12.75" outlineLevel="1" thickBot="1">
      <c r="B173" s="154" t="s">
        <v>58</v>
      </c>
      <c r="C173" s="473">
        <f>COUNTA(C153:C172)</f>
        <v>14</v>
      </c>
      <c r="D173" s="155"/>
      <c r="E173" s="457"/>
      <c r="F173" s="156"/>
      <c r="G173" s="156"/>
      <c r="H173" s="156"/>
      <c r="I173" s="156"/>
      <c r="J173" s="156"/>
      <c r="K173" s="157"/>
      <c r="L173" s="158"/>
      <c r="M173" s="159"/>
      <c r="N173" s="160">
        <f>SUM(N153:N172)</f>
        <v>6030</v>
      </c>
      <c r="O173" s="161"/>
      <c r="P173" s="589">
        <f>SUM(P153:P172)</f>
        <v>0</v>
      </c>
      <c r="Q173" s="528">
        <f>SUM(P153:P172)</f>
        <v>0</v>
      </c>
      <c r="R173" s="528">
        <f>SUM(Q153:Q172)</f>
        <v>0</v>
      </c>
      <c r="S173" s="597">
        <f>SUM(S153:S172)</f>
        <v>4</v>
      </c>
      <c r="T173" s="740">
        <f t="shared" si="149"/>
        <v>4</v>
      </c>
      <c r="U173" s="560">
        <f>SUM(U153:U172)</f>
        <v>0</v>
      </c>
      <c r="V173" s="529">
        <f>SUM(V153:V172)</f>
        <v>130</v>
      </c>
      <c r="W173" s="529">
        <f>SUM(W153:W172)</f>
        <v>0</v>
      </c>
      <c r="X173" s="145">
        <f>SUM(X153:X172)</f>
        <v>3</v>
      </c>
      <c r="Y173" s="151">
        <f>SUM(Y153:Y172)</f>
        <v>133</v>
      </c>
      <c r="Z173" s="153">
        <f t="shared" ref="Z173:Z189" si="163">P173+U173</f>
        <v>0</v>
      </c>
      <c r="AA173" s="146">
        <f t="shared" ref="AA173:AA189" si="164">Q173+V173</f>
        <v>130</v>
      </c>
      <c r="AB173" s="147">
        <f t="shared" ref="AB173:AB189" si="165">R173+W173</f>
        <v>0</v>
      </c>
      <c r="AC173" s="152">
        <f t="shared" ref="AC173:AC189" si="166">S173+X173</f>
        <v>7</v>
      </c>
      <c r="AD173" s="148">
        <f t="shared" si="134"/>
        <v>137</v>
      </c>
    </row>
    <row r="174" spans="2:30" outlineLevel="1">
      <c r="B174" s="41"/>
      <c r="C174" s="42"/>
      <c r="D174" s="43"/>
      <c r="E174" s="304"/>
      <c r="F174" s="57" t="s">
        <v>35</v>
      </c>
      <c r="G174" s="57"/>
      <c r="H174" s="57" t="s">
        <v>36</v>
      </c>
      <c r="I174" s="57"/>
      <c r="J174" s="57" t="s">
        <v>35</v>
      </c>
      <c r="K174" s="58"/>
      <c r="L174" s="59"/>
      <c r="M174" s="79"/>
      <c r="N174" s="105">
        <f t="shared" ref="N174:N176" si="167">SUM(L174*M174)</f>
        <v>0</v>
      </c>
      <c r="O174" s="80"/>
      <c r="P174" s="81"/>
      <c r="Q174" s="83"/>
      <c r="R174" s="83"/>
      <c r="S174" s="587"/>
      <c r="T174" s="738">
        <f t="shared" ref="T174" si="168">SUM(P174:S174)</f>
        <v>0</v>
      </c>
      <c r="U174" s="553"/>
      <c r="V174" s="129"/>
      <c r="W174" s="129"/>
      <c r="X174" s="556"/>
      <c r="Y174" s="135">
        <f t="shared" ref="Y174:Y176" si="169">SUM(U174:X174)</f>
        <v>0</v>
      </c>
      <c r="Z174" s="137">
        <f t="shared" ref="Z174" si="170">P174+U174</f>
        <v>0</v>
      </c>
      <c r="AA174" s="53">
        <f t="shared" ref="AA174" si="171">Q174+V174</f>
        <v>0</v>
      </c>
      <c r="AB174" s="54">
        <f t="shared" ref="AB174" si="172">R174+W174</f>
        <v>0</v>
      </c>
      <c r="AC174" s="55">
        <f t="shared" ref="AC174" si="173">S174+X174</f>
        <v>0</v>
      </c>
      <c r="AD174" s="56">
        <f t="shared" ref="AD174" si="174">SUM(Z174:AC174)</f>
        <v>0</v>
      </c>
    </row>
    <row r="175" spans="2:30" outlineLevel="1">
      <c r="B175" s="41"/>
      <c r="C175" s="42"/>
      <c r="D175" s="43"/>
      <c r="E175" s="304"/>
      <c r="F175" s="57" t="s">
        <v>35</v>
      </c>
      <c r="G175" s="57"/>
      <c r="H175" s="57" t="s">
        <v>36</v>
      </c>
      <c r="I175" s="57"/>
      <c r="J175" s="57" t="s">
        <v>35</v>
      </c>
      <c r="K175" s="58"/>
      <c r="L175" s="59"/>
      <c r="M175" s="79"/>
      <c r="N175" s="105">
        <f t="shared" si="167"/>
        <v>0</v>
      </c>
      <c r="O175" s="80"/>
      <c r="P175" s="81"/>
      <c r="Q175" s="83"/>
      <c r="R175" s="83"/>
      <c r="S175" s="587"/>
      <c r="T175" s="112">
        <f t="shared" si="149"/>
        <v>0</v>
      </c>
      <c r="U175" s="561"/>
      <c r="V175" s="125"/>
      <c r="W175" s="125"/>
      <c r="X175" s="565"/>
      <c r="Y175" s="135">
        <f t="shared" si="169"/>
        <v>0</v>
      </c>
      <c r="Z175" s="137">
        <f t="shared" si="163"/>
        <v>0</v>
      </c>
      <c r="AA175" s="53">
        <f t="shared" si="164"/>
        <v>0</v>
      </c>
      <c r="AB175" s="54">
        <f t="shared" si="165"/>
        <v>0</v>
      </c>
      <c r="AC175" s="55">
        <f t="shared" si="166"/>
        <v>0</v>
      </c>
      <c r="AD175" s="56">
        <f t="shared" si="134"/>
        <v>0</v>
      </c>
    </row>
    <row r="176" spans="2:30" outlineLevel="1">
      <c r="B176" s="41"/>
      <c r="C176" s="42"/>
      <c r="D176" s="43"/>
      <c r="E176" s="304"/>
      <c r="F176" s="57" t="s">
        <v>35</v>
      </c>
      <c r="G176" s="57"/>
      <c r="H176" s="57" t="s">
        <v>36</v>
      </c>
      <c r="I176" s="57"/>
      <c r="J176" s="57" t="s">
        <v>35</v>
      </c>
      <c r="K176" s="58"/>
      <c r="L176" s="59"/>
      <c r="M176" s="79"/>
      <c r="N176" s="105">
        <f t="shared" si="167"/>
        <v>0</v>
      </c>
      <c r="O176" s="80"/>
      <c r="P176" s="81"/>
      <c r="Q176" s="83"/>
      <c r="R176" s="83"/>
      <c r="S176" s="587"/>
      <c r="T176" s="112">
        <f t="shared" si="149"/>
        <v>0</v>
      </c>
      <c r="U176" s="553"/>
      <c r="V176" s="129"/>
      <c r="W176" s="129"/>
      <c r="X176" s="556"/>
      <c r="Y176" s="135">
        <f t="shared" si="169"/>
        <v>0</v>
      </c>
      <c r="Z176" s="137">
        <f t="shared" si="163"/>
        <v>0</v>
      </c>
      <c r="AA176" s="53">
        <f t="shared" si="164"/>
        <v>0</v>
      </c>
      <c r="AB176" s="54">
        <f t="shared" si="165"/>
        <v>0</v>
      </c>
      <c r="AC176" s="55">
        <f t="shared" si="166"/>
        <v>0</v>
      </c>
      <c r="AD176" s="56">
        <f t="shared" si="134"/>
        <v>0</v>
      </c>
    </row>
    <row r="177" spans="1:31" ht="12.75" outlineLevel="1" thickBot="1">
      <c r="B177" s="154" t="s">
        <v>59</v>
      </c>
      <c r="C177" s="473">
        <f>COUNTA(C175:C176)</f>
        <v>0</v>
      </c>
      <c r="D177" s="155"/>
      <c r="E177" s="457"/>
      <c r="F177" s="156"/>
      <c r="G177" s="156"/>
      <c r="H177" s="156"/>
      <c r="I177" s="156"/>
      <c r="J177" s="156"/>
      <c r="K177" s="157"/>
      <c r="L177" s="158"/>
      <c r="M177" s="159"/>
      <c r="N177" s="160">
        <f>SUM(N175:N176)</f>
        <v>0</v>
      </c>
      <c r="O177" s="161"/>
      <c r="P177" s="589">
        <f t="shared" ref="P177:Y177" si="175">SUM(P175:P176)</f>
        <v>0</v>
      </c>
      <c r="Q177" s="528">
        <f t="shared" si="175"/>
        <v>0</v>
      </c>
      <c r="R177" s="528">
        <f t="shared" si="175"/>
        <v>0</v>
      </c>
      <c r="S177" s="586">
        <f t="shared" si="175"/>
        <v>0</v>
      </c>
      <c r="T177" s="165">
        <f t="shared" si="175"/>
        <v>0</v>
      </c>
      <c r="U177" s="560">
        <f t="shared" si="175"/>
        <v>0</v>
      </c>
      <c r="V177" s="529">
        <f t="shared" si="175"/>
        <v>0</v>
      </c>
      <c r="W177" s="529">
        <f t="shared" si="175"/>
        <v>0</v>
      </c>
      <c r="X177" s="145">
        <f t="shared" si="175"/>
        <v>0</v>
      </c>
      <c r="Y177" s="151">
        <f t="shared" si="175"/>
        <v>0</v>
      </c>
      <c r="Z177" s="153">
        <f t="shared" si="163"/>
        <v>0</v>
      </c>
      <c r="AA177" s="146">
        <f t="shared" si="164"/>
        <v>0</v>
      </c>
      <c r="AB177" s="147">
        <f t="shared" si="165"/>
        <v>0</v>
      </c>
      <c r="AC177" s="152">
        <f t="shared" si="166"/>
        <v>0</v>
      </c>
      <c r="AD177" s="148">
        <f t="shared" si="134"/>
        <v>0</v>
      </c>
    </row>
    <row r="178" spans="1:31" outlineLevel="1">
      <c r="B178" s="41"/>
      <c r="C178" s="42"/>
      <c r="D178" s="43"/>
      <c r="E178" s="304"/>
      <c r="F178" s="57" t="s">
        <v>35</v>
      </c>
      <c r="G178" s="57"/>
      <c r="H178" s="57" t="s">
        <v>36</v>
      </c>
      <c r="I178" s="57"/>
      <c r="J178" s="57" t="s">
        <v>35</v>
      </c>
      <c r="K178" s="58"/>
      <c r="L178" s="59"/>
      <c r="M178" s="79"/>
      <c r="N178" s="105">
        <f>SUM(L178*M178)</f>
        <v>0</v>
      </c>
      <c r="O178" s="80"/>
      <c r="P178" s="81"/>
      <c r="Q178" s="83"/>
      <c r="R178" s="83"/>
      <c r="S178" s="587"/>
      <c r="T178" s="112">
        <f>SUM(P178:S178)</f>
        <v>0</v>
      </c>
      <c r="U178" s="553"/>
      <c r="V178" s="129"/>
      <c r="W178" s="129"/>
      <c r="X178" s="556"/>
      <c r="Y178" s="135">
        <f>SUM(U178:X178)</f>
        <v>0</v>
      </c>
      <c r="Z178" s="137">
        <f t="shared" si="163"/>
        <v>0</v>
      </c>
      <c r="AA178" s="53">
        <f t="shared" si="164"/>
        <v>0</v>
      </c>
      <c r="AB178" s="54">
        <f t="shared" si="165"/>
        <v>0</v>
      </c>
      <c r="AC178" s="55">
        <f t="shared" si="166"/>
        <v>0</v>
      </c>
      <c r="AD178" s="56">
        <f t="shared" si="134"/>
        <v>0</v>
      </c>
    </row>
    <row r="179" spans="1:31" outlineLevel="1">
      <c r="B179" s="41"/>
      <c r="C179" s="42"/>
      <c r="D179" s="43"/>
      <c r="E179" s="304"/>
      <c r="F179" s="57" t="s">
        <v>35</v>
      </c>
      <c r="G179" s="57"/>
      <c r="H179" s="57" t="s">
        <v>36</v>
      </c>
      <c r="I179" s="57"/>
      <c r="J179" s="57" t="s">
        <v>35</v>
      </c>
      <c r="K179" s="58"/>
      <c r="L179" s="59"/>
      <c r="M179" s="79"/>
      <c r="N179" s="105">
        <f>SUM(L179*M179)</f>
        <v>0</v>
      </c>
      <c r="O179" s="80"/>
      <c r="P179" s="81"/>
      <c r="Q179" s="83"/>
      <c r="R179" s="83"/>
      <c r="S179" s="587"/>
      <c r="T179" s="112">
        <f>SUM(P179:S179)</f>
        <v>0</v>
      </c>
      <c r="U179" s="553"/>
      <c r="V179" s="129"/>
      <c r="W179" s="129"/>
      <c r="X179" s="556"/>
      <c r="Y179" s="135">
        <f>SUM(U179:X179)</f>
        <v>0</v>
      </c>
      <c r="Z179" s="137">
        <f t="shared" si="163"/>
        <v>0</v>
      </c>
      <c r="AA179" s="53">
        <f t="shared" si="164"/>
        <v>0</v>
      </c>
      <c r="AB179" s="54">
        <f t="shared" si="165"/>
        <v>0</v>
      </c>
      <c r="AC179" s="55">
        <f t="shared" si="166"/>
        <v>0</v>
      </c>
      <c r="AD179" s="56">
        <f t="shared" si="134"/>
        <v>0</v>
      </c>
    </row>
    <row r="180" spans="1:31" ht="12.75" outlineLevel="1" thickBot="1">
      <c r="B180" s="154" t="s">
        <v>60</v>
      </c>
      <c r="C180" s="473">
        <f>COUNTA(C178:C179)</f>
        <v>0</v>
      </c>
      <c r="D180" s="155"/>
      <c r="E180" s="457"/>
      <c r="F180" s="156"/>
      <c r="G180" s="156"/>
      <c r="H180" s="156"/>
      <c r="I180" s="156"/>
      <c r="J180" s="156"/>
      <c r="K180" s="157"/>
      <c r="L180" s="158"/>
      <c r="M180" s="159"/>
      <c r="N180" s="160">
        <f>SUM(N178:N179)</f>
        <v>0</v>
      </c>
      <c r="O180" s="161"/>
      <c r="P180" s="589">
        <f t="shared" ref="P180:Y180" si="176">SUM(P178:P179)</f>
        <v>0</v>
      </c>
      <c r="Q180" s="528">
        <f t="shared" si="176"/>
        <v>0</v>
      </c>
      <c r="R180" s="528">
        <f t="shared" si="176"/>
        <v>0</v>
      </c>
      <c r="S180" s="586">
        <f t="shared" si="176"/>
        <v>0</v>
      </c>
      <c r="T180" s="165">
        <f t="shared" si="176"/>
        <v>0</v>
      </c>
      <c r="U180" s="560">
        <f t="shared" si="176"/>
        <v>0</v>
      </c>
      <c r="V180" s="529">
        <f t="shared" si="176"/>
        <v>0</v>
      </c>
      <c r="W180" s="529">
        <f t="shared" si="176"/>
        <v>0</v>
      </c>
      <c r="X180" s="145">
        <f t="shared" si="176"/>
        <v>0</v>
      </c>
      <c r="Y180" s="151">
        <f t="shared" si="176"/>
        <v>0</v>
      </c>
      <c r="Z180" s="153">
        <f t="shared" si="163"/>
        <v>0</v>
      </c>
      <c r="AA180" s="146">
        <f t="shared" si="164"/>
        <v>0</v>
      </c>
      <c r="AB180" s="147">
        <f t="shared" si="165"/>
        <v>0</v>
      </c>
      <c r="AC180" s="152">
        <f t="shared" si="166"/>
        <v>0</v>
      </c>
      <c r="AD180" s="148">
        <f t="shared" si="134"/>
        <v>0</v>
      </c>
    </row>
    <row r="181" spans="1:31" outlineLevel="1">
      <c r="B181" s="41"/>
      <c r="C181" s="42"/>
      <c r="D181" s="43"/>
      <c r="E181" s="304"/>
      <c r="F181" s="57" t="s">
        <v>35</v>
      </c>
      <c r="G181" s="57"/>
      <c r="H181" s="57" t="s">
        <v>36</v>
      </c>
      <c r="I181" s="57"/>
      <c r="J181" s="57" t="s">
        <v>35</v>
      </c>
      <c r="K181" s="58"/>
      <c r="L181" s="59"/>
      <c r="M181" s="79"/>
      <c r="N181" s="105">
        <f>SUM(L181*M181)</f>
        <v>0</v>
      </c>
      <c r="O181" s="80"/>
      <c r="P181" s="81"/>
      <c r="Q181" s="83"/>
      <c r="R181" s="83"/>
      <c r="S181" s="587"/>
      <c r="T181" s="112">
        <f>SUM(P181:S181)</f>
        <v>0</v>
      </c>
      <c r="U181" s="553"/>
      <c r="V181" s="129"/>
      <c r="W181" s="129"/>
      <c r="X181" s="556"/>
      <c r="Y181" s="135">
        <f>SUM(U181:X181)</f>
        <v>0</v>
      </c>
      <c r="Z181" s="137">
        <f t="shared" si="163"/>
        <v>0</v>
      </c>
      <c r="AA181" s="53">
        <f t="shared" si="164"/>
        <v>0</v>
      </c>
      <c r="AB181" s="54">
        <f t="shared" si="165"/>
        <v>0</v>
      </c>
      <c r="AC181" s="55">
        <f t="shared" si="166"/>
        <v>0</v>
      </c>
      <c r="AD181" s="56">
        <f t="shared" si="134"/>
        <v>0</v>
      </c>
    </row>
    <row r="182" spans="1:31" outlineLevel="1">
      <c r="B182" s="41"/>
      <c r="C182" s="42"/>
      <c r="D182" s="43"/>
      <c r="E182" s="304"/>
      <c r="F182" s="57" t="s">
        <v>35</v>
      </c>
      <c r="G182" s="57"/>
      <c r="H182" s="57" t="s">
        <v>36</v>
      </c>
      <c r="I182" s="57"/>
      <c r="J182" s="57" t="s">
        <v>35</v>
      </c>
      <c r="K182" s="58"/>
      <c r="L182" s="59"/>
      <c r="M182" s="79"/>
      <c r="N182" s="105">
        <f>SUM(L182*M182)</f>
        <v>0</v>
      </c>
      <c r="O182" s="80"/>
      <c r="P182" s="81"/>
      <c r="Q182" s="83"/>
      <c r="R182" s="83"/>
      <c r="S182" s="587"/>
      <c r="T182" s="112">
        <f>SUM(P182:S182)</f>
        <v>0</v>
      </c>
      <c r="U182" s="553"/>
      <c r="V182" s="129"/>
      <c r="W182" s="129"/>
      <c r="X182" s="556"/>
      <c r="Y182" s="135">
        <f>SUM(U182:X182)</f>
        <v>0</v>
      </c>
      <c r="Z182" s="137">
        <f t="shared" si="163"/>
        <v>0</v>
      </c>
      <c r="AA182" s="53">
        <f t="shared" si="164"/>
        <v>0</v>
      </c>
      <c r="AB182" s="54">
        <f t="shared" si="165"/>
        <v>0</v>
      </c>
      <c r="AC182" s="55">
        <f t="shared" si="166"/>
        <v>0</v>
      </c>
      <c r="AD182" s="56">
        <f t="shared" si="134"/>
        <v>0</v>
      </c>
    </row>
    <row r="183" spans="1:31" ht="12.75" outlineLevel="1" thickBot="1">
      <c r="B183" s="154" t="s">
        <v>50</v>
      </c>
      <c r="C183" s="473">
        <f>COUNTA(C181:C182)</f>
        <v>0</v>
      </c>
      <c r="D183" s="155"/>
      <c r="E183" s="457"/>
      <c r="F183" s="156"/>
      <c r="G183" s="156"/>
      <c r="H183" s="156"/>
      <c r="I183" s="156"/>
      <c r="J183" s="156"/>
      <c r="K183" s="157"/>
      <c r="L183" s="158"/>
      <c r="M183" s="159"/>
      <c r="N183" s="160">
        <f>SUM(N181:N182)</f>
        <v>0</v>
      </c>
      <c r="O183" s="161"/>
      <c r="P183" s="589">
        <f t="shared" ref="P183:Y183" si="177">SUM(P181:P182)</f>
        <v>0</v>
      </c>
      <c r="Q183" s="528">
        <f t="shared" si="177"/>
        <v>0</v>
      </c>
      <c r="R183" s="528">
        <f t="shared" si="177"/>
        <v>0</v>
      </c>
      <c r="S183" s="586">
        <f t="shared" si="177"/>
        <v>0</v>
      </c>
      <c r="T183" s="165">
        <f t="shared" si="177"/>
        <v>0</v>
      </c>
      <c r="U183" s="560">
        <f t="shared" si="177"/>
        <v>0</v>
      </c>
      <c r="V183" s="529">
        <f t="shared" si="177"/>
        <v>0</v>
      </c>
      <c r="W183" s="529">
        <f t="shared" si="177"/>
        <v>0</v>
      </c>
      <c r="X183" s="145">
        <f t="shared" si="177"/>
        <v>0</v>
      </c>
      <c r="Y183" s="151">
        <f t="shared" si="177"/>
        <v>0</v>
      </c>
      <c r="Z183" s="153">
        <f t="shared" si="163"/>
        <v>0</v>
      </c>
      <c r="AA183" s="146">
        <f t="shared" si="164"/>
        <v>0</v>
      </c>
      <c r="AB183" s="147">
        <f t="shared" si="165"/>
        <v>0</v>
      </c>
      <c r="AC183" s="152">
        <f t="shared" si="166"/>
        <v>0</v>
      </c>
      <c r="AD183" s="148">
        <f t="shared" si="134"/>
        <v>0</v>
      </c>
    </row>
    <row r="184" spans="1:31" outlineLevel="1">
      <c r="B184" s="41"/>
      <c r="C184" s="42"/>
      <c r="D184" s="43"/>
      <c r="E184" s="304"/>
      <c r="F184" s="57" t="s">
        <v>35</v>
      </c>
      <c r="G184" s="57"/>
      <c r="H184" s="57" t="s">
        <v>36</v>
      </c>
      <c r="I184" s="57"/>
      <c r="J184" s="57" t="s">
        <v>35</v>
      </c>
      <c r="K184" s="58"/>
      <c r="L184" s="59"/>
      <c r="M184" s="79"/>
      <c r="N184" s="105">
        <f>SUM(L184*M184)</f>
        <v>0</v>
      </c>
      <c r="O184" s="80"/>
      <c r="P184" s="81"/>
      <c r="Q184" s="83"/>
      <c r="R184" s="83"/>
      <c r="S184" s="587"/>
      <c r="T184" s="112">
        <f>SUM(P184:S184)</f>
        <v>0</v>
      </c>
      <c r="U184" s="553"/>
      <c r="V184" s="129"/>
      <c r="W184" s="129"/>
      <c r="X184" s="556"/>
      <c r="Y184" s="135">
        <f>SUM(U184:X184)</f>
        <v>0</v>
      </c>
      <c r="Z184" s="137">
        <f t="shared" si="163"/>
        <v>0</v>
      </c>
      <c r="AA184" s="53">
        <f t="shared" si="164"/>
        <v>0</v>
      </c>
      <c r="AB184" s="54">
        <f t="shared" si="165"/>
        <v>0</v>
      </c>
      <c r="AC184" s="55">
        <f t="shared" si="166"/>
        <v>0</v>
      </c>
      <c r="AD184" s="56">
        <f t="shared" si="134"/>
        <v>0</v>
      </c>
    </row>
    <row r="185" spans="1:31" outlineLevel="1">
      <c r="B185" s="41"/>
      <c r="C185" s="42"/>
      <c r="D185" s="43"/>
      <c r="E185" s="304"/>
      <c r="F185" s="57" t="s">
        <v>35</v>
      </c>
      <c r="G185" s="57"/>
      <c r="H185" s="57" t="s">
        <v>36</v>
      </c>
      <c r="I185" s="57"/>
      <c r="J185" s="57" t="s">
        <v>35</v>
      </c>
      <c r="K185" s="58"/>
      <c r="L185" s="59"/>
      <c r="M185" s="79"/>
      <c r="N185" s="105">
        <f>SUM(L185*M185)</f>
        <v>0</v>
      </c>
      <c r="O185" s="80"/>
      <c r="P185" s="81"/>
      <c r="Q185" s="83"/>
      <c r="R185" s="83"/>
      <c r="S185" s="587"/>
      <c r="T185" s="112">
        <f>SUM(P185:S185)</f>
        <v>0</v>
      </c>
      <c r="U185" s="553"/>
      <c r="V185" s="129"/>
      <c r="W185" s="129"/>
      <c r="X185" s="556"/>
      <c r="Y185" s="135">
        <f>SUM(U185:X185)</f>
        <v>0</v>
      </c>
      <c r="Z185" s="137">
        <f t="shared" si="163"/>
        <v>0</v>
      </c>
      <c r="AA185" s="53">
        <f t="shared" si="164"/>
        <v>0</v>
      </c>
      <c r="AB185" s="54">
        <f t="shared" si="165"/>
        <v>0</v>
      </c>
      <c r="AC185" s="55">
        <f t="shared" si="166"/>
        <v>0</v>
      </c>
      <c r="AD185" s="56">
        <f t="shared" si="134"/>
        <v>0</v>
      </c>
    </row>
    <row r="186" spans="1:31" ht="12.75" outlineLevel="1" thickBot="1">
      <c r="B186" s="154" t="s">
        <v>51</v>
      </c>
      <c r="C186" s="473">
        <f>COUNTA(C184:C185)</f>
        <v>0</v>
      </c>
      <c r="D186" s="155"/>
      <c r="E186" s="457"/>
      <c r="F186" s="156"/>
      <c r="G186" s="156"/>
      <c r="H186" s="156"/>
      <c r="I186" s="156"/>
      <c r="J186" s="156"/>
      <c r="K186" s="157"/>
      <c r="L186" s="158"/>
      <c r="M186" s="159"/>
      <c r="N186" s="160">
        <f>SUM(N184:N185)</f>
        <v>0</v>
      </c>
      <c r="O186" s="161"/>
      <c r="P186" s="589">
        <f t="shared" ref="P186:Y186" si="178">SUM(P184:P185)</f>
        <v>0</v>
      </c>
      <c r="Q186" s="528">
        <f t="shared" si="178"/>
        <v>0</v>
      </c>
      <c r="R186" s="528">
        <f t="shared" si="178"/>
        <v>0</v>
      </c>
      <c r="S186" s="586">
        <f t="shared" si="178"/>
        <v>0</v>
      </c>
      <c r="T186" s="165">
        <f t="shared" si="178"/>
        <v>0</v>
      </c>
      <c r="U186" s="560">
        <f t="shared" si="178"/>
        <v>0</v>
      </c>
      <c r="V186" s="529">
        <f t="shared" si="178"/>
        <v>0</v>
      </c>
      <c r="W186" s="529">
        <f t="shared" si="178"/>
        <v>0</v>
      </c>
      <c r="X186" s="145">
        <f t="shared" si="178"/>
        <v>0</v>
      </c>
      <c r="Y186" s="151">
        <f t="shared" si="178"/>
        <v>0</v>
      </c>
      <c r="Z186" s="153">
        <f t="shared" si="163"/>
        <v>0</v>
      </c>
      <c r="AA186" s="146">
        <f t="shared" si="164"/>
        <v>0</v>
      </c>
      <c r="AB186" s="147">
        <f t="shared" si="165"/>
        <v>0</v>
      </c>
      <c r="AC186" s="152">
        <f t="shared" si="166"/>
        <v>0</v>
      </c>
      <c r="AD186" s="148">
        <f t="shared" si="134"/>
        <v>0</v>
      </c>
    </row>
    <row r="187" spans="1:31" outlineLevel="1">
      <c r="B187" s="41"/>
      <c r="C187" s="42"/>
      <c r="D187" s="43"/>
      <c r="E187" s="304"/>
      <c r="F187" s="57" t="s">
        <v>35</v>
      </c>
      <c r="G187" s="57"/>
      <c r="H187" s="57" t="s">
        <v>36</v>
      </c>
      <c r="I187" s="57"/>
      <c r="J187" s="57" t="s">
        <v>35</v>
      </c>
      <c r="K187" s="58"/>
      <c r="L187" s="59"/>
      <c r="M187" s="79"/>
      <c r="N187" s="105">
        <f>SUM(L187*M187)</f>
        <v>0</v>
      </c>
      <c r="O187" s="80"/>
      <c r="P187" s="81"/>
      <c r="Q187" s="83"/>
      <c r="R187" s="83"/>
      <c r="S187" s="587"/>
      <c r="T187" s="112">
        <f>SUM(P187:S187)</f>
        <v>0</v>
      </c>
      <c r="U187" s="553"/>
      <c r="V187" s="129"/>
      <c r="W187" s="129"/>
      <c r="X187" s="556"/>
      <c r="Y187" s="135">
        <f>SUM(U187:X187)</f>
        <v>0</v>
      </c>
      <c r="Z187" s="137">
        <f t="shared" si="163"/>
        <v>0</v>
      </c>
      <c r="AA187" s="53">
        <f t="shared" si="164"/>
        <v>0</v>
      </c>
      <c r="AB187" s="54">
        <f t="shared" si="165"/>
        <v>0</v>
      </c>
      <c r="AC187" s="55">
        <f t="shared" si="166"/>
        <v>0</v>
      </c>
      <c r="AD187" s="56">
        <f t="shared" si="134"/>
        <v>0</v>
      </c>
    </row>
    <row r="188" spans="1:31" outlineLevel="1">
      <c r="B188" s="41"/>
      <c r="C188" s="42"/>
      <c r="D188" s="43"/>
      <c r="E188" s="304"/>
      <c r="F188" s="57" t="s">
        <v>35</v>
      </c>
      <c r="G188" s="57"/>
      <c r="H188" s="57" t="s">
        <v>36</v>
      </c>
      <c r="I188" s="57"/>
      <c r="J188" s="57" t="s">
        <v>35</v>
      </c>
      <c r="K188" s="58"/>
      <c r="L188" s="59"/>
      <c r="M188" s="79"/>
      <c r="N188" s="105">
        <f>SUM(L188*M188)</f>
        <v>0</v>
      </c>
      <c r="O188" s="80"/>
      <c r="P188" s="81"/>
      <c r="Q188" s="83"/>
      <c r="R188" s="83"/>
      <c r="S188" s="587"/>
      <c r="T188" s="112">
        <f>SUM(P188:S188)</f>
        <v>0</v>
      </c>
      <c r="U188" s="553"/>
      <c r="V188" s="129"/>
      <c r="W188" s="129"/>
      <c r="X188" s="556"/>
      <c r="Y188" s="135">
        <f>SUM(U188:X188)</f>
        <v>0</v>
      </c>
      <c r="Z188" s="137">
        <f t="shared" si="163"/>
        <v>0</v>
      </c>
      <c r="AA188" s="53">
        <f t="shared" si="164"/>
        <v>0</v>
      </c>
      <c r="AB188" s="54">
        <f t="shared" si="165"/>
        <v>0</v>
      </c>
      <c r="AC188" s="55">
        <f t="shared" si="166"/>
        <v>0</v>
      </c>
      <c r="AD188" s="56">
        <f t="shared" si="134"/>
        <v>0</v>
      </c>
    </row>
    <row r="189" spans="1:31" ht="12.75" outlineLevel="1" thickBot="1">
      <c r="B189" s="154" t="s">
        <v>52</v>
      </c>
      <c r="C189" s="473">
        <f>COUNTA(C187:C188)</f>
        <v>0</v>
      </c>
      <c r="D189" s="155"/>
      <c r="E189" s="457"/>
      <c r="F189" s="156"/>
      <c r="G189" s="156"/>
      <c r="H189" s="156"/>
      <c r="I189" s="156"/>
      <c r="J189" s="156"/>
      <c r="K189" s="157"/>
      <c r="L189" s="158"/>
      <c r="M189" s="159"/>
      <c r="N189" s="160">
        <f>SUM(N187:N188)</f>
        <v>0</v>
      </c>
      <c r="O189" s="161"/>
      <c r="P189" s="589">
        <f>SUM(P187:P188)</f>
        <v>0</v>
      </c>
      <c r="Q189" s="528">
        <f t="shared" ref="Q189:Y189" si="179">SUM(Q187:Q188)</f>
        <v>0</v>
      </c>
      <c r="R189" s="528">
        <f t="shared" si="179"/>
        <v>0</v>
      </c>
      <c r="S189" s="586">
        <f t="shared" si="179"/>
        <v>0</v>
      </c>
      <c r="T189" s="165">
        <f t="shared" si="179"/>
        <v>0</v>
      </c>
      <c r="U189" s="560">
        <f t="shared" si="179"/>
        <v>0</v>
      </c>
      <c r="V189" s="529">
        <f t="shared" si="179"/>
        <v>0</v>
      </c>
      <c r="W189" s="529">
        <f t="shared" si="179"/>
        <v>0</v>
      </c>
      <c r="X189" s="145">
        <f t="shared" si="179"/>
        <v>0</v>
      </c>
      <c r="Y189" s="151">
        <f t="shared" si="179"/>
        <v>0</v>
      </c>
      <c r="Z189" s="153">
        <f t="shared" si="163"/>
        <v>0</v>
      </c>
      <c r="AA189" s="146">
        <f t="shared" si="164"/>
        <v>0</v>
      </c>
      <c r="AB189" s="147">
        <f t="shared" si="165"/>
        <v>0</v>
      </c>
      <c r="AC189" s="152">
        <f t="shared" si="166"/>
        <v>0</v>
      </c>
      <c r="AD189" s="148">
        <f t="shared" si="134"/>
        <v>0</v>
      </c>
    </row>
    <row r="190" spans="1:31" outlineLevel="1">
      <c r="A190" s="70"/>
      <c r="B190" s="409"/>
      <c r="C190" s="410"/>
      <c r="D190" s="411"/>
      <c r="E190" s="429"/>
      <c r="F190" s="429"/>
      <c r="G190" s="429"/>
      <c r="H190" s="429"/>
      <c r="I190" s="429"/>
      <c r="J190" s="429"/>
      <c r="K190" s="429"/>
      <c r="L190" s="429"/>
      <c r="M190" s="418"/>
      <c r="N190" s="397"/>
      <c r="O190" s="418"/>
      <c r="P190" s="419"/>
      <c r="Q190" s="419"/>
      <c r="R190" s="419"/>
      <c r="S190" s="419"/>
      <c r="T190" s="106"/>
      <c r="U190" s="419"/>
      <c r="V190" s="419"/>
      <c r="W190" s="419"/>
      <c r="X190" s="419"/>
      <c r="Y190" s="106"/>
      <c r="Z190" s="399"/>
      <c r="AA190" s="399"/>
      <c r="AB190" s="399"/>
      <c r="AC190" s="399"/>
      <c r="AD190" s="430"/>
      <c r="AE190" s="431"/>
    </row>
    <row r="191" spans="1:31" s="21" customFormat="1" ht="37.5" customHeight="1">
      <c r="B191" s="22" t="s">
        <v>135</v>
      </c>
      <c r="C191" s="23"/>
      <c r="D191" s="24"/>
      <c r="M191" s="96"/>
      <c r="N191" s="103"/>
      <c r="O191" s="97"/>
      <c r="P191" s="96"/>
      <c r="Q191" s="96"/>
      <c r="R191" s="96"/>
      <c r="S191" s="96"/>
      <c r="T191" s="110"/>
      <c r="U191" s="96"/>
      <c r="V191" s="96"/>
      <c r="W191" s="96"/>
      <c r="X191" s="96"/>
      <c r="Y191" s="110"/>
      <c r="Z191" s="114"/>
    </row>
    <row r="192" spans="1:31" ht="13.5" customHeight="1">
      <c r="B192" s="806" t="s">
        <v>0</v>
      </c>
      <c r="C192" s="809" t="s">
        <v>19</v>
      </c>
      <c r="D192" s="812" t="s">
        <v>20</v>
      </c>
      <c r="E192" s="815" t="s">
        <v>21</v>
      </c>
      <c r="F192" s="815"/>
      <c r="G192" s="815"/>
      <c r="H192" s="815"/>
      <c r="I192" s="815"/>
      <c r="J192" s="815"/>
      <c r="K192" s="815"/>
      <c r="L192" s="815"/>
      <c r="M192" s="826" t="s">
        <v>22</v>
      </c>
      <c r="N192" s="827"/>
      <c r="O192" s="828"/>
      <c r="P192" s="828"/>
      <c r="Q192" s="828"/>
      <c r="R192" s="828"/>
      <c r="S192" s="828"/>
      <c r="T192" s="829"/>
      <c r="U192" s="830" t="s">
        <v>23</v>
      </c>
      <c r="V192" s="830"/>
      <c r="W192" s="830"/>
      <c r="X192" s="830"/>
      <c r="Y192" s="831"/>
      <c r="Z192" s="793" t="s">
        <v>44</v>
      </c>
      <c r="AA192" s="794"/>
      <c r="AB192" s="794"/>
      <c r="AC192" s="794"/>
      <c r="AD192" s="795"/>
    </row>
    <row r="193" spans="1:39">
      <c r="B193" s="807"/>
      <c r="C193" s="810"/>
      <c r="D193" s="813"/>
      <c r="E193" s="816"/>
      <c r="F193" s="816"/>
      <c r="G193" s="816"/>
      <c r="H193" s="816"/>
      <c r="I193" s="816"/>
      <c r="J193" s="816"/>
      <c r="K193" s="816"/>
      <c r="L193" s="816"/>
      <c r="M193" s="832" t="s">
        <v>24</v>
      </c>
      <c r="N193" s="833"/>
      <c r="O193" s="822" t="s">
        <v>25</v>
      </c>
      <c r="P193" s="834" t="s">
        <v>4</v>
      </c>
      <c r="Q193" s="835"/>
      <c r="R193" s="835"/>
      <c r="S193" s="835"/>
      <c r="T193" s="836"/>
      <c r="U193" s="824" t="s">
        <v>4</v>
      </c>
      <c r="V193" s="824"/>
      <c r="W193" s="824"/>
      <c r="X193" s="824"/>
      <c r="Y193" s="825"/>
      <c r="Z193" s="796"/>
      <c r="AA193" s="797"/>
      <c r="AB193" s="797"/>
      <c r="AC193" s="797"/>
      <c r="AD193" s="798"/>
    </row>
    <row r="194" spans="1:39" ht="12.75" thickBot="1">
      <c r="B194" s="808"/>
      <c r="C194" s="811"/>
      <c r="D194" s="814"/>
      <c r="E194" s="508" t="s">
        <v>26</v>
      </c>
      <c r="F194" s="31"/>
      <c r="G194" s="31" t="s">
        <v>27</v>
      </c>
      <c r="H194" s="31"/>
      <c r="I194" s="31" t="s">
        <v>26</v>
      </c>
      <c r="J194" s="31"/>
      <c r="K194" s="32" t="s">
        <v>27</v>
      </c>
      <c r="L194" s="33" t="s">
        <v>28</v>
      </c>
      <c r="M194" s="98" t="s">
        <v>29</v>
      </c>
      <c r="N194" s="104" t="s">
        <v>43</v>
      </c>
      <c r="O194" s="823"/>
      <c r="P194" s="99" t="s">
        <v>31</v>
      </c>
      <c r="Q194" s="100" t="s">
        <v>32</v>
      </c>
      <c r="R194" s="101" t="s">
        <v>33</v>
      </c>
      <c r="S194" s="102" t="s">
        <v>34</v>
      </c>
      <c r="T194" s="109" t="s">
        <v>3</v>
      </c>
      <c r="U194" s="121" t="s">
        <v>31</v>
      </c>
      <c r="V194" s="121" t="s">
        <v>32</v>
      </c>
      <c r="W194" s="122" t="s">
        <v>33</v>
      </c>
      <c r="X194" s="123" t="s">
        <v>34</v>
      </c>
      <c r="Y194" s="134" t="s">
        <v>3</v>
      </c>
      <c r="Z194" s="136" t="s">
        <v>31</v>
      </c>
      <c r="AA194" s="118" t="s">
        <v>32</v>
      </c>
      <c r="AB194" s="119" t="s">
        <v>33</v>
      </c>
      <c r="AC194" s="120" t="s">
        <v>34</v>
      </c>
      <c r="AD194" s="115" t="s">
        <v>3</v>
      </c>
    </row>
    <row r="195" spans="1:39" outlineLevel="1">
      <c r="B195" s="613"/>
      <c r="C195" s="329"/>
      <c r="D195" s="42"/>
      <c r="E195" s="303"/>
      <c r="F195" s="437" t="s">
        <v>35</v>
      </c>
      <c r="G195" s="44"/>
      <c r="H195" s="44" t="s">
        <v>36</v>
      </c>
      <c r="I195" s="44"/>
      <c r="J195" s="44" t="s">
        <v>35</v>
      </c>
      <c r="K195" s="45"/>
      <c r="L195" s="46"/>
      <c r="M195" s="73"/>
      <c r="N195" s="105">
        <f>SUM(L195*M195)</f>
        <v>0</v>
      </c>
      <c r="O195" s="74"/>
      <c r="P195" s="75"/>
      <c r="Q195" s="76"/>
      <c r="R195" s="77"/>
      <c r="S195" s="78"/>
      <c r="T195" s="112">
        <f>SUM(P195:S195)</f>
        <v>0</v>
      </c>
      <c r="U195" s="124"/>
      <c r="V195" s="124"/>
      <c r="W195" s="125"/>
      <c r="X195" s="126"/>
      <c r="Y195" s="135">
        <f>SUM(U195:X195)</f>
        <v>0</v>
      </c>
      <c r="Z195" s="137">
        <f t="shared" ref="Z195:AC197" si="180">P195+U195</f>
        <v>0</v>
      </c>
      <c r="AA195" s="53">
        <f t="shared" si="180"/>
        <v>0</v>
      </c>
      <c r="AB195" s="54">
        <f t="shared" si="180"/>
        <v>0</v>
      </c>
      <c r="AC195" s="55">
        <f t="shared" si="180"/>
        <v>0</v>
      </c>
      <c r="AD195" s="116">
        <f>SUM(Z195:AC195)</f>
        <v>0</v>
      </c>
    </row>
    <row r="196" spans="1:39" outlineLevel="1">
      <c r="B196" s="41"/>
      <c r="C196" s="42"/>
      <c r="D196" s="43"/>
      <c r="E196" s="303"/>
      <c r="F196" s="44" t="s">
        <v>35</v>
      </c>
      <c r="G196" s="44"/>
      <c r="H196" s="44" t="s">
        <v>36</v>
      </c>
      <c r="I196" s="44"/>
      <c r="J196" s="44" t="s">
        <v>35</v>
      </c>
      <c r="K196" s="45"/>
      <c r="L196" s="46"/>
      <c r="M196" s="73"/>
      <c r="N196" s="105">
        <f>SUM(L196*M196)</f>
        <v>0</v>
      </c>
      <c r="O196" s="85"/>
      <c r="P196" s="86"/>
      <c r="Q196" s="87"/>
      <c r="R196" s="88"/>
      <c r="S196" s="89"/>
      <c r="T196" s="143">
        <f>SUM(P196:S196)</f>
        <v>0</v>
      </c>
      <c r="U196" s="563"/>
      <c r="V196" s="131"/>
      <c r="W196" s="132"/>
      <c r="X196" s="564"/>
      <c r="Y196" s="144">
        <f>SUM(U196:X196)</f>
        <v>0</v>
      </c>
      <c r="Z196" s="137">
        <f t="shared" si="180"/>
        <v>0</v>
      </c>
      <c r="AA196" s="53">
        <f t="shared" si="180"/>
        <v>0</v>
      </c>
      <c r="AB196" s="54">
        <f t="shared" si="180"/>
        <v>0</v>
      </c>
      <c r="AC196" s="55">
        <f t="shared" si="180"/>
        <v>0</v>
      </c>
      <c r="AD196" s="56">
        <f>SUM(Z196:AC196)</f>
        <v>0</v>
      </c>
    </row>
    <row r="197" spans="1:39" ht="12.75" outlineLevel="1" thickBot="1">
      <c r="B197" s="154" t="s">
        <v>99</v>
      </c>
      <c r="C197" s="473">
        <f>COUNTA(C195:C196)</f>
        <v>0</v>
      </c>
      <c r="D197" s="155"/>
      <c r="E197" s="457"/>
      <c r="F197" s="156"/>
      <c r="G197" s="156"/>
      <c r="H197" s="156"/>
      <c r="I197" s="156"/>
      <c r="J197" s="156"/>
      <c r="K197" s="157"/>
      <c r="L197" s="158"/>
      <c r="M197" s="159"/>
      <c r="N197" s="160">
        <f>SUM(N195:N196)</f>
        <v>0</v>
      </c>
      <c r="O197" s="161"/>
      <c r="P197" s="589">
        <f t="shared" ref="P197:Y197" si="181">SUM(P195:P196)</f>
        <v>0</v>
      </c>
      <c r="Q197" s="528">
        <f t="shared" si="181"/>
        <v>0</v>
      </c>
      <c r="R197" s="528">
        <f t="shared" si="181"/>
        <v>0</v>
      </c>
      <c r="S197" s="586">
        <f t="shared" si="181"/>
        <v>0</v>
      </c>
      <c r="T197" s="165">
        <f t="shared" si="181"/>
        <v>0</v>
      </c>
      <c r="U197" s="560">
        <f t="shared" si="181"/>
        <v>0</v>
      </c>
      <c r="V197" s="529">
        <f t="shared" si="181"/>
        <v>0</v>
      </c>
      <c r="W197" s="529">
        <f t="shared" si="181"/>
        <v>0</v>
      </c>
      <c r="X197" s="145">
        <f t="shared" si="181"/>
        <v>0</v>
      </c>
      <c r="Y197" s="151">
        <f t="shared" si="181"/>
        <v>0</v>
      </c>
      <c r="Z197" s="153">
        <f t="shared" si="180"/>
        <v>0</v>
      </c>
      <c r="AA197" s="146">
        <f t="shared" si="180"/>
        <v>0</v>
      </c>
      <c r="AB197" s="147">
        <f t="shared" si="180"/>
        <v>0</v>
      </c>
      <c r="AC197" s="152">
        <f t="shared" si="180"/>
        <v>0</v>
      </c>
      <c r="AD197" s="148">
        <f>SUM(Z197:AC197)</f>
        <v>0</v>
      </c>
    </row>
    <row r="198" spans="1:39" outlineLevel="1">
      <c r="A198" s="70"/>
      <c r="B198" s="409"/>
      <c r="C198" s="410"/>
      <c r="D198" s="411"/>
      <c r="E198" s="409"/>
      <c r="F198" s="409"/>
      <c r="G198" s="409"/>
      <c r="H198" s="409"/>
      <c r="I198" s="409"/>
      <c r="J198" s="409"/>
      <c r="K198" s="409"/>
      <c r="L198" s="409"/>
      <c r="M198" s="396"/>
      <c r="N198" s="397"/>
      <c r="O198" s="396"/>
      <c r="P198" s="398"/>
      <c r="Q198" s="398"/>
      <c r="R198" s="398"/>
      <c r="S198" s="398"/>
      <c r="T198" s="106"/>
      <c r="U198" s="398"/>
      <c r="V198" s="398"/>
      <c r="W198" s="398"/>
      <c r="X198" s="398"/>
      <c r="Y198" s="106"/>
      <c r="Z198" s="399"/>
      <c r="AA198" s="399"/>
      <c r="AB198" s="399"/>
      <c r="AC198" s="399"/>
      <c r="AD198" s="399"/>
      <c r="AE198" s="431"/>
    </row>
    <row r="199" spans="1:39" ht="12.75" outlineLevel="1" thickBot="1">
      <c r="B199" s="409"/>
      <c r="C199" s="410"/>
      <c r="D199" s="411"/>
      <c r="E199" s="409"/>
      <c r="F199" s="409"/>
      <c r="G199" s="409"/>
      <c r="H199" s="409"/>
      <c r="I199" s="409"/>
      <c r="J199" s="409"/>
      <c r="K199" s="409"/>
      <c r="L199" s="409"/>
      <c r="M199" s="421"/>
      <c r="N199" s="422"/>
      <c r="O199" s="396"/>
      <c r="P199" s="398"/>
      <c r="Q199" s="398"/>
      <c r="R199" s="398"/>
      <c r="S199" s="398"/>
      <c r="T199" s="423"/>
      <c r="U199" s="398"/>
      <c r="V199" s="398"/>
      <c r="W199" s="398"/>
      <c r="X199" s="398"/>
      <c r="Y199" s="423"/>
      <c r="Z199" s="432"/>
      <c r="AA199" s="432"/>
      <c r="AB199" s="432"/>
      <c r="AC199" s="432"/>
      <c r="AD199" s="432"/>
      <c r="AE199" s="431"/>
    </row>
    <row r="200" spans="1:39" s="192" customFormat="1" ht="24" customHeight="1" thickBot="1">
      <c r="A200" s="187"/>
      <c r="B200" s="505" t="s">
        <v>3</v>
      </c>
      <c r="C200" s="210">
        <f>C55+C73+C97+C119+C134+C152+C173+C177+C180+C183+C186+C189+C197</f>
        <v>64</v>
      </c>
      <c r="D200" s="506"/>
      <c r="E200" s="190"/>
      <c r="F200" s="190"/>
      <c r="G200" s="190"/>
      <c r="H200" s="190"/>
      <c r="I200" s="190"/>
      <c r="J200" s="190"/>
      <c r="K200" s="190"/>
      <c r="L200" s="191"/>
      <c r="M200" s="176">
        <f>M55+M73+M97+M119+M134+M152+M173+M177+M180+M183+M186+M189+M197</f>
        <v>0</v>
      </c>
      <c r="N200" s="598">
        <f>N55+N73+N97+N119+N134+N152+N173+N177+N180+N183+N186+N189+N197</f>
        <v>11390</v>
      </c>
      <c r="O200" s="178"/>
      <c r="P200" s="572">
        <f t="shared" ref="P200:W200" si="182">P55+P73+P97+P119+P134+P152+P173+P177+P180+P183+P186+P189</f>
        <v>27</v>
      </c>
      <c r="Q200" s="689">
        <f t="shared" si="182"/>
        <v>0</v>
      </c>
      <c r="R200" s="378">
        <f t="shared" si="182"/>
        <v>0</v>
      </c>
      <c r="S200" s="573">
        <f t="shared" si="182"/>
        <v>27</v>
      </c>
      <c r="T200" s="435">
        <f t="shared" si="182"/>
        <v>54</v>
      </c>
      <c r="U200" s="570">
        <f t="shared" si="182"/>
        <v>0</v>
      </c>
      <c r="V200" s="381">
        <f t="shared" si="182"/>
        <v>920</v>
      </c>
      <c r="W200" s="381">
        <f t="shared" si="182"/>
        <v>0</v>
      </c>
      <c r="X200" s="629">
        <f>X55+X73+X97+X119+X134+X152+X173+X177+X180+X183+X186+X189+X197</f>
        <v>98</v>
      </c>
      <c r="Y200" s="434">
        <f>Y55+Y73+Y97+Y119+Y134+Y152+Y173+Y177+Y180+Y183+Y186+Y189+Y197</f>
        <v>960</v>
      </c>
      <c r="Z200" s="380">
        <f>Z55+Z73+Z97+Z119+Z134+Z152+Z173+Z177+Z180+Z183+Z186+Z189</f>
        <v>27</v>
      </c>
      <c r="AA200" s="185">
        <f>AA55+AA73+AA97+AA119+AA134+AA152+AA173+AA177+AA180+AA183+AA186+AA189</f>
        <v>920</v>
      </c>
      <c r="AB200" s="185">
        <f>AB55+AB73+AB97+AB119+AB134+AB152+AB173+AB177+AB180+AB183+AB186+AB189</f>
        <v>0</v>
      </c>
      <c r="AC200" s="186">
        <f>AC55+AC73+AC97+AC119+AC134+AC152+AC173+AC177+AC180+AC183+AC186+AC189+AC197</f>
        <v>125</v>
      </c>
      <c r="AD200" s="433">
        <f>AD55+AD73+AD97+AD119+AD134+AD152+AD173+AD177+AD180+AD183+AD186+AD189+AD197</f>
        <v>1072</v>
      </c>
      <c r="AE200" s="187"/>
      <c r="AF200" s="187"/>
      <c r="AG200" s="187"/>
      <c r="AH200" s="187"/>
      <c r="AI200" s="187"/>
      <c r="AJ200" s="187"/>
      <c r="AK200" s="187"/>
      <c r="AL200" s="187"/>
      <c r="AM200" s="187"/>
    </row>
    <row r="201" spans="1:39">
      <c r="F201" s="70"/>
    </row>
    <row r="202" spans="1:39">
      <c r="F202" s="70"/>
    </row>
    <row r="203" spans="1:39" ht="12" customHeight="1">
      <c r="F203" s="70"/>
    </row>
    <row r="204" spans="1:39" ht="12" customHeight="1">
      <c r="F204" s="70"/>
    </row>
    <row r="205" spans="1:39">
      <c r="F205" s="70"/>
    </row>
    <row r="206" spans="1:39">
      <c r="F206" s="70"/>
    </row>
    <row r="207" spans="1:39">
      <c r="F207" s="70"/>
    </row>
    <row r="208" spans="1:39">
      <c r="F208" s="70"/>
    </row>
    <row r="209" spans="6:6">
      <c r="F209" s="70"/>
    </row>
    <row r="210" spans="6:6">
      <c r="F210" s="70"/>
    </row>
    <row r="211" spans="6:6">
      <c r="F211" s="70"/>
    </row>
    <row r="212" spans="6:6">
      <c r="F212" s="70"/>
    </row>
    <row r="213" spans="6:6">
      <c r="F213" s="70"/>
    </row>
    <row r="214" spans="6:6">
      <c r="F214" s="70"/>
    </row>
  </sheetData>
  <autoFilter ref="B1:Y47"/>
  <mergeCells count="34">
    <mergeCell ref="Z192:AD193"/>
    <mergeCell ref="M193:N193"/>
    <mergeCell ref="O193:O194"/>
    <mergeCell ref="P193:T193"/>
    <mergeCell ref="U193:Y193"/>
    <mergeCell ref="U3:Y3"/>
    <mergeCell ref="Z2:AD3"/>
    <mergeCell ref="U50:Y50"/>
    <mergeCell ref="Z50:AD51"/>
    <mergeCell ref="M51:N51"/>
    <mergeCell ref="O3:O4"/>
    <mergeCell ref="P3:T3"/>
    <mergeCell ref="M2:T2"/>
    <mergeCell ref="U2:Y2"/>
    <mergeCell ref="M3:N3"/>
    <mergeCell ref="B50:B52"/>
    <mergeCell ref="C50:C52"/>
    <mergeCell ref="D50:D52"/>
    <mergeCell ref="E50:L51"/>
    <mergeCell ref="U192:Y192"/>
    <mergeCell ref="B192:B194"/>
    <mergeCell ref="C192:C194"/>
    <mergeCell ref="D192:D194"/>
    <mergeCell ref="O51:O52"/>
    <mergeCell ref="P51:T51"/>
    <mergeCell ref="U51:Y51"/>
    <mergeCell ref="E192:L193"/>
    <mergeCell ref="M192:T192"/>
    <mergeCell ref="M50:T50"/>
    <mergeCell ref="B1:G1"/>
    <mergeCell ref="B2:B4"/>
    <mergeCell ref="C2:C4"/>
    <mergeCell ref="D2:D4"/>
    <mergeCell ref="E2:L3"/>
  </mergeCells>
  <phoneticPr fontId="3"/>
  <conditionalFormatting sqref="D73 Y190:AD190 T190 P189:AD189 P186:AD186 T187:T188 Y187:AD188 P183:AD183 T184:T185 Y184:AD185 P180:AD180 T181:T182 Y181:AD182 P177:AD177 T178:T179 Y178:AD179 C38:C39 C41:C42 C190 C175:C176 C178:C179 C181:C182 C184:C185 C187:C188 B6:B7 D6:D7 C53:C54 C44:C46 Y44:AD46 T44:T46 P43:AD43 P40:AD40 T41:T42 Y41:AD42 P37:AD37 T38:T39 Y38:AD39 P34:AD34 T35:T36 Y35:AD36 P31:AD31 T32:T33 Y32:AD33 P28:AD28 T29:T30 Y29:AD30 T26:T27 Y26:AD27 Y14:Y15 P16:AD25 P5:AD7 C21 C6 C11:C12 C23:C24 C26:C27 C29:C30 C32:C33 C35:C36 B53:B55 D53:D55 P53:AD55 D97 D10:D46 Z10:AD15 U10:Y13 Y56:AD58 U9:AD9 P9:S13 T9:T15 D134 B198:D199 T198:T199 Y198:AD199 D119 D152 D173 Y71:AD72 T56:T64 P73:AD73 P173:X173 T67:T69 C14:C18 P116:AD116 B172:B173 Y168:AD168 T71:T72 D91 B10:B46 P134:AD134 B119 P119:AD119 P152:AD152 P91:AD97 Y172:AD173 B73 B134 B152 Y175:AD176 B175:B190 T175:T176 D175:D190 B91:B97 B147">
    <cfRule type="cellIs" dxfId="357" priority="632" stopIfTrue="1" operator="equal">
      <formula>"半面"</formula>
    </cfRule>
  </conditionalFormatting>
  <conditionalFormatting sqref="B9:D9 B56:D56 D60 B65:B72 B57:B63 D57 C57:C60">
    <cfRule type="cellIs" dxfId="356" priority="630" stopIfTrue="1" operator="equal">
      <formula>"半面"</formula>
    </cfRule>
  </conditionalFormatting>
  <conditionalFormatting sqref="B5:D5">
    <cfRule type="cellIs" dxfId="355" priority="631" stopIfTrue="1" operator="equal">
      <formula>"半面"</formula>
    </cfRule>
  </conditionalFormatting>
  <conditionalFormatting sqref="Y63:AD63">
    <cfRule type="cellIs" dxfId="354" priority="629" stopIfTrue="1" operator="equal">
      <formula>"半面"</formula>
    </cfRule>
  </conditionalFormatting>
  <conditionalFormatting sqref="Y62:AD62">
    <cfRule type="cellIs" dxfId="353" priority="627" stopIfTrue="1" operator="equal">
      <formula>"半面"</formula>
    </cfRule>
  </conditionalFormatting>
  <conditionalFormatting sqref="Y61:AD61">
    <cfRule type="cellIs" dxfId="352" priority="625" stopIfTrue="1" operator="equal">
      <formula>"半面"</formula>
    </cfRule>
  </conditionalFormatting>
  <conditionalFormatting sqref="Y60:AD60">
    <cfRule type="cellIs" dxfId="351" priority="623" stopIfTrue="1" operator="equal">
      <formula>"半面"</formula>
    </cfRule>
  </conditionalFormatting>
  <conditionalFormatting sqref="Y59:AD59">
    <cfRule type="cellIs" dxfId="350" priority="621" stopIfTrue="1" operator="equal">
      <formula>"半面"</formula>
    </cfRule>
  </conditionalFormatting>
  <conditionalFormatting sqref="Y68:AD68">
    <cfRule type="cellIs" dxfId="349" priority="618" stopIfTrue="1" operator="equal">
      <formula>"半面"</formula>
    </cfRule>
  </conditionalFormatting>
  <conditionalFormatting sqref="Y67:AD67">
    <cfRule type="cellIs" dxfId="348" priority="616" stopIfTrue="1" operator="equal">
      <formula>"半面"</formula>
    </cfRule>
  </conditionalFormatting>
  <conditionalFormatting sqref="Y66:AD66">
    <cfRule type="cellIs" dxfId="347" priority="614" stopIfTrue="1" operator="equal">
      <formula>"半面"</formula>
    </cfRule>
  </conditionalFormatting>
  <conditionalFormatting sqref="Y65:AD65">
    <cfRule type="cellIs" dxfId="346" priority="612" stopIfTrue="1" operator="equal">
      <formula>"半面"</formula>
    </cfRule>
  </conditionalFormatting>
  <conditionalFormatting sqref="Y64:AD64">
    <cfRule type="cellIs" dxfId="345" priority="610" stopIfTrue="1" operator="equal">
      <formula>"半面"</formula>
    </cfRule>
  </conditionalFormatting>
  <conditionalFormatting sqref="P8:AD8">
    <cfRule type="cellIs" dxfId="344" priority="607" stopIfTrue="1" operator="equal">
      <formula>"半面"</formula>
    </cfRule>
  </conditionalFormatting>
  <conditionalFormatting sqref="B8:D8">
    <cfRule type="cellIs" dxfId="343" priority="606" stopIfTrue="1" operator="equal">
      <formula>"半面"</formula>
    </cfRule>
  </conditionalFormatting>
  <conditionalFormatting sqref="Y69:AD69">
    <cfRule type="cellIs" dxfId="342" priority="603" stopIfTrue="1" operator="equal">
      <formula>"半面"</formula>
    </cfRule>
  </conditionalFormatting>
  <conditionalFormatting sqref="B133">
    <cfRule type="cellIs" dxfId="341" priority="581" stopIfTrue="1" operator="equal">
      <formula>"半面"</formula>
    </cfRule>
  </conditionalFormatting>
  <conditionalFormatting sqref="C196 B196:B197 D196:D197 P195:AD197">
    <cfRule type="cellIs" dxfId="340" priority="548" stopIfTrue="1" operator="equal">
      <formula>"半面"</formula>
    </cfRule>
  </conditionalFormatting>
  <conditionalFormatting sqref="T66">
    <cfRule type="cellIs" dxfId="339" priority="542" stopIfTrue="1" operator="equal">
      <formula>"半面"</formula>
    </cfRule>
  </conditionalFormatting>
  <conditionalFormatting sqref="C91">
    <cfRule type="cellIs" dxfId="338" priority="424" stopIfTrue="1" operator="equal">
      <formula>"半面"</formula>
    </cfRule>
  </conditionalFormatting>
  <conditionalFormatting sqref="Y70:AD70">
    <cfRule type="cellIs" dxfId="337" priority="430" stopIfTrue="1" operator="equal">
      <formula>"半面"</formula>
    </cfRule>
  </conditionalFormatting>
  <conditionalFormatting sqref="D115">
    <cfRule type="cellIs" dxfId="336" priority="406" stopIfTrue="1" operator="equal">
      <formula>"半面"</formula>
    </cfRule>
  </conditionalFormatting>
  <conditionalFormatting sqref="B118 P118:AD118">
    <cfRule type="cellIs" dxfId="335" priority="401" stopIfTrue="1" operator="equal">
      <formula>"半面"</formula>
    </cfRule>
  </conditionalFormatting>
  <conditionalFormatting sqref="P115:AD115 B115:B116">
    <cfRule type="cellIs" dxfId="334" priority="505" stopIfTrue="1" operator="equal">
      <formula>"半面"</formula>
    </cfRule>
  </conditionalFormatting>
  <conditionalFormatting sqref="P151:AD151 B151">
    <cfRule type="cellIs" dxfId="333" priority="485" stopIfTrue="1" operator="equal">
      <formula>"半面"</formula>
    </cfRule>
  </conditionalFormatting>
  <conditionalFormatting sqref="P147:AD147 B150 P150:AD150">
    <cfRule type="cellIs" dxfId="332" priority="488" stopIfTrue="1" operator="equal">
      <formula>"半面"</formula>
    </cfRule>
  </conditionalFormatting>
  <conditionalFormatting sqref="C150:D150">
    <cfRule type="cellIs" dxfId="331" priority="486" stopIfTrue="1" operator="equal">
      <formula>"半面"</formula>
    </cfRule>
  </conditionalFormatting>
  <conditionalFormatting sqref="V168:X168">
    <cfRule type="cellIs" dxfId="330" priority="437" stopIfTrue="1" operator="equal">
      <formula>"半面"</formula>
    </cfRule>
  </conditionalFormatting>
  <conditionalFormatting sqref="D115">
    <cfRule type="cellIs" dxfId="329" priority="405" stopIfTrue="1" operator="equal">
      <formula>"半面"</formula>
    </cfRule>
  </conditionalFormatting>
  <conditionalFormatting sqref="P167:AD167 B167:B168">
    <cfRule type="cellIs" dxfId="328" priority="446" stopIfTrue="1" operator="equal">
      <formula>"半面"</formula>
    </cfRule>
  </conditionalFormatting>
  <conditionalFormatting sqref="B195:D195">
    <cfRule type="cellIs" dxfId="327" priority="441" stopIfTrue="1" operator="equal">
      <formula>"半面"</formula>
    </cfRule>
  </conditionalFormatting>
  <conditionalFormatting sqref="C167:D167">
    <cfRule type="cellIs" dxfId="326" priority="440" stopIfTrue="1" operator="equal">
      <formula>"半面"</formula>
    </cfRule>
  </conditionalFormatting>
  <conditionalFormatting sqref="P168:U168">
    <cfRule type="cellIs" dxfId="325" priority="439" stopIfTrue="1" operator="equal">
      <formula>"半面"</formula>
    </cfRule>
  </conditionalFormatting>
  <conditionalFormatting sqref="C61:D61">
    <cfRule type="cellIs" dxfId="324" priority="436" stopIfTrue="1" operator="equal">
      <formula>"半面"</formula>
    </cfRule>
  </conditionalFormatting>
  <conditionalFormatting sqref="C66:D66">
    <cfRule type="cellIs" dxfId="323" priority="435" stopIfTrue="1" operator="equal">
      <formula>"半面"</formula>
    </cfRule>
  </conditionalFormatting>
  <conditionalFormatting sqref="C67:D67">
    <cfRule type="cellIs" dxfId="322" priority="434" stopIfTrue="1" operator="equal">
      <formula>"半面"</formula>
    </cfRule>
  </conditionalFormatting>
  <conditionalFormatting sqref="C69:D69 C70:C71">
    <cfRule type="cellIs" dxfId="321" priority="433" stopIfTrue="1" operator="equal">
      <formula>"半面"</formula>
    </cfRule>
  </conditionalFormatting>
  <conditionalFormatting sqref="C72:D72 D71">
    <cfRule type="cellIs" dxfId="320" priority="429" stopIfTrue="1" operator="equal">
      <formula>"半面"</formula>
    </cfRule>
  </conditionalFormatting>
  <conditionalFormatting sqref="C92:D92 C95:D96">
    <cfRule type="cellIs" dxfId="319" priority="423" stopIfTrue="1" operator="equal">
      <formula>"半面"</formula>
    </cfRule>
  </conditionalFormatting>
  <conditionalFormatting sqref="C68:D68">
    <cfRule type="cellIs" dxfId="318" priority="311" stopIfTrue="1" operator="equal">
      <formula>"半面"</formula>
    </cfRule>
  </conditionalFormatting>
  <conditionalFormatting sqref="P129:AD133">
    <cfRule type="cellIs" dxfId="317" priority="341" stopIfTrue="1" operator="equal">
      <formula>"半面"</formula>
    </cfRule>
  </conditionalFormatting>
  <conditionalFormatting sqref="B117 Y117:AD117">
    <cfRule type="cellIs" dxfId="316" priority="404" stopIfTrue="1" operator="equal">
      <formula>"半面"</formula>
    </cfRule>
  </conditionalFormatting>
  <conditionalFormatting sqref="C118">
    <cfRule type="cellIs" dxfId="315" priority="398" stopIfTrue="1" operator="equal">
      <formula>"半面"</formula>
    </cfRule>
  </conditionalFormatting>
  <conditionalFormatting sqref="C118">
    <cfRule type="cellIs" dxfId="314" priority="397" stopIfTrue="1" operator="equal">
      <formula>"半面"</formula>
    </cfRule>
  </conditionalFormatting>
  <conditionalFormatting sqref="D118">
    <cfRule type="cellIs" dxfId="313" priority="396" stopIfTrue="1" operator="equal">
      <formula>"半面"</formula>
    </cfRule>
  </conditionalFormatting>
  <conditionalFormatting sqref="D118">
    <cfRule type="cellIs" dxfId="312" priority="395" stopIfTrue="1" operator="equal">
      <formula>"半面"</formula>
    </cfRule>
  </conditionalFormatting>
  <conditionalFormatting sqref="D58">
    <cfRule type="cellIs" dxfId="311" priority="317" stopIfTrue="1" operator="equal">
      <formula>"半面"</formula>
    </cfRule>
  </conditionalFormatting>
  <conditionalFormatting sqref="C94:D94">
    <cfRule type="cellIs" dxfId="310" priority="290" stopIfTrue="1" operator="equal">
      <formula>"半面"</formula>
    </cfRule>
  </conditionalFormatting>
  <conditionalFormatting sqref="D151">
    <cfRule type="cellIs" dxfId="309" priority="330" stopIfTrue="1" operator="equal">
      <formula>"半面"</formula>
    </cfRule>
  </conditionalFormatting>
  <conditionalFormatting sqref="C151">
    <cfRule type="cellIs" dxfId="308" priority="329" stopIfTrue="1" operator="equal">
      <formula>"半面"</formula>
    </cfRule>
  </conditionalFormatting>
  <conditionalFormatting sqref="B169 P169:AD169">
    <cfRule type="cellIs" dxfId="307" priority="327" stopIfTrue="1" operator="equal">
      <formula>"半面"</formula>
    </cfRule>
  </conditionalFormatting>
  <conditionalFormatting sqref="B170 P170:AD170">
    <cfRule type="cellIs" dxfId="306" priority="322" stopIfTrue="1" operator="equal">
      <formula>"半面"</formula>
    </cfRule>
  </conditionalFormatting>
  <conditionalFormatting sqref="D59">
    <cfRule type="cellIs" dxfId="305" priority="316" stopIfTrue="1" operator="equal">
      <formula>"半面"</formula>
    </cfRule>
  </conditionalFormatting>
  <conditionalFormatting sqref="C62:D62">
    <cfRule type="cellIs" dxfId="304" priority="315" stopIfTrue="1" operator="equal">
      <formula>"半面"</formula>
    </cfRule>
  </conditionalFormatting>
  <conditionalFormatting sqref="C63:D63">
    <cfRule type="cellIs" dxfId="303" priority="314" stopIfTrue="1" operator="equal">
      <formula>"半面"</formula>
    </cfRule>
  </conditionalFormatting>
  <conditionalFormatting sqref="T65">
    <cfRule type="cellIs" dxfId="302" priority="313" stopIfTrue="1" operator="equal">
      <formula>"半面"</formula>
    </cfRule>
  </conditionalFormatting>
  <conditionalFormatting sqref="C65:D65">
    <cfRule type="cellIs" dxfId="301" priority="312" stopIfTrue="1" operator="equal">
      <formula>"半面"</formula>
    </cfRule>
  </conditionalFormatting>
  <conditionalFormatting sqref="T70">
    <cfRule type="cellIs" dxfId="300" priority="310" stopIfTrue="1" operator="equal">
      <formula>"半面"</formula>
    </cfRule>
  </conditionalFormatting>
  <conditionalFormatting sqref="D70">
    <cfRule type="cellIs" dxfId="299" priority="309" stopIfTrue="1" operator="equal">
      <formula>"半面"</formula>
    </cfRule>
  </conditionalFormatting>
  <conditionalFormatting sqref="C64:D64">
    <cfRule type="cellIs" dxfId="298" priority="165" stopIfTrue="1" operator="equal">
      <formula>"半面"</formula>
    </cfRule>
  </conditionalFormatting>
  <conditionalFormatting sqref="B174:D174 T174 Y174:AD174">
    <cfRule type="cellIs" dxfId="297" priority="164" stopIfTrue="1" operator="equal">
      <formula>"半面"</formula>
    </cfRule>
  </conditionalFormatting>
  <conditionalFormatting sqref="B149 Y149:AD149">
    <cfRule type="cellIs" dxfId="296" priority="197" stopIfTrue="1" operator="equal">
      <formula>"半面"</formula>
    </cfRule>
  </conditionalFormatting>
  <conditionalFormatting sqref="B148 T148:AD148">
    <cfRule type="cellIs" dxfId="295" priority="195" stopIfTrue="1" operator="equal">
      <formula>"半面"</formula>
    </cfRule>
  </conditionalFormatting>
  <conditionalFormatting sqref="P148:S148">
    <cfRule type="cellIs" dxfId="294" priority="193" stopIfTrue="1" operator="equal">
      <formula>"半面"</formula>
    </cfRule>
  </conditionalFormatting>
  <conditionalFormatting sqref="C148:D148">
    <cfRule type="cellIs" dxfId="293" priority="192" stopIfTrue="1" operator="equal">
      <formula>"半面"</formula>
    </cfRule>
  </conditionalFormatting>
  <conditionalFormatting sqref="C93:D93">
    <cfRule type="cellIs" dxfId="292" priority="291" stopIfTrue="1" operator="equal">
      <formula>"半面"</formula>
    </cfRule>
  </conditionalFormatting>
  <conditionalFormatting sqref="C168:D168">
    <cfRule type="cellIs" dxfId="291" priority="177" stopIfTrue="1" operator="equal">
      <formula>"半面"</formula>
    </cfRule>
  </conditionalFormatting>
  <conditionalFormatting sqref="P128:AD128">
    <cfRule type="cellIs" dxfId="290" priority="219" stopIfTrue="1" operator="equal">
      <formula>"半面"</formula>
    </cfRule>
  </conditionalFormatting>
  <conditionalFormatting sqref="C170:D170">
    <cfRule type="cellIs" dxfId="289" priority="175" stopIfTrue="1" operator="equal">
      <formula>"半面"</formula>
    </cfRule>
  </conditionalFormatting>
  <conditionalFormatting sqref="B171 P171:AD171">
    <cfRule type="cellIs" dxfId="288" priority="174" stopIfTrue="1" operator="equal">
      <formula>"半面"</formula>
    </cfRule>
  </conditionalFormatting>
  <conditionalFormatting sqref="D128">
    <cfRule type="cellIs" dxfId="287" priority="216" stopIfTrue="1" operator="equal">
      <formula>"半面"</formula>
    </cfRule>
  </conditionalFormatting>
  <conditionalFormatting sqref="D128">
    <cfRule type="cellIs" dxfId="286" priority="215" stopIfTrue="1" operator="equal">
      <formula>"半面"</formula>
    </cfRule>
  </conditionalFormatting>
  <conditionalFormatting sqref="D129:D132">
    <cfRule type="cellIs" dxfId="285" priority="214" stopIfTrue="1" operator="equal">
      <formula>"半面"</formula>
    </cfRule>
  </conditionalFormatting>
  <conditionalFormatting sqref="D129:D132">
    <cfRule type="cellIs" dxfId="284" priority="213" stopIfTrue="1" operator="equal">
      <formula>"半面"</formula>
    </cfRule>
  </conditionalFormatting>
  <conditionalFormatting sqref="C133:D133">
    <cfRule type="cellIs" dxfId="283" priority="212" stopIfTrue="1" operator="equal">
      <formula>"半面"</formula>
    </cfRule>
  </conditionalFormatting>
  <conditionalFormatting sqref="C133:D133">
    <cfRule type="cellIs" dxfId="282" priority="211" stopIfTrue="1" operator="equal">
      <formula>"半面"</formula>
    </cfRule>
  </conditionalFormatting>
  <conditionalFormatting sqref="C172:D172">
    <cfRule type="cellIs" dxfId="281" priority="167" stopIfTrue="1" operator="equal">
      <formula>"半面"</formula>
    </cfRule>
  </conditionalFormatting>
  <conditionalFormatting sqref="B64">
    <cfRule type="cellIs" dxfId="280" priority="166" stopIfTrue="1" operator="equal">
      <formula>"半面"</formula>
    </cfRule>
  </conditionalFormatting>
  <conditionalFormatting sqref="C116:D116">
    <cfRule type="cellIs" dxfId="279" priority="270" stopIfTrue="1" operator="equal">
      <formula>"半面"</formula>
    </cfRule>
  </conditionalFormatting>
  <conditionalFormatting sqref="C116:D116">
    <cfRule type="cellIs" dxfId="278" priority="269" stopIfTrue="1" operator="equal">
      <formula>"半面"</formula>
    </cfRule>
  </conditionalFormatting>
  <conditionalFormatting sqref="P117:X117">
    <cfRule type="cellIs" dxfId="277" priority="268" stopIfTrue="1" operator="equal">
      <formula>"半面"</formula>
    </cfRule>
  </conditionalFormatting>
  <conditionalFormatting sqref="C117:D117">
    <cfRule type="cellIs" dxfId="276" priority="267" stopIfTrue="1" operator="equal">
      <formula>"半面"</formula>
    </cfRule>
  </conditionalFormatting>
  <conditionalFormatting sqref="C117:D117">
    <cfRule type="cellIs" dxfId="275" priority="266" stopIfTrue="1" operator="equal">
      <formula>"半面"</formula>
    </cfRule>
  </conditionalFormatting>
  <conditionalFormatting sqref="C147:D147">
    <cfRule type="cellIs" dxfId="274" priority="198" stopIfTrue="1" operator="equal">
      <formula>"半面"</formula>
    </cfRule>
  </conditionalFormatting>
  <conditionalFormatting sqref="P149:X149">
    <cfRule type="cellIs" dxfId="273" priority="191" stopIfTrue="1" operator="equal">
      <formula>"半面"</formula>
    </cfRule>
  </conditionalFormatting>
  <conditionalFormatting sqref="D149">
    <cfRule type="cellIs" dxfId="272" priority="190" stopIfTrue="1" operator="equal">
      <formula>"半面"</formula>
    </cfRule>
  </conditionalFormatting>
  <conditionalFormatting sqref="C149">
    <cfRule type="cellIs" dxfId="271" priority="189" stopIfTrue="1" operator="equal">
      <formula>"半面"</formula>
    </cfRule>
  </conditionalFormatting>
  <conditionalFormatting sqref="B128:B132">
    <cfRule type="cellIs" dxfId="270" priority="224" stopIfTrue="1" operator="equal">
      <formula>"半面"</formula>
    </cfRule>
  </conditionalFormatting>
  <conditionalFormatting sqref="C169:D169">
    <cfRule type="cellIs" dxfId="269" priority="176" stopIfTrue="1" operator="equal">
      <formula>"半面"</formula>
    </cfRule>
  </conditionalFormatting>
  <conditionalFormatting sqref="C171:D171">
    <cfRule type="cellIs" dxfId="268" priority="169" stopIfTrue="1" operator="equal">
      <formula>"半面"</formula>
    </cfRule>
  </conditionalFormatting>
  <conditionalFormatting sqref="P172:X172">
    <cfRule type="cellIs" dxfId="267" priority="168" stopIfTrue="1" operator="equal">
      <formula>"半面"</formula>
    </cfRule>
  </conditionalFormatting>
  <conditionalFormatting sqref="P75:X76 Y74:AD74 P78:X78 P80:X81 W79:X79 P84:X84 P87:X88 U89:X89 Y88:AD89 R83:X83 B74:B90 Y85:Z87 AD85:AD87 Y75:Z83 AD75:AD83 AA75:AC87">
    <cfRule type="cellIs" dxfId="266" priority="143" stopIfTrue="1" operator="equal">
      <formula>"半面"</formula>
    </cfRule>
  </conditionalFormatting>
  <conditionalFormatting sqref="C84">
    <cfRule type="cellIs" dxfId="265" priority="142" stopIfTrue="1" operator="equal">
      <formula>"半面"</formula>
    </cfRule>
  </conditionalFormatting>
  <conditionalFormatting sqref="Y84:Z84 AD84">
    <cfRule type="cellIs" dxfId="264" priority="141" stopIfTrue="1" operator="equal">
      <formula>"半面"</formula>
    </cfRule>
  </conditionalFormatting>
  <conditionalFormatting sqref="P74:X74">
    <cfRule type="cellIs" dxfId="263" priority="140" stopIfTrue="1" operator="equal">
      <formula>"半面"</formula>
    </cfRule>
  </conditionalFormatting>
  <conditionalFormatting sqref="P77:X77">
    <cfRule type="cellIs" dxfId="262" priority="139" stopIfTrue="1" operator="equal">
      <formula>"半面"</formula>
    </cfRule>
  </conditionalFormatting>
  <conditionalFormatting sqref="P79:V79">
    <cfRule type="cellIs" dxfId="261" priority="137" stopIfTrue="1" operator="equal">
      <formula>"半面"</formula>
    </cfRule>
  </conditionalFormatting>
  <conditionalFormatting sqref="D84">
    <cfRule type="cellIs" dxfId="260" priority="136" stopIfTrue="1" operator="equal">
      <formula>"半面"</formula>
    </cfRule>
  </conditionalFormatting>
  <conditionalFormatting sqref="P86:X86">
    <cfRule type="cellIs" dxfId="259" priority="135" stopIfTrue="1" operator="equal">
      <formula>"半面"</formula>
    </cfRule>
  </conditionalFormatting>
  <conditionalFormatting sqref="R90:AD90">
    <cfRule type="cellIs" dxfId="258" priority="134" stopIfTrue="1" operator="equal">
      <formula>"半面"</formula>
    </cfRule>
  </conditionalFormatting>
  <conditionalFormatting sqref="P89:T89">
    <cfRule type="cellIs" dxfId="257" priority="130" stopIfTrue="1" operator="equal">
      <formula>"半面"</formula>
    </cfRule>
  </conditionalFormatting>
  <conditionalFormatting sqref="C89:D89">
    <cfRule type="cellIs" dxfId="256" priority="129" stopIfTrue="1" operator="equal">
      <formula>"半面"</formula>
    </cfRule>
  </conditionalFormatting>
  <conditionalFormatting sqref="C74:D83">
    <cfRule type="cellIs" dxfId="255" priority="128" stopIfTrue="1" operator="equal">
      <formula>"半面"</formula>
    </cfRule>
  </conditionalFormatting>
  <conditionalFormatting sqref="P82:X82">
    <cfRule type="cellIs" dxfId="254" priority="122" stopIfTrue="1" operator="equal">
      <formula>"半面"</formula>
    </cfRule>
  </conditionalFormatting>
  <conditionalFormatting sqref="P85:X85">
    <cfRule type="cellIs" dxfId="253" priority="119" stopIfTrue="1" operator="equal">
      <formula>"半面"</formula>
    </cfRule>
  </conditionalFormatting>
  <conditionalFormatting sqref="C85:D85">
    <cfRule type="cellIs" dxfId="252" priority="118" stopIfTrue="1" operator="equal">
      <formula>"半面"</formula>
    </cfRule>
  </conditionalFormatting>
  <conditionalFormatting sqref="C85:D85">
    <cfRule type="cellIs" dxfId="251" priority="117" stopIfTrue="1" operator="equal">
      <formula>"半面"</formula>
    </cfRule>
  </conditionalFormatting>
  <conditionalFormatting sqref="C86:D86">
    <cfRule type="cellIs" dxfId="250" priority="116" stopIfTrue="1" operator="equal">
      <formula>"半面"</formula>
    </cfRule>
  </conditionalFormatting>
  <conditionalFormatting sqref="C86:D86">
    <cfRule type="cellIs" dxfId="249" priority="115" stopIfTrue="1" operator="equal">
      <formula>"半面"</formula>
    </cfRule>
  </conditionalFormatting>
  <conditionalFormatting sqref="C87:D87">
    <cfRule type="cellIs" dxfId="248" priority="114" stopIfTrue="1" operator="equal">
      <formula>"半面"</formula>
    </cfRule>
  </conditionalFormatting>
  <conditionalFormatting sqref="C87:D87">
    <cfRule type="cellIs" dxfId="247" priority="113" stopIfTrue="1" operator="equal">
      <formula>"半面"</formula>
    </cfRule>
  </conditionalFormatting>
  <conditionalFormatting sqref="C88:D88">
    <cfRule type="cellIs" dxfId="246" priority="112" stopIfTrue="1" operator="equal">
      <formula>"半面"</formula>
    </cfRule>
  </conditionalFormatting>
  <conditionalFormatting sqref="C88:D88">
    <cfRule type="cellIs" dxfId="245" priority="111" stopIfTrue="1" operator="equal">
      <formula>"半面"</formula>
    </cfRule>
  </conditionalFormatting>
  <conditionalFormatting sqref="C90:D90">
    <cfRule type="cellIs" dxfId="244" priority="110" stopIfTrue="1" operator="equal">
      <formula>"半面"</formula>
    </cfRule>
  </conditionalFormatting>
  <conditionalFormatting sqref="P112:X114 U111:X111 P98:X100 P108:X109 T106:X107 T110:X110 Y98:AD114">
    <cfRule type="cellIs" dxfId="243" priority="109" stopIfTrue="1" operator="equal">
      <formula>"半面"</formula>
    </cfRule>
  </conditionalFormatting>
  <conditionalFormatting sqref="B98:B114">
    <cfRule type="cellIs" dxfId="242" priority="108" stopIfTrue="1" operator="equal">
      <formula>"半面"</formula>
    </cfRule>
  </conditionalFormatting>
  <conditionalFormatting sqref="D99">
    <cfRule type="cellIs" dxfId="239" priority="105" stopIfTrue="1" operator="equal">
      <formula>"半面"</formula>
    </cfRule>
  </conditionalFormatting>
  <conditionalFormatting sqref="D99">
    <cfRule type="cellIs" dxfId="238" priority="104" stopIfTrue="1" operator="equal">
      <formula>"半面"</formula>
    </cfRule>
  </conditionalFormatting>
  <conditionalFormatting sqref="P111:T111">
    <cfRule type="cellIs" dxfId="237" priority="103" stopIfTrue="1" operator="equal">
      <formula>"半面"</formula>
    </cfRule>
  </conditionalFormatting>
  <conditionalFormatting sqref="D112">
    <cfRule type="cellIs" dxfId="234" priority="100" stopIfTrue="1" operator="equal">
      <formula>"半面"</formula>
    </cfRule>
  </conditionalFormatting>
  <conditionalFormatting sqref="D112">
    <cfRule type="cellIs" dxfId="233" priority="99" stopIfTrue="1" operator="equal">
      <formula>"半面"</formula>
    </cfRule>
  </conditionalFormatting>
  <conditionalFormatting sqref="C98:D98 C99:C115">
    <cfRule type="cellIs" dxfId="232" priority="98" stopIfTrue="1" operator="equal">
      <formula>"半面"</formula>
    </cfRule>
  </conditionalFormatting>
  <conditionalFormatting sqref="C98:D98 C99:C115">
    <cfRule type="cellIs" dxfId="231" priority="97" stopIfTrue="1" operator="equal">
      <formula>"半面"</formula>
    </cfRule>
  </conditionalFormatting>
  <conditionalFormatting sqref="D100">
    <cfRule type="cellIs" dxfId="228" priority="94" stopIfTrue="1" operator="equal">
      <formula>"半面"</formula>
    </cfRule>
  </conditionalFormatting>
  <conditionalFormatting sqref="D100">
    <cfRule type="cellIs" dxfId="227" priority="93" stopIfTrue="1" operator="equal">
      <formula>"半面"</formula>
    </cfRule>
  </conditionalFormatting>
  <conditionalFormatting sqref="P101:X101">
    <cfRule type="cellIs" dxfId="226" priority="92" stopIfTrue="1" operator="equal">
      <formula>"半面"</formula>
    </cfRule>
  </conditionalFormatting>
  <conditionalFormatting sqref="D101">
    <cfRule type="cellIs" dxfId="225" priority="91" stopIfTrue="1" operator="equal">
      <formula>"半面"</formula>
    </cfRule>
  </conditionalFormatting>
  <conditionalFormatting sqref="D101">
    <cfRule type="cellIs" dxfId="224" priority="90" stopIfTrue="1" operator="equal">
      <formula>"半面"</formula>
    </cfRule>
  </conditionalFormatting>
  <conditionalFormatting sqref="P102:X102">
    <cfRule type="cellIs" dxfId="223" priority="89" stopIfTrue="1" operator="equal">
      <formula>"半面"</formula>
    </cfRule>
  </conditionalFormatting>
  <conditionalFormatting sqref="D102">
    <cfRule type="cellIs" dxfId="220" priority="86" stopIfTrue="1" operator="equal">
      <formula>"半面"</formula>
    </cfRule>
  </conditionalFormatting>
  <conditionalFormatting sqref="D102">
    <cfRule type="cellIs" dxfId="219" priority="85" stopIfTrue="1" operator="equal">
      <formula>"半面"</formula>
    </cfRule>
  </conditionalFormatting>
  <conditionalFormatting sqref="P103:X103">
    <cfRule type="cellIs" dxfId="218" priority="84" stopIfTrue="1" operator="equal">
      <formula>"半面"</formula>
    </cfRule>
  </conditionalFormatting>
  <conditionalFormatting sqref="D103">
    <cfRule type="cellIs" dxfId="215" priority="81" stopIfTrue="1" operator="equal">
      <formula>"半面"</formula>
    </cfRule>
  </conditionalFormatting>
  <conditionalFormatting sqref="D103">
    <cfRule type="cellIs" dxfId="214" priority="80" stopIfTrue="1" operator="equal">
      <formula>"半面"</formula>
    </cfRule>
  </conditionalFormatting>
  <conditionalFormatting sqref="P104:X104">
    <cfRule type="cellIs" dxfId="213" priority="79" stopIfTrue="1" operator="equal">
      <formula>"半面"</formula>
    </cfRule>
  </conditionalFormatting>
  <conditionalFormatting sqref="D104">
    <cfRule type="cellIs" dxfId="210" priority="76" stopIfTrue="1" operator="equal">
      <formula>"半面"</formula>
    </cfRule>
  </conditionalFormatting>
  <conditionalFormatting sqref="D104">
    <cfRule type="cellIs" dxfId="209" priority="75" stopIfTrue="1" operator="equal">
      <formula>"半面"</formula>
    </cfRule>
  </conditionalFormatting>
  <conditionalFormatting sqref="P105:X105">
    <cfRule type="cellIs" dxfId="208" priority="74" stopIfTrue="1" operator="equal">
      <formula>"半面"</formula>
    </cfRule>
  </conditionalFormatting>
  <conditionalFormatting sqref="D105">
    <cfRule type="cellIs" dxfId="207" priority="73" stopIfTrue="1" operator="equal">
      <formula>"半面"</formula>
    </cfRule>
  </conditionalFormatting>
  <conditionalFormatting sqref="D105">
    <cfRule type="cellIs" dxfId="206" priority="72" stopIfTrue="1" operator="equal">
      <formula>"半面"</formula>
    </cfRule>
  </conditionalFormatting>
  <conditionalFormatting sqref="R106:S106">
    <cfRule type="cellIs" dxfId="205" priority="71" stopIfTrue="1" operator="equal">
      <formula>"半面"</formula>
    </cfRule>
  </conditionalFormatting>
  <conditionalFormatting sqref="D106">
    <cfRule type="cellIs" dxfId="204" priority="70" stopIfTrue="1" operator="equal">
      <formula>"半面"</formula>
    </cfRule>
  </conditionalFormatting>
  <conditionalFormatting sqref="R107:S107">
    <cfRule type="cellIs" dxfId="203" priority="69" stopIfTrue="1" operator="equal">
      <formula>"半面"</formula>
    </cfRule>
  </conditionalFormatting>
  <conditionalFormatting sqref="D107">
    <cfRule type="cellIs" dxfId="202" priority="68" stopIfTrue="1" operator="equal">
      <formula>"半面"</formula>
    </cfRule>
  </conditionalFormatting>
  <conditionalFormatting sqref="D108">
    <cfRule type="cellIs" dxfId="201" priority="67" stopIfTrue="1" operator="equal">
      <formula>"半面"</formula>
    </cfRule>
  </conditionalFormatting>
  <conditionalFormatting sqref="D108">
    <cfRule type="cellIs" dxfId="200" priority="66" stopIfTrue="1" operator="equal">
      <formula>"半面"</formula>
    </cfRule>
  </conditionalFormatting>
  <conditionalFormatting sqref="D109">
    <cfRule type="cellIs" dxfId="199" priority="65" stopIfTrue="1" operator="equal">
      <formula>"半面"</formula>
    </cfRule>
  </conditionalFormatting>
  <conditionalFormatting sqref="D109">
    <cfRule type="cellIs" dxfId="198" priority="64" stopIfTrue="1" operator="equal">
      <formula>"半面"</formula>
    </cfRule>
  </conditionalFormatting>
  <conditionalFormatting sqref="R110:S110">
    <cfRule type="cellIs" dxfId="197" priority="63" stopIfTrue="1" operator="equal">
      <formula>"半面"</formula>
    </cfRule>
  </conditionalFormatting>
  <conditionalFormatting sqref="D110">
    <cfRule type="cellIs" dxfId="196" priority="62" stopIfTrue="1" operator="equal">
      <formula>"半面"</formula>
    </cfRule>
  </conditionalFormatting>
  <conditionalFormatting sqref="D111">
    <cfRule type="cellIs" dxfId="195" priority="61" stopIfTrue="1" operator="equal">
      <formula>"半面"</formula>
    </cfRule>
  </conditionalFormatting>
  <conditionalFormatting sqref="D111">
    <cfRule type="cellIs" dxfId="194" priority="60" stopIfTrue="1" operator="equal">
      <formula>"半面"</formula>
    </cfRule>
  </conditionalFormatting>
  <conditionalFormatting sqref="D113">
    <cfRule type="cellIs" dxfId="193" priority="59" stopIfTrue="1" operator="equal">
      <formula>"半面"</formula>
    </cfRule>
  </conditionalFormatting>
  <conditionalFormatting sqref="D113">
    <cfRule type="cellIs" dxfId="192" priority="58" stopIfTrue="1" operator="equal">
      <formula>"半面"</formula>
    </cfRule>
  </conditionalFormatting>
  <conditionalFormatting sqref="D114">
    <cfRule type="cellIs" dxfId="191" priority="57" stopIfTrue="1" operator="equal">
      <formula>"半面"</formula>
    </cfRule>
  </conditionalFormatting>
  <conditionalFormatting sqref="D114">
    <cfRule type="cellIs" dxfId="190" priority="56" stopIfTrue="1" operator="equal">
      <formula>"半面"</formula>
    </cfRule>
  </conditionalFormatting>
  <conditionalFormatting sqref="P120:X120 Y120:AD127 P122:X123 T121:X121 P125:X127 B120:B127">
    <cfRule type="cellIs" dxfId="189" priority="55" stopIfTrue="1" operator="equal">
      <formula>"半面"</formula>
    </cfRule>
  </conditionalFormatting>
  <conditionalFormatting sqref="D125">
    <cfRule type="cellIs" dxfId="188" priority="54" stopIfTrue="1" operator="equal">
      <formula>"半面"</formula>
    </cfRule>
  </conditionalFormatting>
  <conditionalFormatting sqref="P121:S121">
    <cfRule type="cellIs" dxfId="186" priority="52" stopIfTrue="1" operator="equal">
      <formula>"半面"</formula>
    </cfRule>
  </conditionalFormatting>
  <conditionalFormatting sqref="D122:D123">
    <cfRule type="cellIs" dxfId="185" priority="51" stopIfTrue="1" operator="equal">
      <formula>"半面"</formula>
    </cfRule>
  </conditionalFormatting>
  <conditionalFormatting sqref="C120:D120 C121:C132">
    <cfRule type="cellIs" dxfId="184" priority="50" stopIfTrue="1" operator="equal">
      <formula>"半面"</formula>
    </cfRule>
  </conditionalFormatting>
  <conditionalFormatting sqref="D121">
    <cfRule type="cellIs" dxfId="183" priority="49" stopIfTrue="1" operator="equal">
      <formula>"半面"</formula>
    </cfRule>
  </conditionalFormatting>
  <conditionalFormatting sqref="D121">
    <cfRule type="cellIs" dxfId="182" priority="48" stopIfTrue="1" operator="equal">
      <formula>"半面"</formula>
    </cfRule>
  </conditionalFormatting>
  <conditionalFormatting sqref="P124:X124">
    <cfRule type="cellIs" dxfId="181" priority="47" stopIfTrue="1" operator="equal">
      <formula>"半面"</formula>
    </cfRule>
  </conditionalFormatting>
  <conditionalFormatting sqref="D124">
    <cfRule type="cellIs" dxfId="180" priority="46" stopIfTrue="1" operator="equal">
      <formula>"半面"</formula>
    </cfRule>
  </conditionalFormatting>
  <conditionalFormatting sqref="D126">
    <cfRule type="cellIs" dxfId="179" priority="45" stopIfTrue="1" operator="equal">
      <formula>"半面"</formula>
    </cfRule>
  </conditionalFormatting>
  <conditionalFormatting sqref="D127">
    <cfRule type="cellIs" dxfId="178" priority="44" stopIfTrue="1" operator="equal">
      <formula>"半面"</formula>
    </cfRule>
  </conditionalFormatting>
  <conditionalFormatting sqref="P146:AD146 Y142:AD143 Z141:AD141 P135:AD135 P138:AD140 Y136:AD137 B135:B144">
    <cfRule type="cellIs" dxfId="177" priority="43" stopIfTrue="1" operator="equal">
      <formula>"半面"</formula>
    </cfRule>
  </conditionalFormatting>
  <conditionalFormatting sqref="V145:X145">
    <cfRule type="cellIs" dxfId="176" priority="32" stopIfTrue="1" operator="equal">
      <formula>"半面"</formula>
    </cfRule>
  </conditionalFormatting>
  <conditionalFormatting sqref="P142:X142">
    <cfRule type="cellIs" dxfId="175" priority="40" stopIfTrue="1" operator="equal">
      <formula>"半面"</formula>
    </cfRule>
  </conditionalFormatting>
  <conditionalFormatting sqref="P143:X143">
    <cfRule type="cellIs" dxfId="174" priority="38" stopIfTrue="1" operator="equal">
      <formula>"半面"</formula>
    </cfRule>
  </conditionalFormatting>
  <conditionalFormatting sqref="C144:D144">
    <cfRule type="cellIs" dxfId="173" priority="37" stopIfTrue="1" operator="equal">
      <formula>"半面"</formula>
    </cfRule>
  </conditionalFormatting>
  <conditionalFormatting sqref="Y144:AD144">
    <cfRule type="cellIs" dxfId="172" priority="36" stopIfTrue="1" operator="equal">
      <formula>"半面"</formula>
    </cfRule>
  </conditionalFormatting>
  <conditionalFormatting sqref="P145:U145 Y145:AD145 B145:B146">
    <cfRule type="cellIs" dxfId="171" priority="35" stopIfTrue="1" operator="equal">
      <formula>"半面"</formula>
    </cfRule>
  </conditionalFormatting>
  <conditionalFormatting sqref="P144:X144">
    <cfRule type="cellIs" dxfId="170" priority="34" stopIfTrue="1" operator="equal">
      <formula>"半面"</formula>
    </cfRule>
  </conditionalFormatting>
  <conditionalFormatting sqref="C145:D145">
    <cfRule type="cellIs" dxfId="169" priority="33" stopIfTrue="1" operator="equal">
      <formula>"半面"</formula>
    </cfRule>
  </conditionalFormatting>
  <conditionalFormatting sqref="Y141">
    <cfRule type="cellIs" dxfId="168" priority="31" stopIfTrue="1" operator="equal">
      <formula>"半面"</formula>
    </cfRule>
  </conditionalFormatting>
  <conditionalFormatting sqref="D135:D143">
    <cfRule type="cellIs" dxfId="167" priority="30" stopIfTrue="1" operator="equal">
      <formula>"半面"</formula>
    </cfRule>
  </conditionalFormatting>
  <conditionalFormatting sqref="C135:C143">
    <cfRule type="cellIs" dxfId="166" priority="29" stopIfTrue="1" operator="equal">
      <formula>"半面"</formula>
    </cfRule>
  </conditionalFormatting>
  <conditionalFormatting sqref="P136:X136">
    <cfRule type="cellIs" dxfId="165" priority="28" stopIfTrue="1" operator="equal">
      <formula>"半面"</formula>
    </cfRule>
  </conditionalFormatting>
  <conditionalFormatting sqref="P137:X137">
    <cfRule type="cellIs" dxfId="164" priority="25" stopIfTrue="1" operator="equal">
      <formula>"半面"</formula>
    </cfRule>
  </conditionalFormatting>
  <conditionalFormatting sqref="P141:X141">
    <cfRule type="cellIs" dxfId="163" priority="24" stopIfTrue="1" operator="equal">
      <formula>"半面"</formula>
    </cfRule>
  </conditionalFormatting>
  <conditionalFormatting sqref="C146:D146">
    <cfRule type="cellIs" dxfId="162" priority="21" stopIfTrue="1" operator="equal">
      <formula>"半面"</formula>
    </cfRule>
  </conditionalFormatting>
  <conditionalFormatting sqref="Y153:AD153 T153 B153:D153 C154:C166">
    <cfRule type="cellIs" dxfId="161" priority="20" stopIfTrue="1" operator="equal">
      <formula>"半面"</formula>
    </cfRule>
  </conditionalFormatting>
  <conditionalFormatting sqref="Y166:AD166 T166 D166">
    <cfRule type="cellIs" dxfId="160" priority="19" stopIfTrue="1" operator="equal">
      <formula>"半面"</formula>
    </cfRule>
  </conditionalFormatting>
  <conditionalFormatting sqref="B154 T154 Y154:AD154 D154">
    <cfRule type="cellIs" dxfId="159" priority="18" stopIfTrue="1" operator="equal">
      <formula>"半面"</formula>
    </cfRule>
  </conditionalFormatting>
  <conditionalFormatting sqref="Y165:AD165 T165 D165">
    <cfRule type="cellIs" dxfId="158" priority="17" stopIfTrue="1" operator="equal">
      <formula>"半面"</formula>
    </cfRule>
  </conditionalFormatting>
  <conditionalFormatting sqref="D157 T157 Y157:AD157">
    <cfRule type="cellIs" dxfId="157" priority="16" stopIfTrue="1" operator="equal">
      <formula>"半面"</formula>
    </cfRule>
  </conditionalFormatting>
  <conditionalFormatting sqref="Y155:AD156 T155:T156 B155:B156 D155:D156">
    <cfRule type="cellIs" dxfId="156" priority="15" stopIfTrue="1" operator="equal">
      <formula>"半面"</formula>
    </cfRule>
  </conditionalFormatting>
  <conditionalFormatting sqref="T158 Y158:AD158 D158">
    <cfRule type="cellIs" dxfId="155" priority="14" stopIfTrue="1" operator="equal">
      <formula>"半面"</formula>
    </cfRule>
  </conditionalFormatting>
  <conditionalFormatting sqref="B157">
    <cfRule type="cellIs" dxfId="154" priority="13" stopIfTrue="1" operator="equal">
      <formula>"半面"</formula>
    </cfRule>
  </conditionalFormatting>
  <conditionalFormatting sqref="B158">
    <cfRule type="cellIs" dxfId="153" priority="12" stopIfTrue="1" operator="equal">
      <formula>"半面"</formula>
    </cfRule>
  </conditionalFormatting>
  <conditionalFormatting sqref="Y163:AD164 T163:T164 D163:D164">
    <cfRule type="cellIs" dxfId="152" priority="11" stopIfTrue="1" operator="equal">
      <formula>"半面"</formula>
    </cfRule>
  </conditionalFormatting>
  <conditionalFormatting sqref="D162 T162 Y162:AD162">
    <cfRule type="cellIs" dxfId="151" priority="10" stopIfTrue="1" operator="equal">
      <formula>"半面"</formula>
    </cfRule>
  </conditionalFormatting>
  <conditionalFormatting sqref="Y160:AD161 T160:T161 D160:D161">
    <cfRule type="cellIs" dxfId="150" priority="9" stopIfTrue="1" operator="equal">
      <formula>"半面"</formula>
    </cfRule>
  </conditionalFormatting>
  <conditionalFormatting sqref="Y159:AD159 T159 D159">
    <cfRule type="cellIs" dxfId="149" priority="8" stopIfTrue="1" operator="equal">
      <formula>"半面"</formula>
    </cfRule>
  </conditionalFormatting>
  <conditionalFormatting sqref="B159">
    <cfRule type="cellIs" dxfId="148" priority="7" stopIfTrue="1" operator="equal">
      <formula>"半面"</formula>
    </cfRule>
  </conditionalFormatting>
  <conditionalFormatting sqref="B160:B161">
    <cfRule type="cellIs" dxfId="147" priority="6" stopIfTrue="1" operator="equal">
      <formula>"半面"</formula>
    </cfRule>
  </conditionalFormatting>
  <conditionalFormatting sqref="B162">
    <cfRule type="cellIs" dxfId="146" priority="5" stopIfTrue="1" operator="equal">
      <formula>"半面"</formula>
    </cfRule>
  </conditionalFormatting>
  <conditionalFormatting sqref="B163">
    <cfRule type="cellIs" dxfId="145" priority="4" stopIfTrue="1" operator="equal">
      <formula>"半面"</formula>
    </cfRule>
  </conditionalFormatting>
  <conditionalFormatting sqref="B164">
    <cfRule type="cellIs" dxfId="144" priority="3" stopIfTrue="1" operator="equal">
      <formula>"半面"</formula>
    </cfRule>
  </conditionalFormatting>
  <conditionalFormatting sqref="B165">
    <cfRule type="cellIs" dxfId="143" priority="2" stopIfTrue="1" operator="equal">
      <formula>"半面"</formula>
    </cfRule>
  </conditionalFormatting>
  <conditionalFormatting sqref="B166">
    <cfRule type="cellIs" dxfId="142" priority="1" stopIfTrue="1" operator="equal">
      <formula>"半面"</formula>
    </cfRule>
  </conditionalFormatting>
  <dataValidations count="3">
    <dataValidation imeMode="off" allowBlank="1" showInputMessage="1" showErrorMessage="1" sqref="C73 AE201:AM65535 Q52:T55 V52:AD55 P51:P55 C200 C189 C119 C152 C177 C180 C183 C186 P49:Y49 C55 M47:O48 C43 C40 C37 C34 C31 C28 C25 C22 C19:C20 C13 C10 C7 P1:Y1 Z44:AD47 C47 V44:Y48 C97 M200:O200 C134 P198:Y65535 U51:U55 P3:P7 U3:U7 Q4:T7 P8:U48 V4:AD43 Z198:AD200 Q194:T197 V194:AD197 P193:P197 P191:Y191 C197 U193:U197 C173 B1:B1048576 P56:AD190"/>
    <dataValidation imeMode="hiragana" allowBlank="1" showInputMessage="1" showErrorMessage="1" sqref="M201:O65535 AA201:AD65535 M52 M49:O49 M1:O1 M4 M5:O46 M195:O199 M194 M53:O191"/>
    <dataValidation type="date" allowBlank="1" showInputMessage="1" showErrorMessage="1" sqref="C49 C191">
      <formula1>38818</formula1>
      <formula2>38834</formula2>
    </dataValidation>
  </dataValidations>
  <pageMargins left="0.39370078740157483" right="0.39370078740157483" top="0.36" bottom="0.59055118110236227" header="0.22" footer="0.51181102362204722"/>
  <pageSetup paperSize="9" scale="85" orientation="landscape" r:id="rId1"/>
  <headerFooter alignWithMargins="0"/>
  <rowBreaks count="4" manualBreakCount="4">
    <brk id="47" max="29" man="1"/>
    <brk id="97" max="29" man="1"/>
    <brk id="134" max="29" man="1"/>
    <brk id="152" max="29" man="1"/>
  </rowBreaks>
  <ignoredErrors>
    <ignoredError sqref="Y152 Y134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81"/>
  <sheetViews>
    <sheetView view="pageBreakPreview" zoomScale="90" zoomScaleNormal="75" zoomScaleSheetLayoutView="90" workbookViewId="0">
      <pane xSplit="4" ySplit="4" topLeftCell="E20" activePane="bottomRight" state="frozen"/>
      <selection pane="topRight" activeCell="E1" sqref="E1"/>
      <selection pane="bottomLeft" activeCell="A5" sqref="A5"/>
      <selection pane="bottomRight" activeCell="C36" sqref="C36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4" width="22.7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111</v>
      </c>
      <c r="C1" s="23"/>
      <c r="D1" s="24"/>
      <c r="M1" s="845" t="s">
        <v>131</v>
      </c>
      <c r="N1" s="845"/>
      <c r="O1" s="845"/>
      <c r="P1" s="845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806" t="s">
        <v>0</v>
      </c>
      <c r="C2" s="809" t="s">
        <v>19</v>
      </c>
      <c r="D2" s="812" t="s">
        <v>20</v>
      </c>
      <c r="E2" s="815" t="s">
        <v>21</v>
      </c>
      <c r="F2" s="815"/>
      <c r="G2" s="815"/>
      <c r="H2" s="815"/>
      <c r="I2" s="815"/>
      <c r="J2" s="815"/>
      <c r="K2" s="815"/>
      <c r="L2" s="815"/>
      <c r="M2" s="826" t="s">
        <v>22</v>
      </c>
      <c r="N2" s="827"/>
      <c r="O2" s="828"/>
      <c r="P2" s="828"/>
      <c r="Q2" s="828"/>
      <c r="R2" s="828"/>
      <c r="S2" s="828"/>
      <c r="T2" s="829"/>
      <c r="U2" s="830" t="s">
        <v>23</v>
      </c>
      <c r="V2" s="830"/>
      <c r="W2" s="830"/>
      <c r="X2" s="830"/>
      <c r="Y2" s="831"/>
      <c r="Z2" s="793" t="s">
        <v>44</v>
      </c>
      <c r="AA2" s="794"/>
      <c r="AB2" s="794"/>
      <c r="AC2" s="794"/>
      <c r="AD2" s="795"/>
    </row>
    <row r="3" spans="2:30">
      <c r="B3" s="807"/>
      <c r="C3" s="810"/>
      <c r="D3" s="813"/>
      <c r="E3" s="816"/>
      <c r="F3" s="816"/>
      <c r="G3" s="816"/>
      <c r="H3" s="816"/>
      <c r="I3" s="816"/>
      <c r="J3" s="816"/>
      <c r="K3" s="816"/>
      <c r="L3" s="816"/>
      <c r="M3" s="832" t="s">
        <v>24</v>
      </c>
      <c r="N3" s="833"/>
      <c r="O3" s="822" t="s">
        <v>25</v>
      </c>
      <c r="P3" s="834" t="s">
        <v>4</v>
      </c>
      <c r="Q3" s="835"/>
      <c r="R3" s="835"/>
      <c r="S3" s="835"/>
      <c r="T3" s="836"/>
      <c r="U3" s="824" t="s">
        <v>4</v>
      </c>
      <c r="V3" s="824"/>
      <c r="W3" s="824"/>
      <c r="X3" s="824"/>
      <c r="Y3" s="825"/>
      <c r="Z3" s="796"/>
      <c r="AA3" s="797"/>
      <c r="AB3" s="797"/>
      <c r="AC3" s="797"/>
      <c r="AD3" s="798"/>
    </row>
    <row r="4" spans="2:30" ht="12.75" thickBot="1">
      <c r="B4" s="808"/>
      <c r="C4" s="811"/>
      <c r="D4" s="814"/>
      <c r="E4" s="465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3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322">
        <v>44296</v>
      </c>
      <c r="C5" s="743">
        <v>1</v>
      </c>
      <c r="D5" s="323" t="s">
        <v>129</v>
      </c>
      <c r="E5" s="698">
        <v>18</v>
      </c>
      <c r="F5" s="57" t="s">
        <v>35</v>
      </c>
      <c r="G5" s="57">
        <v>0</v>
      </c>
      <c r="H5" s="57" t="s">
        <v>36</v>
      </c>
      <c r="I5" s="57">
        <v>22</v>
      </c>
      <c r="J5" s="57" t="s">
        <v>35</v>
      </c>
      <c r="K5" s="58">
        <v>0</v>
      </c>
      <c r="L5" s="59">
        <v>4</v>
      </c>
      <c r="M5" s="79">
        <v>620</v>
      </c>
      <c r="N5" s="105">
        <f>SUM(L5*M5)</f>
        <v>2480</v>
      </c>
      <c r="O5" s="80"/>
      <c r="P5" s="81"/>
      <c r="Q5" s="82"/>
      <c r="R5" s="83"/>
      <c r="S5" s="84">
        <v>40</v>
      </c>
      <c r="T5" s="112">
        <f>SUM(P5:S5)</f>
        <v>40</v>
      </c>
      <c r="U5" s="128"/>
      <c r="V5" s="449"/>
      <c r="W5" s="128"/>
      <c r="X5" s="130"/>
      <c r="Y5" s="135">
        <f>SUM(U5:X5)</f>
        <v>0</v>
      </c>
      <c r="Z5" s="296">
        <f t="shared" ref="Z5:Z6" si="0">P5+U5</f>
        <v>0</v>
      </c>
      <c r="AA5" s="292">
        <f t="shared" ref="AA5:AA6" si="1">Q5+V5</f>
        <v>0</v>
      </c>
      <c r="AB5" s="293">
        <f t="shared" ref="AB5:AB6" si="2">R5+W5</f>
        <v>0</v>
      </c>
      <c r="AC5" s="294">
        <f t="shared" ref="AC5:AC6" si="3">S5+X5</f>
        <v>40</v>
      </c>
      <c r="AD5" s="295">
        <f t="shared" ref="AD5:AD10" si="4">SUM(Z5:AC5)</f>
        <v>40</v>
      </c>
    </row>
    <row r="6" spans="2:30" outlineLevel="1">
      <c r="B6" s="41">
        <v>44297</v>
      </c>
      <c r="C6" s="743">
        <v>1</v>
      </c>
      <c r="D6" s="43" t="s">
        <v>130</v>
      </c>
      <c r="E6" s="304">
        <v>13</v>
      </c>
      <c r="F6" s="57" t="s">
        <v>35</v>
      </c>
      <c r="G6" s="57">
        <v>0</v>
      </c>
      <c r="H6" s="57" t="s">
        <v>36</v>
      </c>
      <c r="I6" s="57">
        <v>17</v>
      </c>
      <c r="J6" s="57" t="s">
        <v>35</v>
      </c>
      <c r="K6" s="58">
        <v>0</v>
      </c>
      <c r="L6" s="59">
        <v>4</v>
      </c>
      <c r="M6" s="79">
        <v>620</v>
      </c>
      <c r="N6" s="105">
        <f>SUM(L6*M6)</f>
        <v>2480</v>
      </c>
      <c r="O6" s="80"/>
      <c r="P6" s="81"/>
      <c r="Q6" s="82"/>
      <c r="R6" s="83"/>
      <c r="S6" s="84">
        <v>30</v>
      </c>
      <c r="T6" s="112">
        <f>SUM(P6:S6)</f>
        <v>30</v>
      </c>
      <c r="U6" s="553"/>
      <c r="V6" s="132"/>
      <c r="W6" s="129"/>
      <c r="X6" s="556"/>
      <c r="Y6" s="127">
        <f>SUM(U6:X6)</f>
        <v>0</v>
      </c>
      <c r="Z6" s="292">
        <f t="shared" si="0"/>
        <v>0</v>
      </c>
      <c r="AA6" s="292">
        <f t="shared" si="1"/>
        <v>0</v>
      </c>
      <c r="AB6" s="293">
        <f t="shared" si="2"/>
        <v>0</v>
      </c>
      <c r="AC6" s="294">
        <f t="shared" si="3"/>
        <v>30</v>
      </c>
      <c r="AD6" s="302">
        <f t="shared" si="4"/>
        <v>30</v>
      </c>
    </row>
    <row r="7" spans="2:30" outlineLevel="1">
      <c r="B7" s="322"/>
      <c r="C7" s="325"/>
      <c r="D7" s="323"/>
      <c r="E7" s="698"/>
      <c r="F7" s="57" t="s">
        <v>35</v>
      </c>
      <c r="G7" s="57"/>
      <c r="H7" s="57" t="s">
        <v>36</v>
      </c>
      <c r="I7" s="57"/>
      <c r="J7" s="57" t="s">
        <v>35</v>
      </c>
      <c r="K7" s="58"/>
      <c r="L7" s="59"/>
      <c r="M7" s="79"/>
      <c r="N7" s="105">
        <f>SUM(L7*M7)</f>
        <v>0</v>
      </c>
      <c r="O7" s="80"/>
      <c r="P7" s="81"/>
      <c r="Q7" s="82"/>
      <c r="R7" s="83"/>
      <c r="S7" s="84"/>
      <c r="T7" s="112">
        <f>SUM(P7:S7)</f>
        <v>0</v>
      </c>
      <c r="U7" s="128"/>
      <c r="V7" s="129"/>
      <c r="W7" s="128"/>
      <c r="X7" s="130"/>
      <c r="Y7" s="135">
        <f>SUM(U7:X7)</f>
        <v>0</v>
      </c>
      <c r="Z7" s="296">
        <f t="shared" ref="Z7:AC8" si="5">P7+U7</f>
        <v>0</v>
      </c>
      <c r="AA7" s="292">
        <f t="shared" si="5"/>
        <v>0</v>
      </c>
      <c r="AB7" s="293">
        <f t="shared" si="5"/>
        <v>0</v>
      </c>
      <c r="AC7" s="294">
        <f t="shared" si="5"/>
        <v>0</v>
      </c>
      <c r="AD7" s="295">
        <f t="shared" si="4"/>
        <v>0</v>
      </c>
    </row>
    <row r="8" spans="2:30" outlineLevel="1">
      <c r="B8" s="41"/>
      <c r="C8" s="42"/>
      <c r="D8" s="43"/>
      <c r="E8" s="304"/>
      <c r="F8" s="57" t="s">
        <v>35</v>
      </c>
      <c r="G8" s="57"/>
      <c r="H8" s="57" t="s">
        <v>36</v>
      </c>
      <c r="I8" s="57"/>
      <c r="J8" s="57" t="s">
        <v>35</v>
      </c>
      <c r="K8" s="58"/>
      <c r="L8" s="59"/>
      <c r="M8" s="79"/>
      <c r="N8" s="105">
        <f>SUM(L8*M8)</f>
        <v>0</v>
      </c>
      <c r="O8" s="80"/>
      <c r="P8" s="81"/>
      <c r="Q8" s="82"/>
      <c r="R8" s="83"/>
      <c r="S8" s="84"/>
      <c r="T8" s="112">
        <f>SUM(P8:S8)</f>
        <v>0</v>
      </c>
      <c r="U8" s="553"/>
      <c r="V8" s="129"/>
      <c r="W8" s="129"/>
      <c r="X8" s="556"/>
      <c r="Y8" s="127">
        <f>SUM(U8:X8)</f>
        <v>0</v>
      </c>
      <c r="Z8" s="292">
        <f t="shared" si="5"/>
        <v>0</v>
      </c>
      <c r="AA8" s="292">
        <f t="shared" si="5"/>
        <v>0</v>
      </c>
      <c r="AB8" s="293">
        <f t="shared" si="5"/>
        <v>0</v>
      </c>
      <c r="AC8" s="294">
        <f t="shared" si="5"/>
        <v>0</v>
      </c>
      <c r="AD8" s="302">
        <f t="shared" si="4"/>
        <v>0</v>
      </c>
    </row>
    <row r="9" spans="2:30" ht="12.75" outlineLevel="1" thickBot="1">
      <c r="B9" s="154" t="s">
        <v>45</v>
      </c>
      <c r="C9" s="473">
        <f>COUNTA(C7:C8)</f>
        <v>0</v>
      </c>
      <c r="D9" s="155"/>
      <c r="E9" s="457"/>
      <c r="F9" s="156"/>
      <c r="G9" s="156"/>
      <c r="H9" s="156"/>
      <c r="I9" s="156"/>
      <c r="J9" s="156"/>
      <c r="K9" s="157"/>
      <c r="L9" s="158"/>
      <c r="M9" s="159"/>
      <c r="N9" s="160">
        <f>SUM(N5:N8)</f>
        <v>4960</v>
      </c>
      <c r="O9" s="161"/>
      <c r="P9" s="162">
        <f t="shared" ref="P9:Y9" si="6">SUM(P7:P8)</f>
        <v>0</v>
      </c>
      <c r="Q9" s="163">
        <f t="shared" si="6"/>
        <v>0</v>
      </c>
      <c r="R9" s="163">
        <f t="shared" si="6"/>
        <v>0</v>
      </c>
      <c r="S9" s="164">
        <f>SUM(S5:S8)</f>
        <v>70</v>
      </c>
      <c r="T9" s="165">
        <f>SUM(T5:T8)</f>
        <v>70</v>
      </c>
      <c r="U9" s="560">
        <f t="shared" si="6"/>
        <v>0</v>
      </c>
      <c r="V9" s="529">
        <f t="shared" si="6"/>
        <v>0</v>
      </c>
      <c r="W9" s="529">
        <f t="shared" si="6"/>
        <v>0</v>
      </c>
      <c r="X9" s="145">
        <f t="shared" si="6"/>
        <v>0</v>
      </c>
      <c r="Y9" s="151">
        <f t="shared" si="6"/>
        <v>0</v>
      </c>
      <c r="Z9" s="297">
        <f t="shared" ref="Z9:Z16" si="7">P9+U9</f>
        <v>0</v>
      </c>
      <c r="AA9" s="298">
        <f t="shared" ref="AA9:AA16" si="8">Q9+V9</f>
        <v>0</v>
      </c>
      <c r="AB9" s="299">
        <f t="shared" ref="AB9:AB22" si="9">R9+W9</f>
        <v>0</v>
      </c>
      <c r="AC9" s="300">
        <f t="shared" ref="AC9:AC22" si="10">S9+X9</f>
        <v>70</v>
      </c>
      <c r="AD9" s="301">
        <f t="shared" si="4"/>
        <v>70</v>
      </c>
    </row>
    <row r="10" spans="2:30" outlineLevel="1">
      <c r="B10" s="322"/>
      <c r="C10" s="325"/>
      <c r="D10" s="323"/>
      <c r="E10" s="698"/>
      <c r="F10" s="57" t="s">
        <v>35</v>
      </c>
      <c r="G10" s="57"/>
      <c r="H10" s="57" t="s">
        <v>36</v>
      </c>
      <c r="I10" s="57"/>
      <c r="J10" s="57" t="s">
        <v>35</v>
      </c>
      <c r="K10" s="58"/>
      <c r="L10" s="59"/>
      <c r="M10" s="79"/>
      <c r="N10" s="105">
        <f>SUM(L10*M10)</f>
        <v>0</v>
      </c>
      <c r="O10" s="80"/>
      <c r="P10" s="81"/>
      <c r="Q10" s="82"/>
      <c r="R10" s="83"/>
      <c r="S10" s="84"/>
      <c r="T10" s="112">
        <f>SUM(P10:S10)</f>
        <v>0</v>
      </c>
      <c r="U10" s="553"/>
      <c r="V10" s="129"/>
      <c r="W10" s="129"/>
      <c r="X10" s="556"/>
      <c r="Y10" s="135">
        <f>SUM(U10:X10)</f>
        <v>0</v>
      </c>
      <c r="Z10" s="296">
        <f>P10+U10</f>
        <v>0</v>
      </c>
      <c r="AA10" s="292">
        <f>Q10+V10</f>
        <v>0</v>
      </c>
      <c r="AB10" s="293">
        <f>R10+W10</f>
        <v>0</v>
      </c>
      <c r="AC10" s="294">
        <f>S10+X10</f>
        <v>0</v>
      </c>
      <c r="AD10" s="295">
        <f t="shared" si="4"/>
        <v>0</v>
      </c>
    </row>
    <row r="11" spans="2:30" outlineLevel="1">
      <c r="B11" s="41"/>
      <c r="C11" s="325"/>
      <c r="D11" s="43"/>
      <c r="E11" s="304"/>
      <c r="F11" s="57" t="s">
        <v>35</v>
      </c>
      <c r="G11" s="57"/>
      <c r="H11" s="57" t="s">
        <v>36</v>
      </c>
      <c r="I11" s="57"/>
      <c r="J11" s="57" t="s">
        <v>35</v>
      </c>
      <c r="K11" s="58"/>
      <c r="L11" s="59"/>
      <c r="M11" s="79"/>
      <c r="N11" s="105">
        <f>SUM(L11*M11)</f>
        <v>0</v>
      </c>
      <c r="O11" s="80"/>
      <c r="P11" s="81"/>
      <c r="Q11" s="82"/>
      <c r="R11" s="83"/>
      <c r="S11" s="84"/>
      <c r="T11" s="112">
        <f>SUM(P11:S11)</f>
        <v>0</v>
      </c>
      <c r="U11" s="553"/>
      <c r="V11" s="129"/>
      <c r="W11" s="129"/>
      <c r="X11" s="556"/>
      <c r="Y11" s="127">
        <f>SUM(U11:X11)</f>
        <v>0</v>
      </c>
      <c r="Z11" s="292">
        <f t="shared" si="7"/>
        <v>0</v>
      </c>
      <c r="AA11" s="292">
        <f t="shared" si="8"/>
        <v>0</v>
      </c>
      <c r="AB11" s="293">
        <f t="shared" si="9"/>
        <v>0</v>
      </c>
      <c r="AC11" s="294">
        <f t="shared" si="10"/>
        <v>0</v>
      </c>
      <c r="AD11" s="302">
        <f t="shared" ref="AD11:AD21" si="11">SUM(Z11:AC11)</f>
        <v>0</v>
      </c>
    </row>
    <row r="12" spans="2:30" ht="12.75" outlineLevel="1" thickBot="1">
      <c r="B12" s="154" t="s">
        <v>46</v>
      </c>
      <c r="C12" s="473">
        <f>COUNTA(C10:C11)</f>
        <v>0</v>
      </c>
      <c r="D12" s="155"/>
      <c r="E12" s="457"/>
      <c r="F12" s="156"/>
      <c r="G12" s="156"/>
      <c r="H12" s="156"/>
      <c r="I12" s="156"/>
      <c r="J12" s="156"/>
      <c r="K12" s="157"/>
      <c r="L12" s="158"/>
      <c r="M12" s="159"/>
      <c r="N12" s="160">
        <f>SUM(N10:N11)</f>
        <v>0</v>
      </c>
      <c r="O12" s="161"/>
      <c r="P12" s="162">
        <f t="shared" ref="P12:Y12" si="12">SUM(P10:P11)</f>
        <v>0</v>
      </c>
      <c r="Q12" s="163">
        <f t="shared" si="12"/>
        <v>0</v>
      </c>
      <c r="R12" s="163">
        <f t="shared" si="12"/>
        <v>0</v>
      </c>
      <c r="S12" s="164">
        <f t="shared" si="12"/>
        <v>0</v>
      </c>
      <c r="T12" s="165">
        <f t="shared" si="12"/>
        <v>0</v>
      </c>
      <c r="U12" s="560">
        <f t="shared" si="12"/>
        <v>0</v>
      </c>
      <c r="V12" s="529">
        <f t="shared" si="12"/>
        <v>0</v>
      </c>
      <c r="W12" s="529">
        <f t="shared" si="12"/>
        <v>0</v>
      </c>
      <c r="X12" s="145">
        <f t="shared" si="12"/>
        <v>0</v>
      </c>
      <c r="Y12" s="151">
        <f t="shared" si="12"/>
        <v>0</v>
      </c>
      <c r="Z12" s="297">
        <f t="shared" si="7"/>
        <v>0</v>
      </c>
      <c r="AA12" s="298">
        <f t="shared" si="8"/>
        <v>0</v>
      </c>
      <c r="AB12" s="299">
        <f t="shared" si="9"/>
        <v>0</v>
      </c>
      <c r="AC12" s="300">
        <f t="shared" si="10"/>
        <v>0</v>
      </c>
      <c r="AD12" s="301">
        <f t="shared" si="11"/>
        <v>0</v>
      </c>
    </row>
    <row r="13" spans="2:30" outlineLevel="1">
      <c r="B13" s="322"/>
      <c r="C13" s="325"/>
      <c r="D13" s="323"/>
      <c r="E13" s="698"/>
      <c r="F13" s="57" t="s">
        <v>35</v>
      </c>
      <c r="G13" s="57"/>
      <c r="H13" s="57" t="s">
        <v>36</v>
      </c>
      <c r="I13" s="57"/>
      <c r="J13" s="57" t="s">
        <v>35</v>
      </c>
      <c r="K13" s="58"/>
      <c r="L13" s="59"/>
      <c r="M13" s="79"/>
      <c r="N13" s="105">
        <f>SUM(L13*M13)</f>
        <v>0</v>
      </c>
      <c r="O13" s="80"/>
      <c r="P13" s="75"/>
      <c r="Q13" s="76"/>
      <c r="R13" s="77"/>
      <c r="S13" s="78"/>
      <c r="T13" s="112">
        <f>SUM(P13:S13)</f>
        <v>0</v>
      </c>
      <c r="U13" s="553"/>
      <c r="V13" s="129"/>
      <c r="W13" s="129"/>
      <c r="X13" s="556"/>
      <c r="Y13" s="127">
        <f>SUM(U13:X13)</f>
        <v>0</v>
      </c>
      <c r="Z13" s="292">
        <f>P13+U13</f>
        <v>0</v>
      </c>
      <c r="AA13" s="292">
        <f>Q13+V13</f>
        <v>0</v>
      </c>
      <c r="AB13" s="293">
        <f>R13+W13</f>
        <v>0</v>
      </c>
      <c r="AC13" s="294">
        <f>S13+X13</f>
        <v>0</v>
      </c>
      <c r="AD13" s="302">
        <f t="shared" si="11"/>
        <v>0</v>
      </c>
    </row>
    <row r="14" spans="2:30" outlineLevel="1">
      <c r="B14" s="322"/>
      <c r="C14" s="325"/>
      <c r="D14" s="323"/>
      <c r="E14" s="698"/>
      <c r="F14" s="57" t="s">
        <v>35</v>
      </c>
      <c r="G14" s="57"/>
      <c r="H14" s="57" t="s">
        <v>36</v>
      </c>
      <c r="I14" s="57"/>
      <c r="J14" s="57" t="s">
        <v>35</v>
      </c>
      <c r="K14" s="58"/>
      <c r="L14" s="59"/>
      <c r="M14" s="79"/>
      <c r="N14" s="105">
        <f>SUM(L14*M14)</f>
        <v>0</v>
      </c>
      <c r="O14" s="80"/>
      <c r="P14" s="81"/>
      <c r="Q14" s="82"/>
      <c r="R14" s="83"/>
      <c r="S14" s="84"/>
      <c r="T14" s="112">
        <f>SUM(P14:S14)</f>
        <v>0</v>
      </c>
      <c r="U14" s="553"/>
      <c r="V14" s="129"/>
      <c r="W14" s="129"/>
      <c r="X14" s="556"/>
      <c r="Y14" s="127">
        <f>SUM(U14:X14)</f>
        <v>0</v>
      </c>
      <c r="Z14" s="292">
        <f t="shared" si="7"/>
        <v>0</v>
      </c>
      <c r="AA14" s="292">
        <f t="shared" si="8"/>
        <v>0</v>
      </c>
      <c r="AB14" s="293">
        <f t="shared" si="9"/>
        <v>0</v>
      </c>
      <c r="AC14" s="294">
        <f t="shared" si="10"/>
        <v>0</v>
      </c>
      <c r="AD14" s="302">
        <f t="shared" si="11"/>
        <v>0</v>
      </c>
    </row>
    <row r="15" spans="2:30" outlineLevel="1">
      <c r="B15" s="322"/>
      <c r="C15" s="720"/>
      <c r="D15" s="683"/>
      <c r="E15" s="618"/>
      <c r="F15" s="57" t="s">
        <v>35</v>
      </c>
      <c r="G15" s="57"/>
      <c r="H15" s="57" t="s">
        <v>36</v>
      </c>
      <c r="I15" s="57"/>
      <c r="J15" s="57" t="s">
        <v>35</v>
      </c>
      <c r="K15" s="58"/>
      <c r="L15" s="59"/>
      <c r="M15" s="79"/>
      <c r="N15" s="105">
        <f>SUM(L15*M15)</f>
        <v>0</v>
      </c>
      <c r="O15" s="80"/>
      <c r="P15" s="81"/>
      <c r="Q15" s="82"/>
      <c r="R15" s="83"/>
      <c r="S15" s="84"/>
      <c r="T15" s="112">
        <f>SUM(P15:S15)</f>
        <v>0</v>
      </c>
      <c r="U15" s="128"/>
      <c r="V15" s="128"/>
      <c r="W15" s="129"/>
      <c r="X15" s="130"/>
      <c r="Y15" s="144">
        <f>SUM(U15:X15)</f>
        <v>0</v>
      </c>
      <c r="Z15" s="470">
        <f>P15+U15</f>
        <v>0</v>
      </c>
      <c r="AA15" s="482">
        <f>Q15+V15</f>
        <v>0</v>
      </c>
      <c r="AB15" s="483">
        <f>R15+W15</f>
        <v>0</v>
      </c>
      <c r="AC15" s="484">
        <f>S15+X15</f>
        <v>0</v>
      </c>
      <c r="AD15" s="485">
        <f>SUM(Z15:AC15)</f>
        <v>0</v>
      </c>
    </row>
    <row r="16" spans="2:30" ht="12.75" outlineLevel="1" thickBot="1">
      <c r="B16" s="154" t="s">
        <v>47</v>
      </c>
      <c r="C16" s="473">
        <f>COUNTA(C13:C15)</f>
        <v>0</v>
      </c>
      <c r="D16" s="155"/>
      <c r="E16" s="457"/>
      <c r="F16" s="156"/>
      <c r="G16" s="156"/>
      <c r="H16" s="156"/>
      <c r="I16" s="156"/>
      <c r="J16" s="156"/>
      <c r="K16" s="157"/>
      <c r="L16" s="158"/>
      <c r="M16" s="159"/>
      <c r="N16" s="160">
        <f>SUM(N13:N14)</f>
        <v>0</v>
      </c>
      <c r="O16" s="161"/>
      <c r="P16" s="162">
        <f t="shared" ref="P16:Y16" si="13">SUM(P13:P14)</f>
        <v>0</v>
      </c>
      <c r="Q16" s="163">
        <f t="shared" si="13"/>
        <v>0</v>
      </c>
      <c r="R16" s="163">
        <f t="shared" si="13"/>
        <v>0</v>
      </c>
      <c r="S16" s="164">
        <f>SUM(S13:S15)</f>
        <v>0</v>
      </c>
      <c r="T16" s="165">
        <f>SUM(T13:T14)</f>
        <v>0</v>
      </c>
      <c r="U16" s="560">
        <f t="shared" si="13"/>
        <v>0</v>
      </c>
      <c r="V16" s="529">
        <f t="shared" si="13"/>
        <v>0</v>
      </c>
      <c r="W16" s="529">
        <f t="shared" si="13"/>
        <v>0</v>
      </c>
      <c r="X16" s="145">
        <f t="shared" si="13"/>
        <v>0</v>
      </c>
      <c r="Y16" s="151">
        <f t="shared" si="13"/>
        <v>0</v>
      </c>
      <c r="Z16" s="297">
        <f t="shared" si="7"/>
        <v>0</v>
      </c>
      <c r="AA16" s="298">
        <f t="shared" si="8"/>
        <v>0</v>
      </c>
      <c r="AB16" s="299">
        <f t="shared" si="9"/>
        <v>0</v>
      </c>
      <c r="AC16" s="300">
        <f t="shared" si="10"/>
        <v>0</v>
      </c>
      <c r="AD16" s="301">
        <f t="shared" si="11"/>
        <v>0</v>
      </c>
    </row>
    <row r="17" spans="1:30" outlineLevel="1">
      <c r="A17" s="622"/>
      <c r="B17" s="621">
        <v>44394</v>
      </c>
      <c r="C17" s="746">
        <v>1</v>
      </c>
      <c r="D17" s="683" t="s">
        <v>145</v>
      </c>
      <c r="E17" s="459">
        <v>16</v>
      </c>
      <c r="F17" s="57" t="s">
        <v>35</v>
      </c>
      <c r="G17" s="57">
        <v>0</v>
      </c>
      <c r="H17" s="57" t="s">
        <v>36</v>
      </c>
      <c r="I17" s="57">
        <v>22</v>
      </c>
      <c r="J17" s="57" t="s">
        <v>35</v>
      </c>
      <c r="K17" s="58">
        <v>0</v>
      </c>
      <c r="L17" s="59">
        <v>6</v>
      </c>
      <c r="M17" s="79">
        <v>510</v>
      </c>
      <c r="N17" s="105">
        <f>SUM(L17*M17)</f>
        <v>3060</v>
      </c>
      <c r="O17" s="80"/>
      <c r="P17" s="81"/>
      <c r="Q17" s="82"/>
      <c r="R17" s="83"/>
      <c r="S17" s="84">
        <v>40</v>
      </c>
      <c r="T17" s="112">
        <f>SUM(P17:S17)</f>
        <v>40</v>
      </c>
      <c r="U17" s="128"/>
      <c r="V17" s="128"/>
      <c r="W17" s="129"/>
      <c r="X17" s="130"/>
      <c r="Y17" s="324">
        <f>SUM(U17:X17)</f>
        <v>0</v>
      </c>
      <c r="Z17" s="296">
        <f t="shared" ref="Z17:AC20" si="14">P17+U17</f>
        <v>0</v>
      </c>
      <c r="AA17" s="292">
        <f t="shared" si="14"/>
        <v>0</v>
      </c>
      <c r="AB17" s="293">
        <f t="shared" si="14"/>
        <v>0</v>
      </c>
      <c r="AC17" s="294">
        <f t="shared" si="14"/>
        <v>40</v>
      </c>
      <c r="AD17" s="295">
        <f t="shared" si="11"/>
        <v>40</v>
      </c>
    </row>
    <row r="18" spans="1:30" outlineLevel="1">
      <c r="B18" s="41"/>
      <c r="C18" s="741"/>
      <c r="D18" s="43"/>
      <c r="E18" s="304"/>
      <c r="F18" s="57" t="s">
        <v>35</v>
      </c>
      <c r="G18" s="57"/>
      <c r="H18" s="57" t="s">
        <v>36</v>
      </c>
      <c r="I18" s="57"/>
      <c r="J18" s="57" t="s">
        <v>35</v>
      </c>
      <c r="K18" s="58"/>
      <c r="L18" s="59"/>
      <c r="M18" s="79"/>
      <c r="N18" s="495">
        <f>SUM(L18*M18)</f>
        <v>0</v>
      </c>
      <c r="O18" s="80"/>
      <c r="P18" s="75"/>
      <c r="Q18" s="76"/>
      <c r="R18" s="77"/>
      <c r="S18" s="78"/>
      <c r="T18" s="496">
        <f>SUM(P18:S18)</f>
        <v>0</v>
      </c>
      <c r="U18" s="128"/>
      <c r="V18" s="128"/>
      <c r="W18" s="129"/>
      <c r="X18" s="130"/>
      <c r="Y18" s="324">
        <f>SUM(U18:X18)</f>
        <v>0</v>
      </c>
      <c r="Z18" s="470">
        <f t="shared" ref="Z18:AC19" si="15">P18+U18</f>
        <v>0</v>
      </c>
      <c r="AA18" s="482">
        <f t="shared" si="15"/>
        <v>0</v>
      </c>
      <c r="AB18" s="483">
        <f t="shared" si="15"/>
        <v>0</v>
      </c>
      <c r="AC18" s="484">
        <f t="shared" si="15"/>
        <v>0</v>
      </c>
      <c r="AD18" s="485">
        <f>SUM(Z18:AC18)</f>
        <v>0</v>
      </c>
    </row>
    <row r="19" spans="1:30" outlineLevel="1">
      <c r="B19" s="41"/>
      <c r="C19" s="329"/>
      <c r="D19" s="43"/>
      <c r="E19" s="304"/>
      <c r="F19" s="57" t="s">
        <v>35</v>
      </c>
      <c r="G19" s="57"/>
      <c r="H19" s="57" t="s">
        <v>36</v>
      </c>
      <c r="I19" s="57"/>
      <c r="J19" s="57" t="s">
        <v>35</v>
      </c>
      <c r="K19" s="58"/>
      <c r="L19" s="59"/>
      <c r="M19" s="79"/>
      <c r="N19" s="495">
        <f>SUM(L19*M19)</f>
        <v>0</v>
      </c>
      <c r="O19" s="80"/>
      <c r="P19" s="75"/>
      <c r="Q19" s="76"/>
      <c r="R19" s="77"/>
      <c r="S19" s="78"/>
      <c r="T19" s="496">
        <f>SUM(P19:S19)</f>
        <v>0</v>
      </c>
      <c r="U19" s="128"/>
      <c r="V19" s="128"/>
      <c r="W19" s="129"/>
      <c r="X19" s="130"/>
      <c r="Y19" s="324">
        <f>SUM(U19:X19)</f>
        <v>0</v>
      </c>
      <c r="Z19" s="470">
        <f t="shared" si="15"/>
        <v>0</v>
      </c>
      <c r="AA19" s="482">
        <f t="shared" si="15"/>
        <v>0</v>
      </c>
      <c r="AB19" s="483">
        <f t="shared" si="15"/>
        <v>0</v>
      </c>
      <c r="AC19" s="484">
        <f t="shared" si="15"/>
        <v>0</v>
      </c>
      <c r="AD19" s="485">
        <f>SUM(Z19:AC19)</f>
        <v>0</v>
      </c>
    </row>
    <row r="20" spans="1:30" outlineLevel="1">
      <c r="B20" s="41"/>
      <c r="C20" s="329"/>
      <c r="D20" s="43"/>
      <c r="E20" s="304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79"/>
      <c r="N20" s="495">
        <f>SUM(L20*M20)</f>
        <v>0</v>
      </c>
      <c r="O20" s="80"/>
      <c r="P20" s="75"/>
      <c r="Q20" s="76"/>
      <c r="R20" s="77"/>
      <c r="S20" s="78"/>
      <c r="T20" s="496">
        <f>SUM(P20:S20)</f>
        <v>0</v>
      </c>
      <c r="U20" s="128"/>
      <c r="V20" s="128"/>
      <c r="W20" s="129"/>
      <c r="X20" s="130"/>
      <c r="Y20" s="324">
        <f>SUM(U20:X20)</f>
        <v>0</v>
      </c>
      <c r="Z20" s="470">
        <f t="shared" si="14"/>
        <v>0</v>
      </c>
      <c r="AA20" s="482">
        <f t="shared" si="14"/>
        <v>0</v>
      </c>
      <c r="AB20" s="483">
        <f t="shared" si="14"/>
        <v>0</v>
      </c>
      <c r="AC20" s="484">
        <f t="shared" si="14"/>
        <v>0</v>
      </c>
      <c r="AD20" s="485">
        <f>SUM(Z20:AC20)</f>
        <v>0</v>
      </c>
    </row>
    <row r="21" spans="1:30" ht="12.75" outlineLevel="1" thickBot="1">
      <c r="B21" s="154" t="s">
        <v>61</v>
      </c>
      <c r="C21" s="473">
        <f>COUNTA(C17:C20)</f>
        <v>1</v>
      </c>
      <c r="D21" s="155"/>
      <c r="E21" s="457"/>
      <c r="F21" s="156"/>
      <c r="G21" s="156"/>
      <c r="H21" s="156"/>
      <c r="I21" s="156"/>
      <c r="J21" s="156"/>
      <c r="K21" s="157"/>
      <c r="L21" s="158"/>
      <c r="M21" s="159"/>
      <c r="N21" s="160">
        <f>SUM(N15:N20)</f>
        <v>3060</v>
      </c>
      <c r="O21" s="161"/>
      <c r="P21" s="499">
        <f>SUM(P15:P20)</f>
        <v>0</v>
      </c>
      <c r="Q21" s="528">
        <f t="shared" ref="Q21:Y21" si="16">SUM(Q17:Q20)</f>
        <v>0</v>
      </c>
      <c r="R21" s="528">
        <f t="shared" si="16"/>
        <v>0</v>
      </c>
      <c r="S21" s="500">
        <f>SUM(S15:S20)</f>
        <v>40</v>
      </c>
      <c r="T21" s="162">
        <f>SUM(T15:T20)</f>
        <v>40</v>
      </c>
      <c r="U21" s="560">
        <f t="shared" si="16"/>
        <v>0</v>
      </c>
      <c r="V21" s="529">
        <f t="shared" si="16"/>
        <v>0</v>
      </c>
      <c r="W21" s="529">
        <f t="shared" si="16"/>
        <v>0</v>
      </c>
      <c r="X21" s="574">
        <f t="shared" si="16"/>
        <v>0</v>
      </c>
      <c r="Y21" s="504">
        <f t="shared" si="16"/>
        <v>0</v>
      </c>
      <c r="Z21" s="297">
        <f>P21+U21</f>
        <v>0</v>
      </c>
      <c r="AA21" s="298">
        <f>Q21+V21</f>
        <v>0</v>
      </c>
      <c r="AB21" s="299">
        <f t="shared" si="9"/>
        <v>0</v>
      </c>
      <c r="AC21" s="300">
        <f>S21+X21</f>
        <v>40</v>
      </c>
      <c r="AD21" s="301">
        <f t="shared" si="11"/>
        <v>40</v>
      </c>
    </row>
    <row r="22" spans="1:30" outlineLevel="1">
      <c r="B22" s="41"/>
      <c r="C22" s="42"/>
      <c r="D22" s="43"/>
      <c r="E22" s="304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79"/>
      <c r="N22" s="105">
        <f>SUM(L22*M22)</f>
        <v>0</v>
      </c>
      <c r="O22" s="80"/>
      <c r="P22" s="75"/>
      <c r="Q22" s="76"/>
      <c r="R22" s="77"/>
      <c r="S22" s="78"/>
      <c r="T22" s="112">
        <f>SUM(P22:S22)</f>
        <v>0</v>
      </c>
      <c r="U22" s="553"/>
      <c r="V22" s="129"/>
      <c r="W22" s="129"/>
      <c r="X22" s="556"/>
      <c r="Y22" s="471">
        <f>SUM(U22:X22)</f>
        <v>0</v>
      </c>
      <c r="Z22" s="305">
        <f>P22+U22</f>
        <v>0</v>
      </c>
      <c r="AA22" s="305">
        <f>Q22+V22</f>
        <v>0</v>
      </c>
      <c r="AB22" s="306">
        <f t="shared" si="9"/>
        <v>0</v>
      </c>
      <c r="AC22" s="291">
        <f t="shared" si="10"/>
        <v>0</v>
      </c>
      <c r="AD22" s="307">
        <f>SUM(Z22:AC22)</f>
        <v>0</v>
      </c>
    </row>
    <row r="23" spans="1:30" outlineLevel="1">
      <c r="B23" s="41"/>
      <c r="C23" s="42"/>
      <c r="D23" s="43"/>
      <c r="E23" s="304"/>
      <c r="F23" s="57" t="s">
        <v>35</v>
      </c>
      <c r="G23" s="57"/>
      <c r="H23" s="57" t="s">
        <v>36</v>
      </c>
      <c r="I23" s="57"/>
      <c r="J23" s="57" t="s">
        <v>35</v>
      </c>
      <c r="K23" s="58"/>
      <c r="L23" s="59"/>
      <c r="M23" s="79"/>
      <c r="N23" s="105">
        <f>SUM(L23*M23)</f>
        <v>0</v>
      </c>
      <c r="O23" s="80"/>
      <c r="P23" s="75"/>
      <c r="Q23" s="76"/>
      <c r="R23" s="77"/>
      <c r="S23" s="78"/>
      <c r="T23" s="112">
        <f>SUM(P23:S23)</f>
        <v>0</v>
      </c>
      <c r="U23" s="553"/>
      <c r="V23" s="129"/>
      <c r="W23" s="129"/>
      <c r="X23" s="556"/>
      <c r="Y23" s="135">
        <f>SUM(U23:X23)</f>
        <v>0</v>
      </c>
      <c r="Z23" s="470">
        <f t="shared" ref="Z23:Z49" si="17">P23+U23</f>
        <v>0</v>
      </c>
      <c r="AA23" s="482">
        <f t="shared" ref="AA23:AA49" si="18">Q23+V23</f>
        <v>0</v>
      </c>
      <c r="AB23" s="483">
        <f t="shared" ref="AB23:AB49" si="19">R23+W23</f>
        <v>0</v>
      </c>
      <c r="AC23" s="484">
        <f t="shared" ref="AC23:AC49" si="20">S23+X23</f>
        <v>0</v>
      </c>
      <c r="AD23" s="485">
        <f t="shared" ref="AD23:AD49" si="21">SUM(Z23:AC23)</f>
        <v>0</v>
      </c>
    </row>
    <row r="24" spans="1:30" outlineLevel="1">
      <c r="B24" s="41"/>
      <c r="C24" s="42"/>
      <c r="D24" s="43"/>
      <c r="E24" s="304"/>
      <c r="F24" s="57" t="s">
        <v>35</v>
      </c>
      <c r="G24" s="57"/>
      <c r="H24" s="57" t="s">
        <v>36</v>
      </c>
      <c r="I24" s="57"/>
      <c r="J24" s="57" t="s">
        <v>35</v>
      </c>
      <c r="K24" s="58"/>
      <c r="L24" s="59"/>
      <c r="M24" s="141"/>
      <c r="N24" s="142">
        <f>SUM(L24*M24)</f>
        <v>0</v>
      </c>
      <c r="O24" s="85"/>
      <c r="P24" s="75"/>
      <c r="Q24" s="76"/>
      <c r="R24" s="77"/>
      <c r="S24" s="78"/>
      <c r="T24" s="143">
        <f>SUM(P24:S24)</f>
        <v>0</v>
      </c>
      <c r="U24" s="563"/>
      <c r="V24" s="132"/>
      <c r="W24" s="132"/>
      <c r="X24" s="564"/>
      <c r="Y24" s="144">
        <f>SUM(U24:X24)</f>
        <v>0</v>
      </c>
      <c r="Z24" s="470">
        <f t="shared" si="17"/>
        <v>0</v>
      </c>
      <c r="AA24" s="482">
        <f t="shared" si="18"/>
        <v>0</v>
      </c>
      <c r="AB24" s="483">
        <f t="shared" si="19"/>
        <v>0</v>
      </c>
      <c r="AC24" s="484">
        <f t="shared" si="20"/>
        <v>0</v>
      </c>
      <c r="AD24" s="485">
        <f t="shared" si="21"/>
        <v>0</v>
      </c>
    </row>
    <row r="25" spans="1:30" ht="12.75" outlineLevel="1" thickBot="1">
      <c r="B25" s="154" t="s">
        <v>48</v>
      </c>
      <c r="C25" s="473">
        <f>COUNTA(C22:C24)</f>
        <v>0</v>
      </c>
      <c r="D25" s="155"/>
      <c r="E25" s="457"/>
      <c r="F25" s="156"/>
      <c r="G25" s="156"/>
      <c r="H25" s="156"/>
      <c r="I25" s="156"/>
      <c r="J25" s="156"/>
      <c r="K25" s="157"/>
      <c r="L25" s="158"/>
      <c r="M25" s="159"/>
      <c r="N25" s="160">
        <f>SUM(N22:N24)</f>
        <v>0</v>
      </c>
      <c r="O25" s="161"/>
      <c r="P25" s="162">
        <f t="shared" ref="P25:W25" si="22">SUM(P22:P24)</f>
        <v>0</v>
      </c>
      <c r="Q25" s="163">
        <f t="shared" si="22"/>
        <v>0</v>
      </c>
      <c r="R25" s="163">
        <f t="shared" si="22"/>
        <v>0</v>
      </c>
      <c r="S25" s="164">
        <f t="shared" si="22"/>
        <v>0</v>
      </c>
      <c r="T25" s="165">
        <f t="shared" si="22"/>
        <v>0</v>
      </c>
      <c r="U25" s="560">
        <f>SUM(U22:U24)</f>
        <v>0</v>
      </c>
      <c r="V25" s="529">
        <f t="shared" si="22"/>
        <v>0</v>
      </c>
      <c r="W25" s="529">
        <f t="shared" si="22"/>
        <v>0</v>
      </c>
      <c r="X25" s="145">
        <f>SUM(X22:X24)</f>
        <v>0</v>
      </c>
      <c r="Y25" s="151">
        <f>SUM(Y22:Y24)</f>
        <v>0</v>
      </c>
      <c r="Z25" s="153">
        <f t="shared" si="17"/>
        <v>0</v>
      </c>
      <c r="AA25" s="334">
        <f t="shared" si="18"/>
        <v>0</v>
      </c>
      <c r="AB25" s="337">
        <f t="shared" si="19"/>
        <v>0</v>
      </c>
      <c r="AC25" s="152">
        <f>SUM(AC22:AC24)</f>
        <v>0</v>
      </c>
      <c r="AD25" s="336">
        <f>SUM(AD22:AD24)</f>
        <v>0</v>
      </c>
    </row>
    <row r="26" spans="1:30" outlineLevel="1">
      <c r="B26" s="41"/>
      <c r="C26" s="42"/>
      <c r="D26" s="43"/>
      <c r="E26" s="304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3"/>
      <c r="V26" s="129"/>
      <c r="W26" s="129"/>
      <c r="X26" s="556"/>
      <c r="Y26" s="135">
        <f>SUM(U26:X26)</f>
        <v>0</v>
      </c>
      <c r="Z26" s="296">
        <f t="shared" si="17"/>
        <v>0</v>
      </c>
      <c r="AA26" s="292">
        <f t="shared" si="18"/>
        <v>0</v>
      </c>
      <c r="AB26" s="293">
        <f t="shared" si="19"/>
        <v>0</v>
      </c>
      <c r="AC26" s="294">
        <f>S26+X26</f>
        <v>0</v>
      </c>
      <c r="AD26" s="295">
        <f>SUM(Z26:AC26)</f>
        <v>0</v>
      </c>
    </row>
    <row r="27" spans="1:30" outlineLevel="1">
      <c r="B27" s="41"/>
      <c r="C27" s="42"/>
      <c r="D27" s="43"/>
      <c r="E27" s="304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3"/>
      <c r="V27" s="129"/>
      <c r="W27" s="129"/>
      <c r="X27" s="556"/>
      <c r="Y27" s="135">
        <f>SUM(U27:X27)</f>
        <v>0</v>
      </c>
      <c r="Z27" s="296">
        <f t="shared" si="17"/>
        <v>0</v>
      </c>
      <c r="AA27" s="292">
        <f t="shared" si="18"/>
        <v>0</v>
      </c>
      <c r="AB27" s="293">
        <f t="shared" si="19"/>
        <v>0</v>
      </c>
      <c r="AC27" s="294">
        <f>S27+X27</f>
        <v>0</v>
      </c>
      <c r="AD27" s="295">
        <f>SUM(Z27:AC27)</f>
        <v>0</v>
      </c>
    </row>
    <row r="28" spans="1:30" outlineLevel="1">
      <c r="B28" s="41"/>
      <c r="C28" s="42"/>
      <c r="D28" s="43"/>
      <c r="E28" s="304"/>
      <c r="F28" s="57" t="s">
        <v>35</v>
      </c>
      <c r="G28" s="57"/>
      <c r="H28" s="57" t="s">
        <v>36</v>
      </c>
      <c r="I28" s="57"/>
      <c r="J28" s="57" t="s">
        <v>35</v>
      </c>
      <c r="K28" s="58"/>
      <c r="L28" s="59"/>
      <c r="M28" s="79"/>
      <c r="N28" s="105">
        <f>SUM(L28*M28)</f>
        <v>0</v>
      </c>
      <c r="O28" s="80"/>
      <c r="P28" s="81"/>
      <c r="Q28" s="82"/>
      <c r="R28" s="83"/>
      <c r="S28" s="84"/>
      <c r="T28" s="112">
        <f>SUM(P28:S28)</f>
        <v>0</v>
      </c>
      <c r="U28" s="553"/>
      <c r="V28" s="129"/>
      <c r="W28" s="129"/>
      <c r="X28" s="556"/>
      <c r="Y28" s="135">
        <f>SUM(U28:X28)</f>
        <v>0</v>
      </c>
      <c r="Z28" s="296">
        <f t="shared" si="17"/>
        <v>0</v>
      </c>
      <c r="AA28" s="292">
        <f t="shared" si="18"/>
        <v>0</v>
      </c>
      <c r="AB28" s="293">
        <f t="shared" si="19"/>
        <v>0</v>
      </c>
      <c r="AC28" s="294">
        <f>S28+X28</f>
        <v>0</v>
      </c>
      <c r="AD28" s="295">
        <f>SUM(Z28:AC28)</f>
        <v>0</v>
      </c>
    </row>
    <row r="29" spans="1:30" outlineLevel="1">
      <c r="B29" s="41"/>
      <c r="C29" s="42"/>
      <c r="D29" s="43"/>
      <c r="E29" s="304"/>
      <c r="F29" s="57" t="s">
        <v>35</v>
      </c>
      <c r="G29" s="57"/>
      <c r="H29" s="57" t="s">
        <v>36</v>
      </c>
      <c r="I29" s="57"/>
      <c r="J29" s="57" t="s">
        <v>35</v>
      </c>
      <c r="K29" s="58"/>
      <c r="L29" s="59"/>
      <c r="M29" s="79"/>
      <c r="N29" s="105">
        <f>SUM(L29*M29)</f>
        <v>0</v>
      </c>
      <c r="O29" s="80"/>
      <c r="P29" s="81"/>
      <c r="Q29" s="82"/>
      <c r="R29" s="83"/>
      <c r="S29" s="84"/>
      <c r="T29" s="112">
        <f>SUM(P29:S29)</f>
        <v>0</v>
      </c>
      <c r="U29" s="553"/>
      <c r="V29" s="129"/>
      <c r="W29" s="129"/>
      <c r="X29" s="556"/>
      <c r="Y29" s="135">
        <f>SUM(U29:X29)</f>
        <v>0</v>
      </c>
      <c r="Z29" s="296">
        <f t="shared" ref="Z29:AC30" si="23">P29+U29</f>
        <v>0</v>
      </c>
      <c r="AA29" s="292">
        <f t="shared" si="23"/>
        <v>0</v>
      </c>
      <c r="AB29" s="293">
        <f t="shared" si="23"/>
        <v>0</v>
      </c>
      <c r="AC29" s="294">
        <f t="shared" si="23"/>
        <v>0</v>
      </c>
      <c r="AD29" s="295">
        <f>SUM(Z29:AC29)</f>
        <v>0</v>
      </c>
    </row>
    <row r="30" spans="1:30" outlineLevel="1">
      <c r="B30" s="41"/>
      <c r="C30" s="42"/>
      <c r="D30" s="43"/>
      <c r="E30" s="304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f>SUM(L30*M30)</f>
        <v>0</v>
      </c>
      <c r="O30" s="80"/>
      <c r="P30" s="81"/>
      <c r="Q30" s="82"/>
      <c r="R30" s="83"/>
      <c r="S30" s="84"/>
      <c r="T30" s="112">
        <f>SUM(P30:S30)</f>
        <v>0</v>
      </c>
      <c r="U30" s="553"/>
      <c r="V30" s="129"/>
      <c r="W30" s="129"/>
      <c r="X30" s="556"/>
      <c r="Y30" s="127">
        <f>SUM(U30:X30)</f>
        <v>0</v>
      </c>
      <c r="Z30" s="292">
        <f t="shared" si="23"/>
        <v>0</v>
      </c>
      <c r="AA30" s="292">
        <f t="shared" si="23"/>
        <v>0</v>
      </c>
      <c r="AB30" s="293">
        <f t="shared" si="23"/>
        <v>0</v>
      </c>
      <c r="AC30" s="294">
        <f t="shared" si="23"/>
        <v>0</v>
      </c>
      <c r="AD30" s="302">
        <f>SUM(Z30:AC30)</f>
        <v>0</v>
      </c>
    </row>
    <row r="31" spans="1:30" ht="12.75" outlineLevel="1" thickBot="1">
      <c r="B31" s="154" t="s">
        <v>49</v>
      </c>
      <c r="C31" s="473">
        <f>COUNTA(C26:C30)</f>
        <v>0</v>
      </c>
      <c r="D31" s="155"/>
      <c r="E31" s="457"/>
      <c r="F31" s="156"/>
      <c r="G31" s="156"/>
      <c r="H31" s="156"/>
      <c r="I31" s="156"/>
      <c r="J31" s="156"/>
      <c r="K31" s="157"/>
      <c r="L31" s="158"/>
      <c r="M31" s="159"/>
      <c r="N31" s="160">
        <f>SUM(N26:N30)</f>
        <v>0</v>
      </c>
      <c r="O31" s="161"/>
      <c r="P31" s="162">
        <f t="shared" ref="P31:Y31" si="24">SUM(P26:P30)</f>
        <v>0</v>
      </c>
      <c r="Q31" s="163">
        <f t="shared" si="24"/>
        <v>0</v>
      </c>
      <c r="R31" s="163">
        <f t="shared" si="24"/>
        <v>0</v>
      </c>
      <c r="S31" s="164">
        <f t="shared" si="24"/>
        <v>0</v>
      </c>
      <c r="T31" s="165">
        <f t="shared" si="24"/>
        <v>0</v>
      </c>
      <c r="U31" s="560">
        <f t="shared" si="24"/>
        <v>0</v>
      </c>
      <c r="V31" s="529">
        <f t="shared" si="24"/>
        <v>0</v>
      </c>
      <c r="W31" s="529">
        <f t="shared" si="24"/>
        <v>0</v>
      </c>
      <c r="X31" s="145">
        <f>SUM(X26:X30)</f>
        <v>0</v>
      </c>
      <c r="Y31" s="151">
        <f t="shared" si="24"/>
        <v>0</v>
      </c>
      <c r="Z31" s="297">
        <f t="shared" si="17"/>
        <v>0</v>
      </c>
      <c r="AA31" s="298">
        <f t="shared" si="18"/>
        <v>0</v>
      </c>
      <c r="AB31" s="299">
        <f t="shared" si="19"/>
        <v>0</v>
      </c>
      <c r="AC31" s="300">
        <f t="shared" si="20"/>
        <v>0</v>
      </c>
      <c r="AD31" s="301">
        <f t="shared" si="21"/>
        <v>0</v>
      </c>
    </row>
    <row r="32" spans="1:30" outlineLevel="1">
      <c r="B32" s="41"/>
      <c r="C32" s="42"/>
      <c r="D32" s="43"/>
      <c r="E32" s="304"/>
      <c r="F32" s="57" t="s">
        <v>35</v>
      </c>
      <c r="G32" s="57"/>
      <c r="H32" s="57" t="s">
        <v>36</v>
      </c>
      <c r="I32" s="57"/>
      <c r="J32" s="57" t="s">
        <v>35</v>
      </c>
      <c r="K32" s="58"/>
      <c r="L32" s="59"/>
      <c r="M32" s="79"/>
      <c r="N32" s="105">
        <f>SUM(L32*M32)</f>
        <v>0</v>
      </c>
      <c r="O32" s="80"/>
      <c r="P32" s="81"/>
      <c r="Q32" s="82"/>
      <c r="R32" s="83"/>
      <c r="S32" s="84"/>
      <c r="T32" s="112">
        <f>SUM(P32:S32)</f>
        <v>0</v>
      </c>
      <c r="U32" s="553"/>
      <c r="V32" s="129"/>
      <c r="W32" s="129"/>
      <c r="X32" s="556"/>
      <c r="Y32" s="127">
        <f>SUM(U32:X32)</f>
        <v>0</v>
      </c>
      <c r="Z32" s="292">
        <f t="shared" si="17"/>
        <v>0</v>
      </c>
      <c r="AA32" s="292">
        <f t="shared" si="18"/>
        <v>0</v>
      </c>
      <c r="AB32" s="293">
        <f t="shared" si="19"/>
        <v>0</v>
      </c>
      <c r="AC32" s="294">
        <f t="shared" si="20"/>
        <v>0</v>
      </c>
      <c r="AD32" s="295">
        <f t="shared" si="21"/>
        <v>0</v>
      </c>
    </row>
    <row r="33" spans="2:30" outlineLevel="1">
      <c r="B33" s="41"/>
      <c r="C33" s="42"/>
      <c r="D33" s="43"/>
      <c r="E33" s="304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3"/>
      <c r="V33" s="129"/>
      <c r="W33" s="129"/>
      <c r="X33" s="556"/>
      <c r="Y33" s="127">
        <f>SUM(U33:X33)</f>
        <v>0</v>
      </c>
      <c r="Z33" s="292">
        <f t="shared" si="17"/>
        <v>0</v>
      </c>
      <c r="AA33" s="292">
        <f t="shared" si="18"/>
        <v>0</v>
      </c>
      <c r="AB33" s="293">
        <f t="shared" si="19"/>
        <v>0</v>
      </c>
      <c r="AC33" s="294">
        <f t="shared" si="20"/>
        <v>0</v>
      </c>
      <c r="AD33" s="302">
        <f t="shared" si="21"/>
        <v>0</v>
      </c>
    </row>
    <row r="34" spans="2:30" ht="12.75" outlineLevel="1" thickBot="1">
      <c r="B34" s="154" t="s">
        <v>58</v>
      </c>
      <c r="C34" s="473">
        <f>COUNTA(C32:C33)</f>
        <v>0</v>
      </c>
      <c r="D34" s="155"/>
      <c r="E34" s="457"/>
      <c r="F34" s="156"/>
      <c r="G34" s="156"/>
      <c r="H34" s="156"/>
      <c r="I34" s="156"/>
      <c r="J34" s="156"/>
      <c r="K34" s="157"/>
      <c r="L34" s="158"/>
      <c r="M34" s="159"/>
      <c r="N34" s="160">
        <f>SUM(N32:N33)</f>
        <v>0</v>
      </c>
      <c r="O34" s="161"/>
      <c r="P34" s="162">
        <f t="shared" ref="P34:Y34" si="25">SUM(P32:P33)</f>
        <v>0</v>
      </c>
      <c r="Q34" s="163">
        <f t="shared" si="25"/>
        <v>0</v>
      </c>
      <c r="R34" s="163">
        <f t="shared" si="25"/>
        <v>0</v>
      </c>
      <c r="S34" s="164">
        <f t="shared" si="25"/>
        <v>0</v>
      </c>
      <c r="T34" s="165">
        <f t="shared" si="25"/>
        <v>0</v>
      </c>
      <c r="U34" s="560">
        <f t="shared" si="25"/>
        <v>0</v>
      </c>
      <c r="V34" s="529">
        <f t="shared" si="25"/>
        <v>0</v>
      </c>
      <c r="W34" s="529">
        <f t="shared" si="25"/>
        <v>0</v>
      </c>
      <c r="X34" s="145">
        <f t="shared" si="25"/>
        <v>0</v>
      </c>
      <c r="Y34" s="151">
        <f t="shared" si="25"/>
        <v>0</v>
      </c>
      <c r="Z34" s="297">
        <f t="shared" si="17"/>
        <v>0</v>
      </c>
      <c r="AA34" s="298">
        <f t="shared" si="18"/>
        <v>0</v>
      </c>
      <c r="AB34" s="299">
        <f t="shared" si="19"/>
        <v>0</v>
      </c>
      <c r="AC34" s="300">
        <f t="shared" si="20"/>
        <v>0</v>
      </c>
      <c r="AD34" s="301">
        <f t="shared" si="21"/>
        <v>0</v>
      </c>
    </row>
    <row r="35" spans="2:30" outlineLevel="1">
      <c r="B35" s="613">
        <v>44519</v>
      </c>
      <c r="C35" s="548">
        <v>1</v>
      </c>
      <c r="D35" s="43" t="s">
        <v>186</v>
      </c>
      <c r="E35" s="304">
        <v>9</v>
      </c>
      <c r="F35" s="57" t="s">
        <v>35</v>
      </c>
      <c r="G35" s="57">
        <v>0</v>
      </c>
      <c r="H35" s="57" t="s">
        <v>36</v>
      </c>
      <c r="I35" s="57">
        <v>16</v>
      </c>
      <c r="J35" s="57" t="s">
        <v>35</v>
      </c>
      <c r="K35" s="58">
        <v>20</v>
      </c>
      <c r="L35" s="59">
        <v>7</v>
      </c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553"/>
      <c r="V35" s="129"/>
      <c r="W35" s="129"/>
      <c r="X35" s="556">
        <v>51</v>
      </c>
      <c r="Y35" s="135">
        <f>SUM(U35:X35)</f>
        <v>51</v>
      </c>
      <c r="Z35" s="296">
        <f t="shared" si="17"/>
        <v>0</v>
      </c>
      <c r="AA35" s="292">
        <f t="shared" si="18"/>
        <v>0</v>
      </c>
      <c r="AB35" s="293">
        <f t="shared" si="19"/>
        <v>0</v>
      </c>
      <c r="AC35" s="294">
        <f t="shared" si="20"/>
        <v>51</v>
      </c>
      <c r="AD35" s="295">
        <f t="shared" si="21"/>
        <v>51</v>
      </c>
    </row>
    <row r="36" spans="2:30" outlineLevel="1">
      <c r="B36" s="41"/>
      <c r="C36" s="42"/>
      <c r="D36" s="43"/>
      <c r="E36" s="304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3"/>
      <c r="V36" s="129"/>
      <c r="W36" s="129"/>
      <c r="X36" s="556"/>
      <c r="Y36" s="127">
        <f>SUM(U36:X36)</f>
        <v>0</v>
      </c>
      <c r="Z36" s="292">
        <f t="shared" si="17"/>
        <v>0</v>
      </c>
      <c r="AA36" s="292">
        <f t="shared" si="18"/>
        <v>0</v>
      </c>
      <c r="AB36" s="293">
        <f t="shared" si="19"/>
        <v>0</v>
      </c>
      <c r="AC36" s="294">
        <f t="shared" si="20"/>
        <v>0</v>
      </c>
      <c r="AD36" s="302">
        <f t="shared" si="21"/>
        <v>0</v>
      </c>
    </row>
    <row r="37" spans="2:30" ht="12.75" outlineLevel="1" thickBot="1">
      <c r="B37" s="154" t="s">
        <v>59</v>
      </c>
      <c r="C37" s="473">
        <f>COUNTA(C35:C36)</f>
        <v>1</v>
      </c>
      <c r="D37" s="155"/>
      <c r="E37" s="457"/>
      <c r="F37" s="156"/>
      <c r="G37" s="156"/>
      <c r="H37" s="156"/>
      <c r="I37" s="156"/>
      <c r="J37" s="156"/>
      <c r="K37" s="157"/>
      <c r="L37" s="158"/>
      <c r="M37" s="159"/>
      <c r="N37" s="160">
        <f>SUM(N35:N36)</f>
        <v>0</v>
      </c>
      <c r="O37" s="161"/>
      <c r="P37" s="162">
        <f t="shared" ref="P37:Y37" si="26">SUM(P35:P36)</f>
        <v>0</v>
      </c>
      <c r="Q37" s="163">
        <f t="shared" si="26"/>
        <v>0</v>
      </c>
      <c r="R37" s="163">
        <f t="shared" si="26"/>
        <v>0</v>
      </c>
      <c r="S37" s="164">
        <f t="shared" si="26"/>
        <v>0</v>
      </c>
      <c r="T37" s="165">
        <f t="shared" si="26"/>
        <v>0</v>
      </c>
      <c r="U37" s="560">
        <f t="shared" si="26"/>
        <v>0</v>
      </c>
      <c r="V37" s="529">
        <f t="shared" si="26"/>
        <v>0</v>
      </c>
      <c r="W37" s="529">
        <f t="shared" si="26"/>
        <v>0</v>
      </c>
      <c r="X37" s="145">
        <f t="shared" si="26"/>
        <v>51</v>
      </c>
      <c r="Y37" s="151">
        <f t="shared" si="26"/>
        <v>51</v>
      </c>
      <c r="Z37" s="297">
        <f t="shared" si="17"/>
        <v>0</v>
      </c>
      <c r="AA37" s="298">
        <f t="shared" si="18"/>
        <v>0</v>
      </c>
      <c r="AB37" s="299">
        <f t="shared" si="19"/>
        <v>0</v>
      </c>
      <c r="AC37" s="300">
        <f t="shared" si="20"/>
        <v>51</v>
      </c>
      <c r="AD37" s="301">
        <f t="shared" si="21"/>
        <v>51</v>
      </c>
    </row>
    <row r="38" spans="2:30" outlineLevel="1">
      <c r="B38" s="41"/>
      <c r="C38" s="42"/>
      <c r="D38" s="43"/>
      <c r="E38" s="304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3"/>
      <c r="V38" s="129"/>
      <c r="W38" s="129"/>
      <c r="X38" s="556"/>
      <c r="Y38" s="135">
        <f>SUM(U38:X38)</f>
        <v>0</v>
      </c>
      <c r="Z38" s="296">
        <f t="shared" si="17"/>
        <v>0</v>
      </c>
      <c r="AA38" s="292">
        <f t="shared" si="18"/>
        <v>0</v>
      </c>
      <c r="AB38" s="293">
        <f t="shared" si="19"/>
        <v>0</v>
      </c>
      <c r="AC38" s="294">
        <f t="shared" si="20"/>
        <v>0</v>
      </c>
      <c r="AD38" s="295">
        <f t="shared" si="21"/>
        <v>0</v>
      </c>
    </row>
    <row r="39" spans="2:30" outlineLevel="1">
      <c r="B39" s="41"/>
      <c r="C39" s="42"/>
      <c r="D39" s="43"/>
      <c r="E39" s="304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3"/>
      <c r="V39" s="129"/>
      <c r="W39" s="129"/>
      <c r="X39" s="556"/>
      <c r="Y39" s="127">
        <f>SUM(U39:X39)</f>
        <v>0</v>
      </c>
      <c r="Z39" s="292">
        <f t="shared" si="17"/>
        <v>0</v>
      </c>
      <c r="AA39" s="292">
        <f t="shared" si="18"/>
        <v>0</v>
      </c>
      <c r="AB39" s="293">
        <f t="shared" si="19"/>
        <v>0</v>
      </c>
      <c r="AC39" s="294">
        <f t="shared" si="20"/>
        <v>0</v>
      </c>
      <c r="AD39" s="302">
        <f t="shared" si="21"/>
        <v>0</v>
      </c>
    </row>
    <row r="40" spans="2:30" ht="12.75" outlineLevel="1" thickBot="1">
      <c r="B40" s="154" t="s">
        <v>60</v>
      </c>
      <c r="C40" s="473">
        <f>COUNTA(C38:C39)</f>
        <v>0</v>
      </c>
      <c r="D40" s="155"/>
      <c r="E40" s="457"/>
      <c r="F40" s="156"/>
      <c r="G40" s="156"/>
      <c r="H40" s="156"/>
      <c r="I40" s="156"/>
      <c r="J40" s="156"/>
      <c r="K40" s="157"/>
      <c r="L40" s="158"/>
      <c r="M40" s="159"/>
      <c r="N40" s="160">
        <f>SUM(N38:N39)</f>
        <v>0</v>
      </c>
      <c r="O40" s="161"/>
      <c r="P40" s="162">
        <f t="shared" ref="P40:Y40" si="27">SUM(P38:P39)</f>
        <v>0</v>
      </c>
      <c r="Q40" s="163">
        <f t="shared" si="27"/>
        <v>0</v>
      </c>
      <c r="R40" s="163">
        <f t="shared" si="27"/>
        <v>0</v>
      </c>
      <c r="S40" s="164">
        <f t="shared" si="27"/>
        <v>0</v>
      </c>
      <c r="T40" s="165">
        <f t="shared" si="27"/>
        <v>0</v>
      </c>
      <c r="U40" s="560">
        <f t="shared" si="27"/>
        <v>0</v>
      </c>
      <c r="V40" s="529">
        <f t="shared" si="27"/>
        <v>0</v>
      </c>
      <c r="W40" s="529">
        <f t="shared" si="27"/>
        <v>0</v>
      </c>
      <c r="X40" s="145">
        <f t="shared" si="27"/>
        <v>0</v>
      </c>
      <c r="Y40" s="151">
        <f t="shared" si="27"/>
        <v>0</v>
      </c>
      <c r="Z40" s="297">
        <f t="shared" si="17"/>
        <v>0</v>
      </c>
      <c r="AA40" s="298">
        <f t="shared" si="18"/>
        <v>0</v>
      </c>
      <c r="AB40" s="299">
        <f t="shared" si="19"/>
        <v>0</v>
      </c>
      <c r="AC40" s="300">
        <f t="shared" si="20"/>
        <v>0</v>
      </c>
      <c r="AD40" s="301">
        <f t="shared" si="21"/>
        <v>0</v>
      </c>
    </row>
    <row r="41" spans="2:30" outlineLevel="1">
      <c r="B41" s="41"/>
      <c r="C41" s="329"/>
      <c r="D41" s="43"/>
      <c r="E41" s="304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3"/>
      <c r="V41" s="128"/>
      <c r="W41" s="129"/>
      <c r="X41" s="556"/>
      <c r="Y41" s="135">
        <f>SUM(U41:X41)</f>
        <v>0</v>
      </c>
      <c r="Z41" s="296">
        <f t="shared" si="17"/>
        <v>0</v>
      </c>
      <c r="AA41" s="292">
        <f t="shared" si="18"/>
        <v>0</v>
      </c>
      <c r="AB41" s="293">
        <f t="shared" si="19"/>
        <v>0</v>
      </c>
      <c r="AC41" s="294">
        <f t="shared" si="20"/>
        <v>0</v>
      </c>
      <c r="AD41" s="295">
        <f t="shared" si="21"/>
        <v>0</v>
      </c>
    </row>
    <row r="42" spans="2:30" outlineLevel="1">
      <c r="B42" s="41"/>
      <c r="C42" s="329"/>
      <c r="D42" s="43"/>
      <c r="E42" s="304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3"/>
      <c r="V42" s="128"/>
      <c r="W42" s="605"/>
      <c r="X42" s="556"/>
      <c r="Y42" s="127">
        <f>SUM(U42:X42)</f>
        <v>0</v>
      </c>
      <c r="Z42" s="292">
        <f t="shared" si="17"/>
        <v>0</v>
      </c>
      <c r="AA42" s="292">
        <f t="shared" si="18"/>
        <v>0</v>
      </c>
      <c r="AB42" s="293">
        <f t="shared" si="19"/>
        <v>0</v>
      </c>
      <c r="AC42" s="294">
        <f t="shared" si="20"/>
        <v>0</v>
      </c>
      <c r="AD42" s="302">
        <f t="shared" si="21"/>
        <v>0</v>
      </c>
    </row>
    <row r="43" spans="2:30" ht="12.75" outlineLevel="1" thickBot="1">
      <c r="B43" s="154" t="s">
        <v>50</v>
      </c>
      <c r="C43" s="473">
        <f>COUNTA(C41:C42)</f>
        <v>0</v>
      </c>
      <c r="D43" s="155"/>
      <c r="E43" s="457"/>
      <c r="F43" s="156"/>
      <c r="G43" s="156"/>
      <c r="H43" s="156"/>
      <c r="I43" s="156"/>
      <c r="J43" s="156"/>
      <c r="K43" s="157"/>
      <c r="L43" s="158"/>
      <c r="M43" s="159"/>
      <c r="N43" s="160">
        <f>SUM(N41:N42)</f>
        <v>0</v>
      </c>
      <c r="O43" s="161"/>
      <c r="P43" s="162">
        <f t="shared" ref="P43:Y43" si="28">SUM(P41:P42)</f>
        <v>0</v>
      </c>
      <c r="Q43" s="163">
        <f t="shared" si="28"/>
        <v>0</v>
      </c>
      <c r="R43" s="163">
        <f t="shared" si="28"/>
        <v>0</v>
      </c>
      <c r="S43" s="164">
        <f t="shared" si="28"/>
        <v>0</v>
      </c>
      <c r="T43" s="165">
        <f t="shared" si="28"/>
        <v>0</v>
      </c>
      <c r="U43" s="560">
        <f t="shared" si="28"/>
        <v>0</v>
      </c>
      <c r="V43" s="557">
        <f t="shared" si="28"/>
        <v>0</v>
      </c>
      <c r="W43" s="529">
        <f t="shared" si="28"/>
        <v>0</v>
      </c>
      <c r="X43" s="145">
        <f t="shared" si="28"/>
        <v>0</v>
      </c>
      <c r="Y43" s="151">
        <f t="shared" si="28"/>
        <v>0</v>
      </c>
      <c r="Z43" s="297">
        <f t="shared" si="17"/>
        <v>0</v>
      </c>
      <c r="AA43" s="298">
        <f t="shared" si="18"/>
        <v>0</v>
      </c>
      <c r="AB43" s="299">
        <f t="shared" si="19"/>
        <v>0</v>
      </c>
      <c r="AC43" s="300">
        <f t="shared" si="20"/>
        <v>0</v>
      </c>
      <c r="AD43" s="301">
        <f t="shared" si="21"/>
        <v>0</v>
      </c>
    </row>
    <row r="44" spans="2:30" outlineLevel="1">
      <c r="B44" s="41"/>
      <c r="C44" s="42"/>
      <c r="D44" s="43"/>
      <c r="E44" s="304"/>
      <c r="F44" s="57" t="s">
        <v>35</v>
      </c>
      <c r="G44" s="57"/>
      <c r="H44" s="57" t="s">
        <v>36</v>
      </c>
      <c r="I44" s="57"/>
      <c r="J44" s="57" t="s">
        <v>35</v>
      </c>
      <c r="K44" s="58"/>
      <c r="L44" s="59"/>
      <c r="M44" s="79"/>
      <c r="N44" s="105">
        <f>SUM(L44*M44)</f>
        <v>0</v>
      </c>
      <c r="O44" s="80"/>
      <c r="P44" s="81"/>
      <c r="Q44" s="82"/>
      <c r="R44" s="83"/>
      <c r="S44" s="84"/>
      <c r="T44" s="112">
        <f>SUM(P44:S44)</f>
        <v>0</v>
      </c>
      <c r="U44" s="553"/>
      <c r="V44" s="128"/>
      <c r="W44" s="129"/>
      <c r="X44" s="556"/>
      <c r="Y44" s="135">
        <f>SUM(U44:X44)</f>
        <v>0</v>
      </c>
      <c r="Z44" s="296">
        <f t="shared" si="17"/>
        <v>0</v>
      </c>
      <c r="AA44" s="292">
        <f t="shared" si="18"/>
        <v>0</v>
      </c>
      <c r="AB44" s="293">
        <f t="shared" si="19"/>
        <v>0</v>
      </c>
      <c r="AC44" s="294">
        <f t="shared" si="20"/>
        <v>0</v>
      </c>
      <c r="AD44" s="295">
        <f t="shared" si="21"/>
        <v>0</v>
      </c>
    </row>
    <row r="45" spans="2:30" outlineLevel="1">
      <c r="B45" s="41"/>
      <c r="C45" s="42"/>
      <c r="D45" s="43"/>
      <c r="E45" s="304"/>
      <c r="F45" s="57" t="s">
        <v>35</v>
      </c>
      <c r="G45" s="57"/>
      <c r="H45" s="57" t="s">
        <v>36</v>
      </c>
      <c r="I45" s="57"/>
      <c r="J45" s="57" t="s">
        <v>35</v>
      </c>
      <c r="K45" s="58"/>
      <c r="L45" s="59"/>
      <c r="M45" s="79"/>
      <c r="N45" s="105">
        <f>SUM(L45*M45)</f>
        <v>0</v>
      </c>
      <c r="O45" s="80"/>
      <c r="P45" s="81"/>
      <c r="Q45" s="82"/>
      <c r="R45" s="83"/>
      <c r="S45" s="84"/>
      <c r="T45" s="112">
        <f>SUM(P45:S45)</f>
        <v>0</v>
      </c>
      <c r="U45" s="553"/>
      <c r="V45" s="128"/>
      <c r="W45" s="129"/>
      <c r="X45" s="556"/>
      <c r="Y45" s="127">
        <f>SUM(U45:X45)</f>
        <v>0</v>
      </c>
      <c r="Z45" s="292">
        <f t="shared" si="17"/>
        <v>0</v>
      </c>
      <c r="AA45" s="292">
        <f t="shared" si="18"/>
        <v>0</v>
      </c>
      <c r="AB45" s="293">
        <f t="shared" si="19"/>
        <v>0</v>
      </c>
      <c r="AC45" s="294">
        <f t="shared" si="20"/>
        <v>0</v>
      </c>
      <c r="AD45" s="302">
        <f t="shared" si="21"/>
        <v>0</v>
      </c>
    </row>
    <row r="46" spans="2:30" ht="12.75" outlineLevel="1" thickBot="1">
      <c r="B46" s="154" t="s">
        <v>51</v>
      </c>
      <c r="C46" s="473">
        <f>COUNTA(C44:C45)</f>
        <v>0</v>
      </c>
      <c r="D46" s="155"/>
      <c r="E46" s="457"/>
      <c r="F46" s="156"/>
      <c r="G46" s="156"/>
      <c r="H46" s="156"/>
      <c r="I46" s="156"/>
      <c r="J46" s="156"/>
      <c r="K46" s="157"/>
      <c r="L46" s="158"/>
      <c r="M46" s="159"/>
      <c r="N46" s="160">
        <f>SUM(N44:N45)</f>
        <v>0</v>
      </c>
      <c r="O46" s="161"/>
      <c r="P46" s="162">
        <f t="shared" ref="P46:Y46" si="29">SUM(P44:P45)</f>
        <v>0</v>
      </c>
      <c r="Q46" s="163">
        <f t="shared" si="29"/>
        <v>0</v>
      </c>
      <c r="R46" s="163">
        <f t="shared" si="29"/>
        <v>0</v>
      </c>
      <c r="S46" s="164">
        <f t="shared" si="29"/>
        <v>0</v>
      </c>
      <c r="T46" s="165">
        <f t="shared" si="29"/>
        <v>0</v>
      </c>
      <c r="U46" s="560">
        <f t="shared" si="29"/>
        <v>0</v>
      </c>
      <c r="V46" s="557">
        <f t="shared" si="29"/>
        <v>0</v>
      </c>
      <c r="W46" s="529">
        <f t="shared" si="29"/>
        <v>0</v>
      </c>
      <c r="X46" s="145">
        <f t="shared" si="29"/>
        <v>0</v>
      </c>
      <c r="Y46" s="151">
        <f t="shared" si="29"/>
        <v>0</v>
      </c>
      <c r="Z46" s="297">
        <f t="shared" si="17"/>
        <v>0</v>
      </c>
      <c r="AA46" s="298">
        <f t="shared" si="18"/>
        <v>0</v>
      </c>
      <c r="AB46" s="299">
        <f t="shared" si="19"/>
        <v>0</v>
      </c>
      <c r="AC46" s="300">
        <f t="shared" si="20"/>
        <v>0</v>
      </c>
      <c r="AD46" s="301">
        <f t="shared" si="21"/>
        <v>0</v>
      </c>
    </row>
    <row r="47" spans="2:30" outlineLevel="1">
      <c r="B47" s="41"/>
      <c r="C47" s="42"/>
      <c r="D47" s="43"/>
      <c r="E47" s="304"/>
      <c r="F47" s="57" t="s">
        <v>35</v>
      </c>
      <c r="G47" s="57"/>
      <c r="H47" s="57" t="s">
        <v>36</v>
      </c>
      <c r="I47" s="57"/>
      <c r="J47" s="57" t="s">
        <v>35</v>
      </c>
      <c r="K47" s="58"/>
      <c r="L47" s="59"/>
      <c r="M47" s="79"/>
      <c r="N47" s="105">
        <f>SUM(L47*M47)</f>
        <v>0</v>
      </c>
      <c r="O47" s="80"/>
      <c r="P47" s="81"/>
      <c r="Q47" s="82"/>
      <c r="R47" s="83"/>
      <c r="S47" s="84"/>
      <c r="T47" s="112">
        <f>SUM(P47:S47)</f>
        <v>0</v>
      </c>
      <c r="U47" s="553"/>
      <c r="V47" s="128"/>
      <c r="W47" s="129"/>
      <c r="X47" s="556"/>
      <c r="Y47" s="135">
        <f>SUM(U47:X47)</f>
        <v>0</v>
      </c>
      <c r="Z47" s="296">
        <f t="shared" si="17"/>
        <v>0</v>
      </c>
      <c r="AA47" s="292">
        <f t="shared" si="18"/>
        <v>0</v>
      </c>
      <c r="AB47" s="293">
        <f t="shared" si="19"/>
        <v>0</v>
      </c>
      <c r="AC47" s="294">
        <f t="shared" si="20"/>
        <v>0</v>
      </c>
      <c r="AD47" s="295">
        <f t="shared" si="21"/>
        <v>0</v>
      </c>
    </row>
    <row r="48" spans="2:30" outlineLevel="1">
      <c r="B48" s="41"/>
      <c r="C48" s="42"/>
      <c r="D48" s="43"/>
      <c r="E48" s="304"/>
      <c r="F48" s="57" t="s">
        <v>35</v>
      </c>
      <c r="G48" s="57"/>
      <c r="H48" s="57" t="s">
        <v>36</v>
      </c>
      <c r="I48" s="57"/>
      <c r="J48" s="57" t="s">
        <v>35</v>
      </c>
      <c r="K48" s="58"/>
      <c r="L48" s="59"/>
      <c r="M48" s="79"/>
      <c r="N48" s="105">
        <f>SUM(L48*M48)</f>
        <v>0</v>
      </c>
      <c r="O48" s="80"/>
      <c r="P48" s="81"/>
      <c r="Q48" s="82"/>
      <c r="R48" s="83"/>
      <c r="S48" s="84"/>
      <c r="T48" s="112">
        <f>SUM(P48:S48)</f>
        <v>0</v>
      </c>
      <c r="U48" s="553"/>
      <c r="V48" s="128"/>
      <c r="W48" s="129"/>
      <c r="X48" s="556"/>
      <c r="Y48" s="127">
        <f>SUM(U48:X48)</f>
        <v>0</v>
      </c>
      <c r="Z48" s="292">
        <f t="shared" si="17"/>
        <v>0</v>
      </c>
      <c r="AA48" s="292">
        <f t="shared" si="18"/>
        <v>0</v>
      </c>
      <c r="AB48" s="293">
        <f t="shared" si="19"/>
        <v>0</v>
      </c>
      <c r="AC48" s="294">
        <f t="shared" si="20"/>
        <v>0</v>
      </c>
      <c r="AD48" s="302">
        <f t="shared" si="21"/>
        <v>0</v>
      </c>
    </row>
    <row r="49" spans="1:39" ht="12.75" outlineLevel="1" thickBot="1">
      <c r="B49" s="154" t="s">
        <v>52</v>
      </c>
      <c r="C49" s="473">
        <f>COUNTA(C47:C48)</f>
        <v>0</v>
      </c>
      <c r="D49" s="155"/>
      <c r="E49" s="457"/>
      <c r="F49" s="156"/>
      <c r="G49" s="156"/>
      <c r="H49" s="156"/>
      <c r="I49" s="156"/>
      <c r="J49" s="156"/>
      <c r="K49" s="157"/>
      <c r="L49" s="158"/>
      <c r="M49" s="159"/>
      <c r="N49" s="160">
        <f>SUM(N47:N48)</f>
        <v>0</v>
      </c>
      <c r="O49" s="161"/>
      <c r="P49" s="162">
        <f t="shared" ref="P49:Y49" si="30">SUM(P47:P48)</f>
        <v>0</v>
      </c>
      <c r="Q49" s="163">
        <f t="shared" si="30"/>
        <v>0</v>
      </c>
      <c r="R49" s="163">
        <f t="shared" si="30"/>
        <v>0</v>
      </c>
      <c r="S49" s="164">
        <f t="shared" si="30"/>
        <v>0</v>
      </c>
      <c r="T49" s="165">
        <f t="shared" si="30"/>
        <v>0</v>
      </c>
      <c r="U49" s="560">
        <f t="shared" si="30"/>
        <v>0</v>
      </c>
      <c r="V49" s="557">
        <f t="shared" si="30"/>
        <v>0</v>
      </c>
      <c r="W49" s="529">
        <f t="shared" si="30"/>
        <v>0</v>
      </c>
      <c r="X49" s="145">
        <f t="shared" si="30"/>
        <v>0</v>
      </c>
      <c r="Y49" s="151">
        <f t="shared" si="30"/>
        <v>0</v>
      </c>
      <c r="Z49" s="297">
        <f t="shared" si="17"/>
        <v>0</v>
      </c>
      <c r="AA49" s="298">
        <f t="shared" si="18"/>
        <v>0</v>
      </c>
      <c r="AB49" s="299">
        <f t="shared" si="19"/>
        <v>0</v>
      </c>
      <c r="AC49" s="300">
        <f t="shared" si="20"/>
        <v>0</v>
      </c>
      <c r="AD49" s="301">
        <f t="shared" si="21"/>
        <v>0</v>
      </c>
    </row>
    <row r="50" spans="1:39" outlineLevel="1">
      <c r="A50" s="70"/>
      <c r="B50" s="386"/>
      <c r="C50" s="387"/>
      <c r="D50" s="67"/>
      <c r="E50" s="138"/>
      <c r="F50" s="138"/>
      <c r="G50" s="138"/>
      <c r="H50" s="138"/>
      <c r="I50" s="138"/>
      <c r="J50" s="138"/>
      <c r="K50" s="138"/>
      <c r="L50" s="138"/>
      <c r="M50" s="418"/>
      <c r="N50" s="397"/>
      <c r="O50" s="418"/>
      <c r="P50" s="419"/>
      <c r="Q50" s="419"/>
      <c r="R50" s="419"/>
      <c r="S50" s="419"/>
      <c r="T50" s="106"/>
      <c r="U50" s="419"/>
      <c r="V50" s="419"/>
      <c r="W50" s="419"/>
      <c r="X50" s="419"/>
      <c r="Y50" s="106"/>
      <c r="Z50" s="416"/>
      <c r="AA50" s="416"/>
      <c r="AB50" s="416"/>
      <c r="AC50" s="416"/>
      <c r="AD50" s="420"/>
      <c r="AE50" s="70"/>
      <c r="AF50" s="70"/>
    </row>
    <row r="51" spans="1:39" ht="12.75" outlineLevel="1" thickBot="1">
      <c r="B51" s="386"/>
      <c r="C51" s="387"/>
      <c r="D51" s="67"/>
      <c r="E51" s="386"/>
      <c r="F51" s="386"/>
      <c r="G51" s="386"/>
      <c r="H51" s="386"/>
      <c r="I51" s="386"/>
      <c r="J51" s="386"/>
      <c r="K51" s="386"/>
      <c r="L51" s="386"/>
      <c r="M51" s="421"/>
      <c r="N51" s="422"/>
      <c r="O51" s="396"/>
      <c r="P51" s="398"/>
      <c r="Q51" s="398"/>
      <c r="R51" s="398"/>
      <c r="S51" s="398"/>
      <c r="T51" s="423"/>
      <c r="U51" s="398"/>
      <c r="V51" s="398"/>
      <c r="W51" s="398"/>
      <c r="X51" s="398"/>
      <c r="Y51" s="423"/>
      <c r="Z51" s="424"/>
      <c r="AA51" s="424"/>
      <c r="AB51" s="424"/>
      <c r="AC51" s="424"/>
      <c r="AD51" s="424"/>
      <c r="AE51" s="70"/>
      <c r="AF51" s="70"/>
    </row>
    <row r="52" spans="1:39" s="290" customFormat="1" ht="24" customHeight="1" thickBot="1">
      <c r="A52" s="281"/>
      <c r="B52" s="505" t="s">
        <v>3</v>
      </c>
      <c r="C52" s="282">
        <f>C9+C12+C16+C21+C25+C31+C34+C37+C40+C43+C46+C49</f>
        <v>2</v>
      </c>
      <c r="D52" s="507"/>
      <c r="E52" s="283"/>
      <c r="F52" s="283"/>
      <c r="G52" s="283"/>
      <c r="H52" s="283"/>
      <c r="I52" s="283"/>
      <c r="J52" s="283"/>
      <c r="K52" s="283"/>
      <c r="L52" s="284"/>
      <c r="M52" s="285"/>
      <c r="N52" s="286">
        <f>N9+N12+N16+N21+N25+N31+N34+N37+N40+N43+N46+N49</f>
        <v>8020</v>
      </c>
      <c r="O52" s="287"/>
      <c r="P52" s="599">
        <f>P9+P12+P16+P21+P25+P31+P34+P37+P40+P43+P46+P49</f>
        <v>0</v>
      </c>
      <c r="Q52" s="600">
        <f>Q9+Q12+Q16+Q21+Q25+Q31+Q34+Q37+Q40+Q43+Q46+Q49</f>
        <v>0</v>
      </c>
      <c r="R52" s="600">
        <f>R9+R12+R16+R21+R25+R31+R34+R37+R40+R43+R46+R49</f>
        <v>0</v>
      </c>
      <c r="S52" s="601">
        <f>S9+S12+S16+S21+S25+S31+S34+S37+S40+S43+S46+S49</f>
        <v>110</v>
      </c>
      <c r="T52" s="288">
        <f>T9+T16+T21+T25+T31+T34+T37+T40+T43+T46+T49</f>
        <v>110</v>
      </c>
      <c r="U52" s="602">
        <f>U9+U12+U16+U21+U25+U31+U34+U37+U40+U43+U46+U49</f>
        <v>0</v>
      </c>
      <c r="V52" s="603">
        <f>V9+V12+V16+V21+V25+V31+V34+V37+V40+V43+V46+V49</f>
        <v>0</v>
      </c>
      <c r="W52" s="603">
        <f>W9+W12+W16+W21+W25+W31+W34+W37+W40+W43+W46+W49</f>
        <v>0</v>
      </c>
      <c r="X52" s="604">
        <f>X9+X12+X16+X21+X25+X31+X34+X37+X40+X43+X46+X49</f>
        <v>51</v>
      </c>
      <c r="Y52" s="289">
        <f>Y9+Y16+Y21+Y25+Y31+Y34+Y37+Y40+Y43+Y46+Y49</f>
        <v>51</v>
      </c>
      <c r="Z52" s="425">
        <f>Z9+Z12+Z16+Z21+Z25+Z31+Z34+Z37+Z40+Z43+Z46+Z49</f>
        <v>0</v>
      </c>
      <c r="AA52" s="426">
        <f>AA9+AA12+AA16+AA21+AA25+AA31+AA34+AA37+AA40+AA43+AA46+AA49</f>
        <v>0</v>
      </c>
      <c r="AB52" s="426">
        <f>AB9+AB12+AB16+AB21+AB25+AB31+AB34+AB37+AB40+AB43+AB46+AB49</f>
        <v>0</v>
      </c>
      <c r="AC52" s="427">
        <f>AC9+AC12+AC16+AC21+AC25+AC31+AC34+AC37+AC40+AC43+AC46+AC49</f>
        <v>161</v>
      </c>
      <c r="AD52" s="428">
        <f>AD9+AD16+AD21+AD25+AD31+AD34+AD37+AD40+AD43+AD46+AD49</f>
        <v>161</v>
      </c>
      <c r="AE52" s="281"/>
      <c r="AF52" s="281"/>
      <c r="AG52" s="281"/>
      <c r="AH52" s="281"/>
      <c r="AI52" s="281"/>
      <c r="AJ52" s="281"/>
      <c r="AK52" s="281"/>
      <c r="AL52" s="281"/>
      <c r="AM52" s="281"/>
    </row>
    <row r="53" spans="1:39">
      <c r="L53" s="70"/>
      <c r="M53" s="90"/>
      <c r="N53" s="106"/>
      <c r="O53" s="90"/>
      <c r="P53" s="90"/>
      <c r="Q53" s="90"/>
      <c r="R53" s="90"/>
      <c r="S53" s="90"/>
      <c r="T53" s="113"/>
      <c r="U53" s="90"/>
      <c r="V53" s="90"/>
      <c r="W53" s="90"/>
      <c r="X53" s="90"/>
      <c r="Y53" s="106"/>
      <c r="AC53" s="29"/>
      <c r="AD53" s="29"/>
    </row>
    <row r="54" spans="1:39">
      <c r="L54" s="70"/>
      <c r="M54" s="91"/>
      <c r="N54" s="107"/>
      <c r="O54" s="92"/>
      <c r="P54" s="91"/>
      <c r="Q54" s="91"/>
      <c r="R54" s="91"/>
      <c r="S54" s="91"/>
      <c r="T54" s="111"/>
      <c r="U54" s="91"/>
      <c r="V54" s="91"/>
      <c r="W54" s="91"/>
      <c r="X54" s="91"/>
      <c r="Y54" s="111"/>
    </row>
    <row r="55" spans="1:39">
      <c r="C55" s="29"/>
      <c r="D55" s="29"/>
      <c r="N55" s="108"/>
      <c r="T55" s="108"/>
      <c r="Y55" s="108"/>
    </row>
    <row r="56" spans="1:39">
      <c r="C56" s="29"/>
      <c r="D56" s="29"/>
      <c r="N56" s="108"/>
      <c r="T56" s="108"/>
      <c r="Y56" s="108"/>
    </row>
    <row r="57" spans="1:39">
      <c r="C57" s="29"/>
      <c r="D57" s="29"/>
      <c r="N57" s="108"/>
      <c r="T57" s="108"/>
      <c r="Y57" s="108"/>
    </row>
    <row r="58" spans="1:39">
      <c r="C58" s="29"/>
      <c r="D58" s="29"/>
      <c r="N58" s="108"/>
      <c r="T58" s="108"/>
      <c r="Y58" s="108"/>
    </row>
    <row r="59" spans="1:39">
      <c r="C59" s="29"/>
      <c r="D59" s="29"/>
      <c r="N59" s="108"/>
      <c r="T59" s="108"/>
      <c r="Y59" s="108"/>
    </row>
    <row r="60" spans="1:39" ht="12.75" customHeight="1">
      <c r="C60" s="29"/>
      <c r="D60" s="29"/>
      <c r="N60" s="108"/>
      <c r="T60" s="108"/>
      <c r="Y60" s="108"/>
    </row>
    <row r="61" spans="1:39">
      <c r="C61" s="29"/>
      <c r="D61" s="29"/>
      <c r="N61" s="108"/>
      <c r="T61" s="108"/>
      <c r="Y61" s="108"/>
    </row>
    <row r="62" spans="1:39">
      <c r="C62" s="29"/>
      <c r="D62" s="29"/>
      <c r="N62" s="108"/>
      <c r="T62" s="108"/>
      <c r="Y62" s="108"/>
    </row>
    <row r="63" spans="1:39">
      <c r="C63" s="29"/>
      <c r="D63" s="29"/>
      <c r="N63" s="108"/>
      <c r="T63" s="108"/>
      <c r="Y63" s="108"/>
    </row>
    <row r="64" spans="1:39">
      <c r="C64" s="29"/>
      <c r="D64" s="29"/>
      <c r="N64" s="108"/>
      <c r="T64" s="108"/>
      <c r="Y64" s="108"/>
    </row>
    <row r="65" spans="3:25">
      <c r="C65" s="29"/>
      <c r="D65" s="29"/>
      <c r="N65" s="108"/>
      <c r="T65" s="108"/>
      <c r="Y65" s="108"/>
    </row>
    <row r="66" spans="3:25">
      <c r="C66" s="29"/>
      <c r="D66" s="29"/>
      <c r="N66" s="108"/>
      <c r="T66" s="108"/>
      <c r="Y66" s="108"/>
    </row>
    <row r="67" spans="3:25">
      <c r="C67" s="29"/>
      <c r="D67" s="29"/>
      <c r="N67" s="108"/>
      <c r="T67" s="108"/>
      <c r="Y67" s="108"/>
    </row>
    <row r="68" spans="3:25">
      <c r="C68" s="29"/>
      <c r="D68" s="29"/>
      <c r="N68" s="108"/>
      <c r="T68" s="108"/>
      <c r="Y68" s="108"/>
    </row>
    <row r="69" spans="3:25">
      <c r="C69" s="29"/>
      <c r="D69" s="29"/>
      <c r="N69" s="108"/>
      <c r="T69" s="108"/>
      <c r="Y69" s="108"/>
    </row>
    <row r="70" spans="3:25">
      <c r="C70" s="29"/>
      <c r="D70" s="29"/>
      <c r="N70" s="108"/>
      <c r="T70" s="108"/>
      <c r="Y70" s="108"/>
    </row>
    <row r="71" spans="3:25">
      <c r="C71" s="29"/>
      <c r="D71" s="29"/>
      <c r="N71" s="108"/>
      <c r="T71" s="108"/>
      <c r="Y71" s="108"/>
    </row>
    <row r="72" spans="3:25">
      <c r="C72" s="29"/>
      <c r="D72" s="29"/>
      <c r="N72" s="108"/>
      <c r="T72" s="108"/>
      <c r="Y72" s="108"/>
    </row>
    <row r="73" spans="3:25">
      <c r="C73" s="29"/>
      <c r="D73" s="29"/>
      <c r="N73" s="108"/>
      <c r="T73" s="108"/>
      <c r="Y73" s="108"/>
    </row>
    <row r="74" spans="3:25">
      <c r="C74" s="29"/>
      <c r="D74" s="29"/>
      <c r="N74" s="108"/>
      <c r="T74" s="108"/>
      <c r="Y74" s="108"/>
    </row>
    <row r="75" spans="3:25">
      <c r="C75" s="29"/>
      <c r="D75" s="29"/>
      <c r="N75" s="108"/>
      <c r="T75" s="108"/>
      <c r="Y75" s="108"/>
    </row>
    <row r="76" spans="3:25">
      <c r="C76" s="29"/>
      <c r="D76" s="29"/>
      <c r="N76" s="108"/>
      <c r="T76" s="108"/>
      <c r="Y76" s="108"/>
    </row>
    <row r="77" spans="3:25">
      <c r="C77" s="29"/>
      <c r="D77" s="29"/>
      <c r="N77" s="108"/>
      <c r="T77" s="108"/>
      <c r="Y77" s="108"/>
    </row>
    <row r="78" spans="3:25">
      <c r="C78" s="29"/>
      <c r="D78" s="29"/>
      <c r="N78" s="108"/>
      <c r="T78" s="108"/>
      <c r="Y78" s="108"/>
    </row>
    <row r="79" spans="3:25">
      <c r="C79" s="29"/>
      <c r="D79" s="29"/>
      <c r="N79" s="108"/>
      <c r="T79" s="108"/>
      <c r="Y79" s="108"/>
    </row>
    <row r="80" spans="3:25">
      <c r="C80" s="29"/>
      <c r="D80" s="29"/>
      <c r="N80" s="108"/>
      <c r="T80" s="108"/>
      <c r="Y80" s="108"/>
    </row>
    <row r="81" spans="3:25">
      <c r="C81" s="29"/>
      <c r="D81" s="29"/>
      <c r="N81" s="108"/>
      <c r="T81" s="108"/>
      <c r="Y81" s="108"/>
    </row>
  </sheetData>
  <autoFilter ref="B1:Y56"/>
  <mergeCells count="12">
    <mergeCell ref="U3:Y3"/>
    <mergeCell ref="Z2:AD3"/>
    <mergeCell ref="M2:T2"/>
    <mergeCell ref="U2:Y2"/>
    <mergeCell ref="M3:N3"/>
    <mergeCell ref="M1:P1"/>
    <mergeCell ref="B2:B4"/>
    <mergeCell ref="C2:C4"/>
    <mergeCell ref="D2:D4"/>
    <mergeCell ref="E2:L3"/>
    <mergeCell ref="O3:O4"/>
    <mergeCell ref="P3:T3"/>
  </mergeCells>
  <phoneticPr fontId="3"/>
  <conditionalFormatting sqref="Y50:AD51 T50:T51 P49:AD49 P46:AD46 T47:T48 Y47:AD48 P43:AD43 T44:T45 Y44:AD45 P40:AD40 T41:T42 Y41:AD42 P37:AD37 T38:T39 Y38:AD39 P34:AD34 T35:T36 Y35:AD36 P31:AD31 T32:T33 Y32:AD33 C50:C51 C22:C24 C32:C33 C35:C36 C38:C39 C41:C42 C44:C45 C47:C48 U23:X25 T27:T30 Y22:AD30 D21:D25 U12:X12 P12:S12 U9:X9 P9:S9 C14 C7:C8 T14 D7:D9 T7:T12 C28:C30 P13:T13 Y7:AD14 B11:D11 B12:B14 C20:D20 B28:B51 D28:D51 U20:AD21 P20:T25 B20:B25 B7:B10 D12:D14 D16 B16 P16:AD16">
    <cfRule type="cellIs" dxfId="141" priority="18" stopIfTrue="1" operator="equal">
      <formula>"半面"</formula>
    </cfRule>
  </conditionalFormatting>
  <conditionalFormatting sqref="T26 B26:D27">
    <cfRule type="cellIs" dxfId="140" priority="17" stopIfTrue="1" operator="equal">
      <formula>"半面"</formula>
    </cfRule>
  </conditionalFormatting>
  <conditionalFormatting sqref="B17 Y17:AD17">
    <cfRule type="cellIs" dxfId="139" priority="16" stopIfTrue="1" operator="equal">
      <formula>"半面"</formula>
    </cfRule>
  </conditionalFormatting>
  <conditionalFormatting sqref="Y15:AD15">
    <cfRule type="cellIs" dxfId="138" priority="14" stopIfTrue="1" operator="equal">
      <formula>"半面"</formula>
    </cfRule>
  </conditionalFormatting>
  <conditionalFormatting sqref="P18:AD18 B18:D18">
    <cfRule type="cellIs" dxfId="137" priority="12" stopIfTrue="1" operator="equal">
      <formula>"半面"</formula>
    </cfRule>
  </conditionalFormatting>
  <conditionalFormatting sqref="P19:AD19 B19:D19">
    <cfRule type="cellIs" dxfId="136" priority="11" stopIfTrue="1" operator="equal">
      <formula>"半面"</formula>
    </cfRule>
  </conditionalFormatting>
  <conditionalFormatting sqref="D15 P15:X15">
    <cfRule type="cellIs" dxfId="135" priority="9" stopIfTrue="1" operator="equal">
      <formula>"半面"</formula>
    </cfRule>
  </conditionalFormatting>
  <conditionalFormatting sqref="B15">
    <cfRule type="cellIs" dxfId="134" priority="10" stopIfTrue="1" operator="equal">
      <formula>"半面"</formula>
    </cfRule>
  </conditionalFormatting>
  <conditionalFormatting sqref="D17 P17:X17">
    <cfRule type="cellIs" dxfId="133" priority="8" stopIfTrue="1" operator="equal">
      <formula>"半面"</formula>
    </cfRule>
  </conditionalFormatting>
  <conditionalFormatting sqref="C10:D10">
    <cfRule type="cellIs" dxfId="132" priority="7" stopIfTrue="1" operator="equal">
      <formula>"半面"</formula>
    </cfRule>
  </conditionalFormatting>
  <conditionalFormatting sqref="C13">
    <cfRule type="cellIs" dxfId="131" priority="6" stopIfTrue="1" operator="equal">
      <formula>"半面"</formula>
    </cfRule>
  </conditionalFormatting>
  <conditionalFormatting sqref="C15">
    <cfRule type="cellIs" dxfId="130" priority="5" stopIfTrue="1" operator="equal">
      <formula>"半面"</formula>
    </cfRule>
  </conditionalFormatting>
  <conditionalFormatting sqref="T5:T6 Y5:AD6 B5:B6 D5:D6">
    <cfRule type="cellIs" dxfId="129" priority="4" stopIfTrue="1" operator="equal">
      <formula>"半面"</formula>
    </cfRule>
  </conditionalFormatting>
  <conditionalFormatting sqref="C5">
    <cfRule type="cellIs" dxfId="128" priority="3" stopIfTrue="1" operator="equal">
      <formula>"半面"</formula>
    </cfRule>
  </conditionalFormatting>
  <conditionalFormatting sqref="C6">
    <cfRule type="cellIs" dxfId="127" priority="2" stopIfTrue="1" operator="equal">
      <formula>"半面"</formula>
    </cfRule>
  </conditionalFormatting>
  <conditionalFormatting sqref="C17">
    <cfRule type="cellIs" dxfId="126" priority="1" stopIfTrue="1" operator="equal">
      <formula>"半面"</formula>
    </cfRule>
  </conditionalFormatting>
  <dataValidations count="3">
    <dataValidation imeMode="hiragana" allowBlank="1" showInputMessage="1" showErrorMessage="1" sqref="AA54:AD65538 M54:N54 O54:O65538 M109:N65538 M1 M5:O51 M4"/>
    <dataValidation imeMode="off" allowBlank="1" showInputMessage="1" showErrorMessage="1" sqref="M52:O53 V57:V65538 AE54:AM65538 B52:C52 V53:V55 C49 Z50:AD52 U53:U65538 V50:Y51 W53:Y65538 U52:Y52 C21 C31 C34 C37 C40 C43 C46 B53:B65538 C25 Q1:Y1 P5:S12 P3:P4 C12 C9 Q4:S4 C16 U18:U51 P18:T65538 P13:T14 P15:U17 V4:AD49 B1:B51 U3:U14 T4:T12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137"/>
  <sheetViews>
    <sheetView topLeftCell="AF19" zoomScale="110" zoomScaleNormal="110" zoomScaleSheetLayoutView="80" workbookViewId="0">
      <selection activeCell="AE5" sqref="AE5:AE8"/>
    </sheetView>
  </sheetViews>
  <sheetFormatPr defaultRowHeight="13.5" customHeight="1"/>
  <cols>
    <col min="1" max="1" width="1.625" style="6" customWidth="1"/>
    <col min="2" max="2" width="7.5" style="6" customWidth="1"/>
    <col min="3" max="3" width="12.625" style="6" customWidth="1"/>
    <col min="4" max="7" width="5.875" style="6" customWidth="1"/>
    <col min="8" max="8" width="1.625" style="6" customWidth="1"/>
    <col min="9" max="9" width="6.625" style="6" customWidth="1"/>
    <col min="10" max="10" width="12.625" style="6" customWidth="1"/>
    <col min="11" max="12" width="5.75" style="6" customWidth="1"/>
    <col min="13" max="13" width="5.875" style="6" customWidth="1"/>
    <col min="14" max="14" width="6.5" style="6" customWidth="1"/>
    <col min="15" max="15" width="1.5" style="6" customWidth="1"/>
    <col min="16" max="16" width="6.5" style="6" customWidth="1"/>
    <col min="17" max="17" width="12.625" style="6" customWidth="1"/>
    <col min="18" max="20" width="5.75" style="6" customWidth="1"/>
    <col min="21" max="21" width="6.5" style="6" customWidth="1"/>
    <col min="22" max="22" width="1.75" style="6" customWidth="1"/>
    <col min="23" max="23" width="6.5" style="6" customWidth="1"/>
    <col min="24" max="24" width="12.625" style="6" customWidth="1"/>
    <col min="25" max="27" width="5.75" style="6" customWidth="1"/>
    <col min="28" max="28" width="6.5" style="6" customWidth="1"/>
    <col min="29" max="29" width="1.5" style="6" customWidth="1"/>
    <col min="30" max="30" width="6.25" style="6" customWidth="1"/>
    <col min="31" max="31" width="12.625" style="6" customWidth="1"/>
    <col min="32" max="34" width="5.75" style="6" customWidth="1"/>
    <col min="35" max="35" width="6.5" style="6" customWidth="1"/>
    <col min="36" max="36" width="1.5" style="6" customWidth="1"/>
    <col min="37" max="37" width="5.625" style="6" customWidth="1"/>
    <col min="38" max="38" width="12.625" style="6" customWidth="1"/>
    <col min="39" max="41" width="5.75" style="6" customWidth="1"/>
    <col min="42" max="42" width="6.5" style="6" customWidth="1"/>
    <col min="43" max="43" width="1.5" style="6" customWidth="1"/>
    <col min="44" max="44" width="6.5" style="6" customWidth="1"/>
    <col min="45" max="45" width="12.625" style="6" customWidth="1"/>
    <col min="46" max="48" width="5.75" style="6" customWidth="1"/>
    <col min="49" max="49" width="6.5" style="6" customWidth="1"/>
    <col min="50" max="50" width="1.5" style="6" customWidth="1"/>
    <col min="51" max="51" width="6.5" style="6" customWidth="1"/>
    <col min="52" max="52" width="12.625" style="6" customWidth="1"/>
    <col min="53" max="55" width="5.75" style="6" customWidth="1"/>
    <col min="56" max="56" width="6.375" style="6" customWidth="1"/>
    <col min="57" max="57" width="1.5" style="6" customWidth="1"/>
    <col min="58" max="58" width="6.5" style="6" customWidth="1"/>
    <col min="59" max="59" width="12.625" style="6" customWidth="1"/>
    <col min="60" max="62" width="5.75" style="6" customWidth="1"/>
    <col min="63" max="63" width="6.5" style="6" customWidth="1"/>
    <col min="64" max="64" width="1.5" style="6" customWidth="1"/>
    <col min="65" max="65" width="6.5" style="6" customWidth="1"/>
    <col min="66" max="66" width="12.625" style="6" customWidth="1"/>
    <col min="67" max="69" width="5.875" style="6" customWidth="1"/>
    <col min="70" max="70" width="6.5" style="6" customWidth="1"/>
    <col min="71" max="71" width="1.5" style="6" customWidth="1"/>
    <col min="72" max="72" width="6.5" style="6" customWidth="1"/>
    <col min="73" max="73" width="12.625" style="6" customWidth="1"/>
    <col min="74" max="76" width="5.75" style="6" customWidth="1"/>
    <col min="77" max="77" width="6.5" style="6" customWidth="1"/>
    <col min="78" max="78" width="1.5" style="6" customWidth="1"/>
    <col min="79" max="79" width="6.5" style="6" customWidth="1"/>
    <col min="80" max="80" width="12.625" style="6" customWidth="1"/>
    <col min="81" max="83" width="5.75" style="6" customWidth="1"/>
    <col min="84" max="84" width="6.5" style="6" customWidth="1"/>
    <col min="85" max="16384" width="9" style="6"/>
  </cols>
  <sheetData>
    <row r="1" spans="2:84" s="4" customFormat="1" ht="27" customHeight="1">
      <c r="B1" s="846" t="s">
        <v>132</v>
      </c>
      <c r="C1" s="847"/>
      <c r="D1" s="847"/>
      <c r="E1" s="847"/>
      <c r="F1" s="847"/>
      <c r="G1" s="847"/>
      <c r="I1" s="3"/>
      <c r="N1" s="5"/>
      <c r="V1" s="3"/>
      <c r="W1" s="846" t="s">
        <v>132</v>
      </c>
      <c r="X1" s="847"/>
      <c r="Y1" s="847"/>
      <c r="Z1" s="847"/>
      <c r="AA1" s="847"/>
      <c r="AB1" s="847"/>
      <c r="AR1" s="846" t="s">
        <v>132</v>
      </c>
      <c r="AS1" s="847"/>
      <c r="AT1" s="847"/>
      <c r="AU1" s="847"/>
      <c r="AV1" s="847"/>
      <c r="AW1" s="847"/>
      <c r="BM1" s="846" t="s">
        <v>133</v>
      </c>
      <c r="BN1" s="847"/>
      <c r="BO1" s="847"/>
      <c r="BP1" s="847"/>
      <c r="BQ1" s="847"/>
      <c r="BR1" s="847"/>
    </row>
    <row r="2" spans="2:84" ht="13.5" customHeight="1">
      <c r="B2" s="848" t="s">
        <v>0</v>
      </c>
      <c r="C2" s="848" t="s">
        <v>78</v>
      </c>
      <c r="D2" s="851" t="s">
        <v>4</v>
      </c>
      <c r="E2" s="852"/>
      <c r="F2" s="852"/>
      <c r="G2" s="853"/>
      <c r="I2" s="848" t="s">
        <v>0</v>
      </c>
      <c r="J2" s="848" t="s">
        <v>78</v>
      </c>
      <c r="K2" s="851" t="s">
        <v>4</v>
      </c>
      <c r="L2" s="852"/>
      <c r="M2" s="852"/>
      <c r="N2" s="853"/>
      <c r="P2" s="848" t="s">
        <v>0</v>
      </c>
      <c r="Q2" s="848" t="s">
        <v>78</v>
      </c>
      <c r="R2" s="851" t="s">
        <v>4</v>
      </c>
      <c r="S2" s="852"/>
      <c r="T2" s="852"/>
      <c r="U2" s="853"/>
      <c r="W2" s="848" t="s">
        <v>0</v>
      </c>
      <c r="X2" s="848" t="s">
        <v>78</v>
      </c>
      <c r="Y2" s="851" t="s">
        <v>4</v>
      </c>
      <c r="Z2" s="852"/>
      <c r="AA2" s="852"/>
      <c r="AB2" s="853"/>
      <c r="AD2" s="848" t="s">
        <v>0</v>
      </c>
      <c r="AE2" s="848" t="s">
        <v>78</v>
      </c>
      <c r="AF2" s="851" t="s">
        <v>4</v>
      </c>
      <c r="AG2" s="852"/>
      <c r="AH2" s="852"/>
      <c r="AI2" s="853"/>
      <c r="AK2" s="848" t="s">
        <v>0</v>
      </c>
      <c r="AL2" s="848" t="s">
        <v>78</v>
      </c>
      <c r="AM2" s="851" t="s">
        <v>4</v>
      </c>
      <c r="AN2" s="852"/>
      <c r="AO2" s="852"/>
      <c r="AP2" s="853"/>
      <c r="AR2" s="848" t="s">
        <v>0</v>
      </c>
      <c r="AS2" s="848" t="s">
        <v>78</v>
      </c>
      <c r="AT2" s="851" t="s">
        <v>4</v>
      </c>
      <c r="AU2" s="852"/>
      <c r="AV2" s="852"/>
      <c r="AW2" s="853"/>
      <c r="AY2" s="848" t="s">
        <v>0</v>
      </c>
      <c r="AZ2" s="848" t="s">
        <v>78</v>
      </c>
      <c r="BA2" s="851" t="s">
        <v>4</v>
      </c>
      <c r="BB2" s="852"/>
      <c r="BC2" s="852"/>
      <c r="BD2" s="853"/>
      <c r="BF2" s="848" t="s">
        <v>0</v>
      </c>
      <c r="BG2" s="848" t="s">
        <v>78</v>
      </c>
      <c r="BH2" s="851" t="s">
        <v>4</v>
      </c>
      <c r="BI2" s="852"/>
      <c r="BJ2" s="852"/>
      <c r="BK2" s="853"/>
      <c r="BM2" s="848" t="s">
        <v>0</v>
      </c>
      <c r="BN2" s="848" t="s">
        <v>78</v>
      </c>
      <c r="BO2" s="851" t="s">
        <v>4</v>
      </c>
      <c r="BP2" s="852"/>
      <c r="BQ2" s="852"/>
      <c r="BR2" s="853"/>
      <c r="BT2" s="848" t="s">
        <v>0</v>
      </c>
      <c r="BU2" s="848" t="s">
        <v>78</v>
      </c>
      <c r="BV2" s="851" t="s">
        <v>4</v>
      </c>
      <c r="BW2" s="852"/>
      <c r="BX2" s="852"/>
      <c r="BY2" s="853"/>
      <c r="CA2" s="848" t="s">
        <v>0</v>
      </c>
      <c r="CB2" s="848" t="s">
        <v>78</v>
      </c>
      <c r="CC2" s="851" t="s">
        <v>4</v>
      </c>
      <c r="CD2" s="852"/>
      <c r="CE2" s="852"/>
      <c r="CF2" s="853"/>
    </row>
    <row r="3" spans="2:84" ht="13.5" customHeight="1">
      <c r="B3" s="849"/>
      <c r="C3" s="849"/>
      <c r="D3" s="854" t="s">
        <v>5</v>
      </c>
      <c r="E3" s="856" t="s">
        <v>79</v>
      </c>
      <c r="F3" s="857"/>
      <c r="G3" s="848" t="s">
        <v>3</v>
      </c>
      <c r="I3" s="849"/>
      <c r="J3" s="849"/>
      <c r="K3" s="854" t="s">
        <v>5</v>
      </c>
      <c r="L3" s="856" t="s">
        <v>79</v>
      </c>
      <c r="M3" s="857"/>
      <c r="N3" s="848" t="s">
        <v>3</v>
      </c>
      <c r="P3" s="849"/>
      <c r="Q3" s="849"/>
      <c r="R3" s="854" t="s">
        <v>5</v>
      </c>
      <c r="S3" s="856" t="s">
        <v>79</v>
      </c>
      <c r="T3" s="857"/>
      <c r="U3" s="848" t="s">
        <v>3</v>
      </c>
      <c r="W3" s="849"/>
      <c r="X3" s="849"/>
      <c r="Y3" s="854" t="s">
        <v>5</v>
      </c>
      <c r="Z3" s="856" t="s">
        <v>79</v>
      </c>
      <c r="AA3" s="857"/>
      <c r="AB3" s="848" t="s">
        <v>3</v>
      </c>
      <c r="AD3" s="849"/>
      <c r="AE3" s="849"/>
      <c r="AF3" s="854" t="s">
        <v>5</v>
      </c>
      <c r="AG3" s="856" t="s">
        <v>79</v>
      </c>
      <c r="AH3" s="857"/>
      <c r="AI3" s="848" t="s">
        <v>3</v>
      </c>
      <c r="AK3" s="849"/>
      <c r="AL3" s="849"/>
      <c r="AM3" s="854" t="s">
        <v>5</v>
      </c>
      <c r="AN3" s="856" t="s">
        <v>79</v>
      </c>
      <c r="AO3" s="857"/>
      <c r="AP3" s="848" t="s">
        <v>3</v>
      </c>
      <c r="AR3" s="849"/>
      <c r="AS3" s="849"/>
      <c r="AT3" s="854" t="s">
        <v>5</v>
      </c>
      <c r="AU3" s="856" t="s">
        <v>79</v>
      </c>
      <c r="AV3" s="857"/>
      <c r="AW3" s="848" t="s">
        <v>3</v>
      </c>
      <c r="AY3" s="849"/>
      <c r="AZ3" s="849"/>
      <c r="BA3" s="854" t="s">
        <v>5</v>
      </c>
      <c r="BB3" s="856" t="s">
        <v>79</v>
      </c>
      <c r="BC3" s="857"/>
      <c r="BD3" s="848" t="s">
        <v>3</v>
      </c>
      <c r="BF3" s="849"/>
      <c r="BG3" s="849"/>
      <c r="BH3" s="854" t="s">
        <v>5</v>
      </c>
      <c r="BI3" s="856" t="s">
        <v>79</v>
      </c>
      <c r="BJ3" s="857"/>
      <c r="BK3" s="848" t="s">
        <v>3</v>
      </c>
      <c r="BM3" s="849"/>
      <c r="BN3" s="849"/>
      <c r="BO3" s="854" t="s">
        <v>5</v>
      </c>
      <c r="BP3" s="856" t="s">
        <v>79</v>
      </c>
      <c r="BQ3" s="857"/>
      <c r="BR3" s="848" t="s">
        <v>3</v>
      </c>
      <c r="BT3" s="849"/>
      <c r="BU3" s="849"/>
      <c r="BV3" s="854" t="s">
        <v>5</v>
      </c>
      <c r="BW3" s="856" t="s">
        <v>79</v>
      </c>
      <c r="BX3" s="857"/>
      <c r="BY3" s="848" t="s">
        <v>3</v>
      </c>
      <c r="CA3" s="849"/>
      <c r="CB3" s="849"/>
      <c r="CC3" s="854" t="s">
        <v>5</v>
      </c>
      <c r="CD3" s="856" t="s">
        <v>79</v>
      </c>
      <c r="CE3" s="857"/>
      <c r="CF3" s="848" t="s">
        <v>3</v>
      </c>
    </row>
    <row r="4" spans="2:84" ht="13.5" customHeight="1" thickBot="1">
      <c r="B4" s="850"/>
      <c r="C4" s="850"/>
      <c r="D4" s="858"/>
      <c r="E4" s="320" t="s">
        <v>1</v>
      </c>
      <c r="F4" s="321" t="s">
        <v>2</v>
      </c>
      <c r="G4" s="850"/>
      <c r="I4" s="850"/>
      <c r="J4" s="850"/>
      <c r="K4" s="858"/>
      <c r="L4" s="320" t="s">
        <v>1</v>
      </c>
      <c r="M4" s="321" t="s">
        <v>2</v>
      </c>
      <c r="N4" s="850"/>
      <c r="P4" s="850"/>
      <c r="Q4" s="850"/>
      <c r="R4" s="858"/>
      <c r="S4" s="320" t="s">
        <v>1</v>
      </c>
      <c r="T4" s="321" t="s">
        <v>2</v>
      </c>
      <c r="U4" s="850"/>
      <c r="W4" s="850"/>
      <c r="X4" s="850"/>
      <c r="Y4" s="858"/>
      <c r="Z4" s="320" t="s">
        <v>1</v>
      </c>
      <c r="AA4" s="321" t="s">
        <v>2</v>
      </c>
      <c r="AB4" s="850"/>
      <c r="AD4" s="850"/>
      <c r="AE4" s="850"/>
      <c r="AF4" s="855"/>
      <c r="AG4" s="624" t="s">
        <v>1</v>
      </c>
      <c r="AH4" s="321" t="s">
        <v>2</v>
      </c>
      <c r="AI4" s="850"/>
      <c r="AK4" s="850"/>
      <c r="AL4" s="850"/>
      <c r="AM4" s="858"/>
      <c r="AN4" s="320" t="s">
        <v>1</v>
      </c>
      <c r="AO4" s="321" t="s">
        <v>2</v>
      </c>
      <c r="AP4" s="850"/>
      <c r="AR4" s="850"/>
      <c r="AS4" s="850"/>
      <c r="AT4" s="858"/>
      <c r="AU4" s="320" t="s">
        <v>1</v>
      </c>
      <c r="AV4" s="321" t="s">
        <v>2</v>
      </c>
      <c r="AW4" s="850"/>
      <c r="AY4" s="850"/>
      <c r="AZ4" s="850"/>
      <c r="BA4" s="858"/>
      <c r="BB4" s="320" t="s">
        <v>1</v>
      </c>
      <c r="BC4" s="321" t="s">
        <v>2</v>
      </c>
      <c r="BD4" s="850"/>
      <c r="BF4" s="850"/>
      <c r="BG4" s="850"/>
      <c r="BH4" s="858"/>
      <c r="BI4" s="320" t="s">
        <v>1</v>
      </c>
      <c r="BJ4" s="321" t="s">
        <v>2</v>
      </c>
      <c r="BK4" s="850"/>
      <c r="BM4" s="850"/>
      <c r="BN4" s="850"/>
      <c r="BO4" s="858"/>
      <c r="BP4" s="320" t="s">
        <v>1</v>
      </c>
      <c r="BQ4" s="321" t="s">
        <v>2</v>
      </c>
      <c r="BR4" s="850"/>
      <c r="BT4" s="850"/>
      <c r="BU4" s="850"/>
      <c r="BV4" s="858"/>
      <c r="BW4" s="320" t="s">
        <v>1</v>
      </c>
      <c r="BX4" s="321" t="s">
        <v>2</v>
      </c>
      <c r="BY4" s="850"/>
      <c r="CA4" s="850"/>
      <c r="CB4" s="850"/>
      <c r="CC4" s="858"/>
      <c r="CD4" s="320" t="s">
        <v>1</v>
      </c>
      <c r="CE4" s="321" t="s">
        <v>2</v>
      </c>
      <c r="CF4" s="850"/>
    </row>
    <row r="5" spans="2:84" ht="13.5" customHeight="1">
      <c r="B5" s="474">
        <v>44293</v>
      </c>
      <c r="C5" s="13">
        <v>1</v>
      </c>
      <c r="D5" s="14"/>
      <c r="E5" s="15">
        <v>3</v>
      </c>
      <c r="F5" s="16">
        <v>4</v>
      </c>
      <c r="G5" s="11">
        <f>SUM(D5:F5)</f>
        <v>7</v>
      </c>
      <c r="I5" s="703"/>
      <c r="J5" s="13"/>
      <c r="K5" s="8"/>
      <c r="L5" s="9"/>
      <c r="M5" s="10"/>
      <c r="N5" s="11">
        <f>SUM(K5:M5)</f>
        <v>0</v>
      </c>
      <c r="P5" s="703">
        <v>44369</v>
      </c>
      <c r="Q5" s="13">
        <v>1</v>
      </c>
      <c r="R5" s="8">
        <v>8</v>
      </c>
      <c r="S5" s="9"/>
      <c r="T5" s="10">
        <v>3</v>
      </c>
      <c r="U5" s="11">
        <f>SUM(R5:T5)</f>
        <v>11</v>
      </c>
      <c r="W5" s="703">
        <v>44378</v>
      </c>
      <c r="X5" s="13">
        <v>1</v>
      </c>
      <c r="Y5" s="8">
        <v>11</v>
      </c>
      <c r="Z5" s="9">
        <v>1</v>
      </c>
      <c r="AA5" s="10">
        <v>2</v>
      </c>
      <c r="AB5" s="11">
        <f>SUM(Y5:AA5)</f>
        <v>14</v>
      </c>
      <c r="AD5" s="12">
        <v>44411</v>
      </c>
      <c r="AE5" s="13">
        <v>1</v>
      </c>
      <c r="AF5" s="14"/>
      <c r="AG5" s="15"/>
      <c r="AH5" s="16"/>
      <c r="AI5" s="11">
        <f>SUM(AF5:AH5)</f>
        <v>0</v>
      </c>
      <c r="AK5" s="12"/>
      <c r="AL5" s="13"/>
      <c r="AM5" s="8"/>
      <c r="AN5" s="9"/>
      <c r="AO5" s="10"/>
      <c r="AP5" s="11">
        <f>SUM(AM5:AO5)</f>
        <v>0</v>
      </c>
      <c r="AR5" s="12">
        <v>44474</v>
      </c>
      <c r="AS5" s="13">
        <v>1</v>
      </c>
      <c r="AT5" s="682">
        <v>10</v>
      </c>
      <c r="AU5" s="625"/>
      <c r="AV5" s="10">
        <v>2</v>
      </c>
      <c r="AW5" s="11">
        <f>SUM(AT5:AV5)</f>
        <v>12</v>
      </c>
      <c r="AY5" s="12"/>
      <c r="AZ5" s="13"/>
      <c r="BA5" s="682"/>
      <c r="BB5" s="625"/>
      <c r="BC5" s="10"/>
      <c r="BD5" s="11">
        <f>SUM(BA5:BC5)</f>
        <v>0</v>
      </c>
      <c r="BF5" s="12"/>
      <c r="BG5" s="13"/>
      <c r="BH5" s="682"/>
      <c r="BI5" s="625"/>
      <c r="BJ5" s="10"/>
      <c r="BK5" s="11">
        <f>SUM(BH5:BJ5)</f>
        <v>0</v>
      </c>
      <c r="BM5" s="703"/>
      <c r="BN5" s="13"/>
      <c r="BO5" s="682"/>
      <c r="BP5" s="625"/>
      <c r="BQ5" s="10"/>
      <c r="BR5" s="11">
        <f>SUM(BO5:BQ5)</f>
        <v>0</v>
      </c>
      <c r="BT5" s="12"/>
      <c r="BU5" s="13"/>
      <c r="BV5" s="14"/>
      <c r="BW5" s="15"/>
      <c r="BX5" s="16"/>
      <c r="BY5" s="11">
        <f t="shared" ref="BY5:BY24" si="0">SUM(BV5:BX5)</f>
        <v>0</v>
      </c>
      <c r="CA5" s="703"/>
      <c r="CB5" s="13"/>
      <c r="CC5" s="8"/>
      <c r="CD5" s="9"/>
      <c r="CE5" s="10"/>
      <c r="CF5" s="11">
        <f>SUM(CC5:CE5)</f>
        <v>0</v>
      </c>
    </row>
    <row r="6" spans="2:84" ht="13.5" customHeight="1">
      <c r="B6" s="474"/>
      <c r="C6" s="13"/>
      <c r="D6" s="14"/>
      <c r="E6" s="15"/>
      <c r="F6" s="16"/>
      <c r="G6" s="11">
        <f>SUM(D6:F6)</f>
        <v>0</v>
      </c>
      <c r="I6" s="12"/>
      <c r="J6" s="13"/>
      <c r="K6" s="14"/>
      <c r="L6" s="15"/>
      <c r="M6" s="16"/>
      <c r="N6" s="11">
        <f>SUM(K6:M6)</f>
        <v>0</v>
      </c>
      <c r="P6" s="12">
        <v>44371</v>
      </c>
      <c r="Q6" s="13">
        <v>1</v>
      </c>
      <c r="R6" s="14">
        <v>9</v>
      </c>
      <c r="S6" s="15"/>
      <c r="T6" s="16">
        <v>3</v>
      </c>
      <c r="U6" s="11">
        <f>SUM(R6:T6)</f>
        <v>12</v>
      </c>
      <c r="W6" s="12">
        <v>44383</v>
      </c>
      <c r="X6" s="13">
        <v>1</v>
      </c>
      <c r="Y6" s="14">
        <v>14</v>
      </c>
      <c r="Z6" s="15"/>
      <c r="AA6" s="16">
        <v>3</v>
      </c>
      <c r="AB6" s="11">
        <f>SUM(Y6:AA6)</f>
        <v>17</v>
      </c>
      <c r="AD6" s="12">
        <v>44413</v>
      </c>
      <c r="AE6" s="13">
        <v>1</v>
      </c>
      <c r="AF6" s="14">
        <v>7</v>
      </c>
      <c r="AG6" s="15">
        <v>1</v>
      </c>
      <c r="AH6" s="16">
        <v>3</v>
      </c>
      <c r="AI6" s="11">
        <f>SUM(AF6:AH6)</f>
        <v>11</v>
      </c>
      <c r="AK6" s="12"/>
      <c r="AL6" s="13"/>
      <c r="AM6" s="14"/>
      <c r="AN6" s="15"/>
      <c r="AO6" s="16"/>
      <c r="AP6" s="11">
        <f>SUM(AM6:AO6)</f>
        <v>0</v>
      </c>
      <c r="AR6" s="12">
        <v>44476</v>
      </c>
      <c r="AS6" s="13">
        <v>1</v>
      </c>
      <c r="AT6" s="14">
        <v>11</v>
      </c>
      <c r="AU6" s="15">
        <v>1</v>
      </c>
      <c r="AV6" s="16">
        <v>3</v>
      </c>
      <c r="AW6" s="11">
        <f>SUM(AT6:AV6)</f>
        <v>15</v>
      </c>
      <c r="AY6" s="12"/>
      <c r="AZ6" s="13"/>
      <c r="BA6" s="14"/>
      <c r="BB6" s="15"/>
      <c r="BC6" s="16"/>
      <c r="BD6" s="11">
        <f>SUM(BA6:BC6)</f>
        <v>0</v>
      </c>
      <c r="BF6" s="12"/>
      <c r="BG6" s="13"/>
      <c r="BH6" s="14"/>
      <c r="BI6" s="15"/>
      <c r="BJ6" s="16"/>
      <c r="BK6" s="11">
        <f>SUM(BH6:BJ6)</f>
        <v>0</v>
      </c>
      <c r="BM6" s="12"/>
      <c r="BN6" s="13"/>
      <c r="BO6" s="14"/>
      <c r="BP6" s="15"/>
      <c r="BQ6" s="16"/>
      <c r="BR6" s="11">
        <f>SUM(BO6:BQ6)</f>
        <v>0</v>
      </c>
      <c r="BT6" s="12"/>
      <c r="BU6" s="13"/>
      <c r="BV6" s="14"/>
      <c r="BW6" s="15"/>
      <c r="BX6" s="16"/>
      <c r="BY6" s="11">
        <f t="shared" si="0"/>
        <v>0</v>
      </c>
      <c r="CA6" s="12"/>
      <c r="CB6" s="13"/>
      <c r="CC6" s="14"/>
      <c r="CD6" s="15"/>
      <c r="CE6" s="16"/>
      <c r="CF6" s="11">
        <f t="shared" ref="CF6:CF12" si="1">SUM(CC6:CE6)</f>
        <v>0</v>
      </c>
    </row>
    <row r="7" spans="2:84" ht="13.5" customHeight="1">
      <c r="B7" s="308"/>
      <c r="C7" s="13"/>
      <c r="D7" s="14"/>
      <c r="E7" s="15"/>
      <c r="F7" s="16"/>
      <c r="G7" s="11">
        <f>SUM(D7:F7)</f>
        <v>0</v>
      </c>
      <c r="I7" s="12"/>
      <c r="J7" s="13"/>
      <c r="K7" s="14"/>
      <c r="L7" s="15"/>
      <c r="M7" s="16"/>
      <c r="N7" s="11">
        <f>SUM(K7:M7)</f>
        <v>0</v>
      </c>
      <c r="P7" s="12">
        <v>44376</v>
      </c>
      <c r="Q7" s="13">
        <v>1</v>
      </c>
      <c r="R7" s="14">
        <v>9</v>
      </c>
      <c r="S7" s="15"/>
      <c r="T7" s="16">
        <v>3</v>
      </c>
      <c r="U7" s="11">
        <f>SUM(R7:T7)</f>
        <v>12</v>
      </c>
      <c r="W7" s="12">
        <v>44385</v>
      </c>
      <c r="X7" s="13">
        <v>1</v>
      </c>
      <c r="Y7" s="14">
        <v>16</v>
      </c>
      <c r="Z7" s="15">
        <v>2</v>
      </c>
      <c r="AA7" s="16">
        <v>3</v>
      </c>
      <c r="AB7" s="11">
        <f>SUM(Y7:AA7)</f>
        <v>21</v>
      </c>
      <c r="AD7" s="12">
        <v>44432</v>
      </c>
      <c r="AE7" s="13">
        <v>1</v>
      </c>
      <c r="AF7" s="14">
        <v>7</v>
      </c>
      <c r="AG7" s="15"/>
      <c r="AH7" s="16">
        <v>4</v>
      </c>
      <c r="AI7" s="11">
        <f>SUM(AF7:AH7)</f>
        <v>11</v>
      </c>
      <c r="AK7" s="12"/>
      <c r="AL7" s="13"/>
      <c r="AM7" s="14"/>
      <c r="AN7" s="15"/>
      <c r="AO7" s="16"/>
      <c r="AP7" s="11">
        <f>SUM(AM7:AO7)</f>
        <v>0</v>
      </c>
      <c r="AR7" s="12">
        <v>44481</v>
      </c>
      <c r="AS7" s="13">
        <v>1</v>
      </c>
      <c r="AT7" s="14">
        <v>11</v>
      </c>
      <c r="AU7" s="15"/>
      <c r="AV7" s="16">
        <v>3</v>
      </c>
      <c r="AW7" s="11">
        <f>SUM(AT7:AV7)</f>
        <v>14</v>
      </c>
      <c r="AY7" s="12"/>
      <c r="AZ7" s="13"/>
      <c r="BA7" s="14"/>
      <c r="BB7" s="15"/>
      <c r="BC7" s="16"/>
      <c r="BD7" s="11">
        <f>SUM(BA7:BC7)</f>
        <v>0</v>
      </c>
      <c r="BF7" s="12"/>
      <c r="BG7" s="13"/>
      <c r="BH7" s="14"/>
      <c r="BI7" s="15"/>
      <c r="BJ7" s="16"/>
      <c r="BK7" s="11">
        <f>SUM(BH7:BJ7)</f>
        <v>0</v>
      </c>
      <c r="BM7" s="12"/>
      <c r="BN7" s="13"/>
      <c r="BO7" s="14"/>
      <c r="BP7" s="15"/>
      <c r="BQ7" s="16"/>
      <c r="BR7" s="11">
        <f>SUM(BO7:BQ7)</f>
        <v>0</v>
      </c>
      <c r="BT7" s="12"/>
      <c r="BU7" s="13"/>
      <c r="BV7" s="14"/>
      <c r="BW7" s="15"/>
      <c r="BX7" s="16"/>
      <c r="BY7" s="11">
        <f t="shared" si="0"/>
        <v>0</v>
      </c>
      <c r="CA7" s="12"/>
      <c r="CB7" s="13"/>
      <c r="CC7" s="14"/>
      <c r="CD7" s="15"/>
      <c r="CE7" s="16"/>
      <c r="CF7" s="11">
        <f t="shared" si="1"/>
        <v>0</v>
      </c>
    </row>
    <row r="8" spans="2:84" ht="13.5" customHeight="1">
      <c r="B8" s="308"/>
      <c r="C8" s="13"/>
      <c r="D8" s="14"/>
      <c r="E8" s="15"/>
      <c r="F8" s="16"/>
      <c r="G8" s="11">
        <f t="shared" ref="G8:G35" si="2">SUM(D8:F8)</f>
        <v>0</v>
      </c>
      <c r="I8" s="12"/>
      <c r="J8" s="13"/>
      <c r="K8" s="14"/>
      <c r="L8" s="15"/>
      <c r="M8" s="16"/>
      <c r="N8" s="11">
        <f t="shared" ref="N8:N19" si="3">SUM(K8:M8)</f>
        <v>0</v>
      </c>
      <c r="P8" s="12"/>
      <c r="Q8" s="13"/>
      <c r="R8" s="14"/>
      <c r="S8" s="15"/>
      <c r="T8" s="16"/>
      <c r="U8" s="11">
        <f t="shared" ref="U8:U27" si="4">SUM(R8:T8)</f>
        <v>0</v>
      </c>
      <c r="W8" s="12">
        <v>44390</v>
      </c>
      <c r="X8" s="13">
        <v>1</v>
      </c>
      <c r="Y8" s="14">
        <v>12</v>
      </c>
      <c r="Z8" s="15"/>
      <c r="AA8" s="16">
        <v>3</v>
      </c>
      <c r="AB8" s="11">
        <f t="shared" ref="AB8:AB23" si="5">SUM(Y8:AA8)</f>
        <v>15</v>
      </c>
      <c r="AD8" s="12">
        <v>44434</v>
      </c>
      <c r="AE8" s="13">
        <v>1</v>
      </c>
      <c r="AF8" s="14">
        <v>4</v>
      </c>
      <c r="AG8" s="15"/>
      <c r="AH8" s="16">
        <v>4</v>
      </c>
      <c r="AI8" s="11">
        <f t="shared" ref="AI8:AI23" si="6">SUM(AF8:AH8)</f>
        <v>8</v>
      </c>
      <c r="AK8" s="12"/>
      <c r="AL8" s="13"/>
      <c r="AM8" s="14"/>
      <c r="AN8" s="15"/>
      <c r="AO8" s="16"/>
      <c r="AP8" s="11">
        <f t="shared" ref="AP8:AP23" si="7">SUM(AM8:AO8)</f>
        <v>0</v>
      </c>
      <c r="AR8" s="12">
        <v>44483</v>
      </c>
      <c r="AS8" s="13">
        <v>1</v>
      </c>
      <c r="AT8" s="14">
        <v>11</v>
      </c>
      <c r="AU8" s="15"/>
      <c r="AV8" s="16">
        <v>3</v>
      </c>
      <c r="AW8" s="11">
        <f t="shared" ref="AW8:AW25" si="8">SUM(AT8:AV8)</f>
        <v>14</v>
      </c>
      <c r="AY8" s="12"/>
      <c r="AZ8" s="13"/>
      <c r="BA8" s="14"/>
      <c r="BB8" s="15"/>
      <c r="BC8" s="16"/>
      <c r="BD8" s="11">
        <f t="shared" ref="BD8:BD17" si="9">SUM(BA8:BC8)</f>
        <v>0</v>
      </c>
      <c r="BF8" s="12"/>
      <c r="BG8" s="13"/>
      <c r="BH8" s="14"/>
      <c r="BI8" s="15"/>
      <c r="BJ8" s="16"/>
      <c r="BK8" s="11">
        <f t="shared" ref="BK8:BK17" si="10">SUM(BH8:BJ8)</f>
        <v>0</v>
      </c>
      <c r="BM8" s="12"/>
      <c r="BN8" s="13"/>
      <c r="BO8" s="14"/>
      <c r="BP8" s="15"/>
      <c r="BQ8" s="16"/>
      <c r="BR8" s="11">
        <f t="shared" ref="BR8:BR35" si="11">SUM(BO8:BQ8)</f>
        <v>0</v>
      </c>
      <c r="BT8" s="12"/>
      <c r="BU8" s="13"/>
      <c r="BV8" s="14"/>
      <c r="BW8" s="15"/>
      <c r="BX8" s="16"/>
      <c r="BY8" s="11">
        <f t="shared" si="0"/>
        <v>0</v>
      </c>
      <c r="CA8" s="12"/>
      <c r="CB8" s="13"/>
      <c r="CC8" s="14"/>
      <c r="CD8" s="15"/>
      <c r="CE8" s="16"/>
      <c r="CF8" s="11">
        <f t="shared" si="1"/>
        <v>0</v>
      </c>
    </row>
    <row r="9" spans="2:84" ht="13.5" customHeight="1">
      <c r="B9" s="474"/>
      <c r="C9" s="13"/>
      <c r="D9" s="14"/>
      <c r="E9" s="15"/>
      <c r="F9" s="16"/>
      <c r="G9" s="11">
        <f t="shared" si="2"/>
        <v>0</v>
      </c>
      <c r="I9" s="12"/>
      <c r="J9" s="13"/>
      <c r="K9" s="14"/>
      <c r="L9" s="15"/>
      <c r="M9" s="16"/>
      <c r="N9" s="11">
        <f t="shared" si="3"/>
        <v>0</v>
      </c>
      <c r="P9" s="12"/>
      <c r="Q9" s="13"/>
      <c r="R9" s="14"/>
      <c r="S9" s="15"/>
      <c r="T9" s="16"/>
      <c r="U9" s="11">
        <f t="shared" si="4"/>
        <v>0</v>
      </c>
      <c r="W9" s="12">
        <v>44392</v>
      </c>
      <c r="X9" s="13">
        <v>1</v>
      </c>
      <c r="Y9" s="14">
        <v>11</v>
      </c>
      <c r="Z9" s="15">
        <v>2</v>
      </c>
      <c r="AA9" s="16">
        <v>3</v>
      </c>
      <c r="AB9" s="11">
        <f t="shared" si="5"/>
        <v>16</v>
      </c>
      <c r="AD9" s="12"/>
      <c r="AE9" s="13"/>
      <c r="AF9" s="14"/>
      <c r="AG9" s="15"/>
      <c r="AH9" s="16"/>
      <c r="AI9" s="11">
        <f t="shared" si="6"/>
        <v>0</v>
      </c>
      <c r="AK9" s="12"/>
      <c r="AL9" s="13"/>
      <c r="AM9" s="14"/>
      <c r="AN9" s="15"/>
      <c r="AO9" s="16"/>
      <c r="AP9" s="11">
        <f t="shared" si="7"/>
        <v>0</v>
      </c>
      <c r="AR9" s="12">
        <v>44490</v>
      </c>
      <c r="AS9" s="13">
        <v>1</v>
      </c>
      <c r="AT9" s="14">
        <v>9</v>
      </c>
      <c r="AU9" s="15"/>
      <c r="AV9" s="16">
        <v>2</v>
      </c>
      <c r="AW9" s="11">
        <f t="shared" si="8"/>
        <v>11</v>
      </c>
      <c r="AY9" s="12"/>
      <c r="AZ9" s="13"/>
      <c r="BA9" s="14"/>
      <c r="BB9" s="15"/>
      <c r="BC9" s="16"/>
      <c r="BD9" s="11">
        <f t="shared" si="9"/>
        <v>0</v>
      </c>
      <c r="BF9" s="12"/>
      <c r="BG9" s="13"/>
      <c r="BH9" s="14"/>
      <c r="BI9" s="15"/>
      <c r="BJ9" s="16"/>
      <c r="BK9" s="11">
        <f t="shared" si="10"/>
        <v>0</v>
      </c>
      <c r="BM9" s="12"/>
      <c r="BN9" s="13"/>
      <c r="BO9" s="14"/>
      <c r="BP9" s="15"/>
      <c r="BQ9" s="16"/>
      <c r="BR9" s="11">
        <f t="shared" si="11"/>
        <v>0</v>
      </c>
      <c r="BT9" s="12"/>
      <c r="BU9" s="13"/>
      <c r="BV9" s="14"/>
      <c r="BW9" s="15"/>
      <c r="BX9" s="16"/>
      <c r="BY9" s="11">
        <f t="shared" si="0"/>
        <v>0</v>
      </c>
      <c r="CA9" s="12"/>
      <c r="CB9" s="13"/>
      <c r="CC9" s="14"/>
      <c r="CD9" s="15"/>
      <c r="CE9" s="16"/>
      <c r="CF9" s="11">
        <f t="shared" si="1"/>
        <v>0</v>
      </c>
    </row>
    <row r="10" spans="2:84" ht="13.5" customHeight="1">
      <c r="B10" s="474"/>
      <c r="C10" s="13"/>
      <c r="D10" s="14"/>
      <c r="E10" s="15"/>
      <c r="F10" s="16"/>
      <c r="G10" s="11">
        <f t="shared" si="2"/>
        <v>0</v>
      </c>
      <c r="I10" s="12"/>
      <c r="J10" s="13"/>
      <c r="K10" s="14"/>
      <c r="L10" s="15"/>
      <c r="M10" s="16"/>
      <c r="N10" s="11">
        <f t="shared" si="3"/>
        <v>0</v>
      </c>
      <c r="P10" s="12"/>
      <c r="Q10" s="13"/>
      <c r="R10" s="14"/>
      <c r="S10" s="15"/>
      <c r="T10" s="16"/>
      <c r="U10" s="11">
        <f t="shared" si="4"/>
        <v>0</v>
      </c>
      <c r="V10" s="552"/>
      <c r="W10" s="12">
        <v>44397</v>
      </c>
      <c r="X10" s="13">
        <v>1</v>
      </c>
      <c r="Y10" s="14">
        <v>13</v>
      </c>
      <c r="Z10" s="15"/>
      <c r="AA10" s="16">
        <v>3</v>
      </c>
      <c r="AB10" s="11">
        <f t="shared" si="5"/>
        <v>16</v>
      </c>
      <c r="AD10" s="12"/>
      <c r="AE10" s="13"/>
      <c r="AF10" s="14"/>
      <c r="AG10" s="15"/>
      <c r="AH10" s="16"/>
      <c r="AI10" s="11">
        <f t="shared" si="6"/>
        <v>0</v>
      </c>
      <c r="AK10" s="12"/>
      <c r="AL10" s="13"/>
      <c r="AM10" s="14"/>
      <c r="AN10" s="15"/>
      <c r="AO10" s="16"/>
      <c r="AP10" s="11">
        <f t="shared" si="7"/>
        <v>0</v>
      </c>
      <c r="AR10" s="12"/>
      <c r="AS10" s="13"/>
      <c r="AT10" s="14"/>
      <c r="AU10" s="15"/>
      <c r="AV10" s="16"/>
      <c r="AW10" s="11">
        <f t="shared" si="8"/>
        <v>0</v>
      </c>
      <c r="AY10" s="12"/>
      <c r="AZ10" s="13"/>
      <c r="BA10" s="14"/>
      <c r="BB10" s="15"/>
      <c r="BC10" s="16"/>
      <c r="BD10" s="11">
        <f t="shared" si="9"/>
        <v>0</v>
      </c>
      <c r="BF10" s="12"/>
      <c r="BG10" s="13"/>
      <c r="BH10" s="14"/>
      <c r="BI10" s="15"/>
      <c r="BJ10" s="16"/>
      <c r="BK10" s="11">
        <f t="shared" si="10"/>
        <v>0</v>
      </c>
      <c r="BM10" s="12"/>
      <c r="BN10" s="13"/>
      <c r="BO10" s="14"/>
      <c r="BP10" s="15"/>
      <c r="BQ10" s="16"/>
      <c r="BR10" s="11">
        <f t="shared" si="11"/>
        <v>0</v>
      </c>
      <c r="BT10" s="12"/>
      <c r="BU10" s="13"/>
      <c r="BV10" s="14"/>
      <c r="BW10" s="15"/>
      <c r="BX10" s="16"/>
      <c r="BY10" s="11">
        <f t="shared" si="0"/>
        <v>0</v>
      </c>
      <c r="CA10" s="12"/>
      <c r="CB10" s="13"/>
      <c r="CC10" s="14"/>
      <c r="CD10" s="15"/>
      <c r="CE10" s="16"/>
      <c r="CF10" s="11">
        <f t="shared" si="1"/>
        <v>0</v>
      </c>
    </row>
    <row r="11" spans="2:84" ht="13.5" customHeight="1">
      <c r="B11" s="474"/>
      <c r="C11" s="7"/>
      <c r="D11" s="14"/>
      <c r="E11" s="15"/>
      <c r="F11" s="16"/>
      <c r="G11" s="11">
        <f t="shared" si="2"/>
        <v>0</v>
      </c>
      <c r="I11" s="12"/>
      <c r="J11" s="13"/>
      <c r="K11" s="14"/>
      <c r="L11" s="15"/>
      <c r="M11" s="16"/>
      <c r="N11" s="11">
        <f t="shared" si="3"/>
        <v>0</v>
      </c>
      <c r="O11" s="552"/>
      <c r="P11" s="12"/>
      <c r="Q11" s="13"/>
      <c r="R11" s="14"/>
      <c r="S11" s="15"/>
      <c r="T11" s="16"/>
      <c r="U11" s="11">
        <f t="shared" si="4"/>
        <v>0</v>
      </c>
      <c r="V11" s="552"/>
      <c r="W11" s="12">
        <v>44404</v>
      </c>
      <c r="X11" s="13">
        <v>1</v>
      </c>
      <c r="Y11" s="14">
        <v>13</v>
      </c>
      <c r="Z11" s="15"/>
      <c r="AA11" s="16">
        <v>3</v>
      </c>
      <c r="AB11" s="11">
        <f t="shared" si="5"/>
        <v>16</v>
      </c>
      <c r="AD11" s="12"/>
      <c r="AE11" s="13"/>
      <c r="AF11" s="14"/>
      <c r="AG11" s="15"/>
      <c r="AH11" s="16"/>
      <c r="AI11" s="11">
        <f t="shared" si="6"/>
        <v>0</v>
      </c>
      <c r="AK11" s="12"/>
      <c r="AL11" s="13"/>
      <c r="AM11" s="14"/>
      <c r="AN11" s="15"/>
      <c r="AO11" s="16"/>
      <c r="AP11" s="11">
        <f t="shared" si="7"/>
        <v>0</v>
      </c>
      <c r="AR11" s="12"/>
      <c r="AS11" s="13"/>
      <c r="AT11" s="14"/>
      <c r="AU11" s="15"/>
      <c r="AV11" s="16"/>
      <c r="AW11" s="11">
        <f t="shared" si="8"/>
        <v>0</v>
      </c>
      <c r="AY11" s="12"/>
      <c r="AZ11" s="13"/>
      <c r="BA11" s="14"/>
      <c r="BB11" s="15"/>
      <c r="BC11" s="16"/>
      <c r="BD11" s="11">
        <f t="shared" si="9"/>
        <v>0</v>
      </c>
      <c r="BF11" s="12"/>
      <c r="BG11" s="13"/>
      <c r="BH11" s="14"/>
      <c r="BI11" s="15"/>
      <c r="BJ11" s="16"/>
      <c r="BK11" s="11">
        <f t="shared" si="10"/>
        <v>0</v>
      </c>
      <c r="BM11" s="12"/>
      <c r="BN11" s="13"/>
      <c r="BO11" s="14"/>
      <c r="BP11" s="15"/>
      <c r="BQ11" s="16"/>
      <c r="BR11" s="11">
        <f t="shared" si="11"/>
        <v>0</v>
      </c>
      <c r="BT11" s="12"/>
      <c r="BU11" s="13"/>
      <c r="BV11" s="14"/>
      <c r="BW11" s="15"/>
      <c r="BX11" s="16"/>
      <c r="BY11" s="11">
        <f t="shared" si="0"/>
        <v>0</v>
      </c>
      <c r="CA11" s="12"/>
      <c r="CB11" s="13"/>
      <c r="CC11" s="14"/>
      <c r="CD11" s="15"/>
      <c r="CE11" s="16"/>
      <c r="CF11" s="11">
        <f t="shared" si="1"/>
        <v>0</v>
      </c>
    </row>
    <row r="12" spans="2:84" ht="13.5" customHeight="1">
      <c r="B12" s="474"/>
      <c r="C12" s="7"/>
      <c r="D12" s="14"/>
      <c r="E12" s="15"/>
      <c r="F12" s="16"/>
      <c r="G12" s="11">
        <f t="shared" si="2"/>
        <v>0</v>
      </c>
      <c r="I12" s="12"/>
      <c r="J12" s="13"/>
      <c r="K12" s="14"/>
      <c r="L12" s="15"/>
      <c r="M12" s="16"/>
      <c r="N12" s="11">
        <f t="shared" si="3"/>
        <v>0</v>
      </c>
      <c r="O12" s="552"/>
      <c r="P12" s="12"/>
      <c r="Q12" s="13"/>
      <c r="R12" s="14"/>
      <c r="S12" s="15"/>
      <c r="T12" s="16"/>
      <c r="U12" s="11">
        <f t="shared" si="4"/>
        <v>0</v>
      </c>
      <c r="W12" s="12">
        <v>44405</v>
      </c>
      <c r="X12" s="13">
        <v>1</v>
      </c>
      <c r="Y12" s="14">
        <v>9</v>
      </c>
      <c r="Z12" s="15">
        <v>1</v>
      </c>
      <c r="AA12" s="16">
        <v>4</v>
      </c>
      <c r="AB12" s="11">
        <f t="shared" si="5"/>
        <v>14</v>
      </c>
      <c r="AD12" s="12"/>
      <c r="AE12" s="13"/>
      <c r="AF12" s="14"/>
      <c r="AG12" s="15"/>
      <c r="AH12" s="16"/>
      <c r="AI12" s="11">
        <f t="shared" si="6"/>
        <v>0</v>
      </c>
      <c r="AJ12" s="552"/>
      <c r="AK12" s="12"/>
      <c r="AL12" s="13"/>
      <c r="AM12" s="14"/>
      <c r="AN12" s="15"/>
      <c r="AO12" s="16"/>
      <c r="AP12" s="11">
        <f t="shared" si="7"/>
        <v>0</v>
      </c>
      <c r="AR12" s="12"/>
      <c r="AS12" s="13"/>
      <c r="AT12" s="14"/>
      <c r="AU12" s="15"/>
      <c r="AV12" s="16"/>
      <c r="AW12" s="11">
        <f t="shared" si="8"/>
        <v>0</v>
      </c>
      <c r="AY12" s="12"/>
      <c r="AZ12" s="13"/>
      <c r="BA12" s="14"/>
      <c r="BB12" s="15"/>
      <c r="BC12" s="16"/>
      <c r="BD12" s="11">
        <f t="shared" si="9"/>
        <v>0</v>
      </c>
      <c r="BF12" s="12"/>
      <c r="BG12" s="13"/>
      <c r="BH12" s="14"/>
      <c r="BI12" s="15"/>
      <c r="BJ12" s="16"/>
      <c r="BK12" s="11">
        <f t="shared" si="10"/>
        <v>0</v>
      </c>
      <c r="BM12" s="12"/>
      <c r="BN12" s="13"/>
      <c r="BO12" s="14"/>
      <c r="BP12" s="15"/>
      <c r="BQ12" s="16"/>
      <c r="BR12" s="11">
        <f t="shared" si="11"/>
        <v>0</v>
      </c>
      <c r="BT12" s="12"/>
      <c r="BU12" s="13"/>
      <c r="BV12" s="14"/>
      <c r="BW12" s="15"/>
      <c r="BX12" s="16"/>
      <c r="BY12" s="11">
        <f t="shared" si="0"/>
        <v>0</v>
      </c>
      <c r="CA12" s="12"/>
      <c r="CB12" s="13"/>
      <c r="CC12" s="14"/>
      <c r="CD12" s="15"/>
      <c r="CE12" s="16"/>
      <c r="CF12" s="11">
        <f t="shared" si="1"/>
        <v>0</v>
      </c>
    </row>
    <row r="13" spans="2:84" ht="13.5" customHeight="1">
      <c r="B13" s="474"/>
      <c r="C13" s="7"/>
      <c r="D13" s="14"/>
      <c r="E13" s="15"/>
      <c r="F13" s="16"/>
      <c r="G13" s="11">
        <f t="shared" si="2"/>
        <v>0</v>
      </c>
      <c r="I13" s="12"/>
      <c r="J13" s="13"/>
      <c r="K13" s="14"/>
      <c r="L13" s="15"/>
      <c r="M13" s="16"/>
      <c r="N13" s="11">
        <f t="shared" si="3"/>
        <v>0</v>
      </c>
      <c r="P13" s="12"/>
      <c r="Q13" s="13"/>
      <c r="R13" s="14"/>
      <c r="S13" s="15"/>
      <c r="T13" s="16"/>
      <c r="U13" s="11">
        <f t="shared" si="4"/>
        <v>0</v>
      </c>
      <c r="W13" s="12"/>
      <c r="X13" s="13"/>
      <c r="Y13" s="14"/>
      <c r="Z13" s="15"/>
      <c r="AA13" s="16"/>
      <c r="AB13" s="11">
        <f t="shared" si="5"/>
        <v>0</v>
      </c>
      <c r="AD13" s="12"/>
      <c r="AE13" s="13"/>
      <c r="AF13" s="14"/>
      <c r="AG13" s="15"/>
      <c r="AH13" s="16"/>
      <c r="AI13" s="11">
        <f t="shared" si="6"/>
        <v>0</v>
      </c>
      <c r="AJ13" s="552"/>
      <c r="AK13" s="12"/>
      <c r="AL13" s="13"/>
      <c r="AM13" s="14"/>
      <c r="AN13" s="15"/>
      <c r="AO13" s="16"/>
      <c r="AP13" s="11">
        <f t="shared" si="7"/>
        <v>0</v>
      </c>
      <c r="AR13" s="12"/>
      <c r="AS13" s="13"/>
      <c r="AT13" s="14"/>
      <c r="AU13" s="15"/>
      <c r="AV13" s="16"/>
      <c r="AW13" s="11">
        <f t="shared" si="8"/>
        <v>0</v>
      </c>
      <c r="AY13" s="12"/>
      <c r="AZ13" s="13"/>
      <c r="BA13" s="14"/>
      <c r="BB13" s="15"/>
      <c r="BC13" s="16"/>
      <c r="BD13" s="11">
        <f t="shared" si="9"/>
        <v>0</v>
      </c>
      <c r="BF13" s="12"/>
      <c r="BG13" s="13"/>
      <c r="BH13" s="14"/>
      <c r="BI13" s="15"/>
      <c r="BJ13" s="16"/>
      <c r="BK13" s="11">
        <f t="shared" si="10"/>
        <v>0</v>
      </c>
      <c r="BM13" s="12"/>
      <c r="BN13" s="13"/>
      <c r="BO13" s="14"/>
      <c r="BP13" s="15"/>
      <c r="BQ13" s="16"/>
      <c r="BR13" s="11">
        <f t="shared" si="11"/>
        <v>0</v>
      </c>
      <c r="BT13" s="12"/>
      <c r="BU13" s="13"/>
      <c r="BV13" s="14"/>
      <c r="BW13" s="15"/>
      <c r="BX13" s="16"/>
      <c r="BY13" s="11">
        <f t="shared" si="0"/>
        <v>0</v>
      </c>
      <c r="CA13" s="12"/>
      <c r="CB13" s="13"/>
      <c r="CC13" s="14"/>
      <c r="CD13" s="15"/>
      <c r="CE13" s="16"/>
      <c r="CF13" s="11">
        <f>SUM(CC13:CE13)</f>
        <v>0</v>
      </c>
    </row>
    <row r="14" spans="2:84" ht="13.5" customHeight="1">
      <c r="B14" s="474"/>
      <c r="C14" s="7"/>
      <c r="D14" s="14"/>
      <c r="E14" s="15"/>
      <c r="F14" s="16"/>
      <c r="G14" s="11">
        <f t="shared" si="2"/>
        <v>0</v>
      </c>
      <c r="I14" s="12"/>
      <c r="J14" s="13"/>
      <c r="K14" s="14"/>
      <c r="L14" s="15"/>
      <c r="M14" s="16"/>
      <c r="N14" s="11">
        <f t="shared" si="3"/>
        <v>0</v>
      </c>
      <c r="P14" s="12"/>
      <c r="Q14" s="13"/>
      <c r="R14" s="14"/>
      <c r="S14" s="15"/>
      <c r="T14" s="16"/>
      <c r="U14" s="11">
        <f t="shared" si="4"/>
        <v>0</v>
      </c>
      <c r="W14" s="12"/>
      <c r="X14" s="13"/>
      <c r="Y14" s="14"/>
      <c r="Z14" s="15"/>
      <c r="AA14" s="16"/>
      <c r="AB14" s="11">
        <f t="shared" si="5"/>
        <v>0</v>
      </c>
      <c r="AD14" s="12"/>
      <c r="AE14" s="13"/>
      <c r="AF14" s="14"/>
      <c r="AG14" s="15"/>
      <c r="AH14" s="16"/>
      <c r="AI14" s="11">
        <f t="shared" si="6"/>
        <v>0</v>
      </c>
      <c r="AJ14" s="552"/>
      <c r="AK14" s="12"/>
      <c r="AL14" s="7"/>
      <c r="AM14" s="14"/>
      <c r="AN14" s="15"/>
      <c r="AO14" s="16"/>
      <c r="AP14" s="11">
        <f t="shared" si="7"/>
        <v>0</v>
      </c>
      <c r="AR14" s="12"/>
      <c r="AS14" s="13"/>
      <c r="AT14" s="14"/>
      <c r="AU14" s="15"/>
      <c r="AV14" s="16"/>
      <c r="AW14" s="11">
        <f t="shared" si="8"/>
        <v>0</v>
      </c>
      <c r="AY14" s="12"/>
      <c r="AZ14" s="13"/>
      <c r="BA14" s="14"/>
      <c r="BB14" s="15"/>
      <c r="BC14" s="16"/>
      <c r="BD14" s="11">
        <f t="shared" si="9"/>
        <v>0</v>
      </c>
      <c r="BF14" s="12"/>
      <c r="BG14" s="13"/>
      <c r="BH14" s="14"/>
      <c r="BI14" s="15"/>
      <c r="BJ14" s="16"/>
      <c r="BK14" s="11">
        <f t="shared" si="10"/>
        <v>0</v>
      </c>
      <c r="BM14" s="12"/>
      <c r="BN14" s="13"/>
      <c r="BO14" s="14"/>
      <c r="BP14" s="15"/>
      <c r="BQ14" s="16"/>
      <c r="BR14" s="11">
        <f t="shared" si="11"/>
        <v>0</v>
      </c>
      <c r="BT14" s="12"/>
      <c r="BU14" s="13"/>
      <c r="BV14" s="14"/>
      <c r="BW14" s="15"/>
      <c r="BX14" s="16"/>
      <c r="BY14" s="11">
        <f t="shared" si="0"/>
        <v>0</v>
      </c>
      <c r="CA14" s="12"/>
      <c r="CB14" s="13"/>
      <c r="CC14" s="14"/>
      <c r="CD14" s="15"/>
      <c r="CE14" s="20"/>
      <c r="CF14" s="11">
        <f>SUM(CC14:CE14)</f>
        <v>0</v>
      </c>
    </row>
    <row r="15" spans="2:84" ht="13.5" customHeight="1">
      <c r="B15" s="474"/>
      <c r="C15" s="13"/>
      <c r="D15" s="14"/>
      <c r="E15" s="15"/>
      <c r="F15" s="16"/>
      <c r="G15" s="11">
        <f t="shared" si="2"/>
        <v>0</v>
      </c>
      <c r="I15" s="12"/>
      <c r="J15" s="13"/>
      <c r="K15" s="14"/>
      <c r="L15" s="15"/>
      <c r="M15" s="16"/>
      <c r="N15" s="11">
        <f t="shared" si="3"/>
        <v>0</v>
      </c>
      <c r="P15" s="12"/>
      <c r="Q15" s="13"/>
      <c r="R15" s="14"/>
      <c r="S15" s="15"/>
      <c r="T15" s="16"/>
      <c r="U15" s="11">
        <f t="shared" si="4"/>
        <v>0</v>
      </c>
      <c r="W15" s="12"/>
      <c r="X15" s="13"/>
      <c r="Y15" s="14"/>
      <c r="Z15" s="15"/>
      <c r="AA15" s="16"/>
      <c r="AB15" s="11">
        <f t="shared" si="5"/>
        <v>0</v>
      </c>
      <c r="AD15" s="12"/>
      <c r="AE15" s="13"/>
      <c r="AF15" s="14"/>
      <c r="AG15" s="15"/>
      <c r="AH15" s="16"/>
      <c r="AI15" s="11">
        <f t="shared" si="6"/>
        <v>0</v>
      </c>
      <c r="AJ15" s="552"/>
      <c r="AK15" s="12"/>
      <c r="AL15" s="13"/>
      <c r="AM15" s="14"/>
      <c r="AN15" s="15"/>
      <c r="AO15" s="16"/>
      <c r="AP15" s="11">
        <f t="shared" si="7"/>
        <v>0</v>
      </c>
      <c r="AR15" s="12"/>
      <c r="AS15" s="13"/>
      <c r="AT15" s="14"/>
      <c r="AU15" s="15"/>
      <c r="AV15" s="16"/>
      <c r="AW15" s="11">
        <f t="shared" si="8"/>
        <v>0</v>
      </c>
      <c r="AY15" s="12"/>
      <c r="AZ15" s="13"/>
      <c r="BA15" s="14"/>
      <c r="BB15" s="15"/>
      <c r="BC15" s="16"/>
      <c r="BD15" s="11">
        <f t="shared" si="9"/>
        <v>0</v>
      </c>
      <c r="BF15" s="12"/>
      <c r="BG15" s="13"/>
      <c r="BH15" s="14"/>
      <c r="BI15" s="15"/>
      <c r="BJ15" s="16"/>
      <c r="BK15" s="11">
        <f t="shared" si="10"/>
        <v>0</v>
      </c>
      <c r="BM15" s="12"/>
      <c r="BN15" s="13"/>
      <c r="BO15" s="14"/>
      <c r="BP15" s="15"/>
      <c r="BQ15" s="16"/>
      <c r="BR15" s="11">
        <f t="shared" si="11"/>
        <v>0</v>
      </c>
      <c r="BT15" s="12"/>
      <c r="BU15" s="13"/>
      <c r="BV15" s="14"/>
      <c r="BW15" s="15"/>
      <c r="BX15" s="16"/>
      <c r="BY15" s="11">
        <f t="shared" si="0"/>
        <v>0</v>
      </c>
      <c r="CA15" s="12"/>
      <c r="CB15" s="13"/>
      <c r="CC15" s="14"/>
      <c r="CD15" s="15"/>
      <c r="CE15" s="702"/>
      <c r="CF15" s="11">
        <f t="shared" ref="CF15:CF35" si="12">SUM(CC15:CE15)</f>
        <v>0</v>
      </c>
    </row>
    <row r="16" spans="2:84" ht="13.5" customHeight="1">
      <c r="B16" s="474"/>
      <c r="C16" s="13"/>
      <c r="D16" s="14"/>
      <c r="E16" s="15"/>
      <c r="F16" s="16"/>
      <c r="G16" s="11">
        <f t="shared" si="2"/>
        <v>0</v>
      </c>
      <c r="I16" s="12"/>
      <c r="J16" s="13"/>
      <c r="K16" s="14"/>
      <c r="L16" s="15"/>
      <c r="M16" s="16"/>
      <c r="N16" s="11">
        <f t="shared" si="3"/>
        <v>0</v>
      </c>
      <c r="P16" s="12"/>
      <c r="Q16" s="13"/>
      <c r="R16" s="14"/>
      <c r="S16" s="15"/>
      <c r="T16" s="16"/>
      <c r="U16" s="11">
        <f t="shared" si="4"/>
        <v>0</v>
      </c>
      <c r="W16" s="12"/>
      <c r="X16" s="13"/>
      <c r="Y16" s="14"/>
      <c r="Z16" s="15"/>
      <c r="AA16" s="16"/>
      <c r="AB16" s="11">
        <f t="shared" si="5"/>
        <v>0</v>
      </c>
      <c r="AD16" s="12"/>
      <c r="AE16" s="13"/>
      <c r="AF16" s="14"/>
      <c r="AG16" s="15"/>
      <c r="AH16" s="16"/>
      <c r="AI16" s="11">
        <f t="shared" si="6"/>
        <v>0</v>
      </c>
      <c r="AK16" s="12"/>
      <c r="AL16" s="13"/>
      <c r="AM16" s="14"/>
      <c r="AN16" s="15"/>
      <c r="AO16" s="16"/>
      <c r="AP16" s="11">
        <f t="shared" si="7"/>
        <v>0</v>
      </c>
      <c r="AR16" s="12"/>
      <c r="AS16" s="13"/>
      <c r="AT16" s="14"/>
      <c r="AU16" s="15"/>
      <c r="AV16" s="16"/>
      <c r="AW16" s="11">
        <f t="shared" si="8"/>
        <v>0</v>
      </c>
      <c r="AY16" s="12"/>
      <c r="AZ16" s="13"/>
      <c r="BA16" s="14"/>
      <c r="BB16" s="15"/>
      <c r="BC16" s="16"/>
      <c r="BD16" s="11">
        <f t="shared" si="9"/>
        <v>0</v>
      </c>
      <c r="BF16" s="12"/>
      <c r="BG16" s="13"/>
      <c r="BH16" s="14"/>
      <c r="BI16" s="15"/>
      <c r="BJ16" s="16"/>
      <c r="BK16" s="11">
        <f t="shared" si="10"/>
        <v>0</v>
      </c>
      <c r="BM16" s="12"/>
      <c r="BN16" s="13"/>
      <c r="BO16" s="14"/>
      <c r="BP16" s="15"/>
      <c r="BQ16" s="16"/>
      <c r="BR16" s="11">
        <f t="shared" si="11"/>
        <v>0</v>
      </c>
      <c r="BT16" s="12"/>
      <c r="BU16" s="13"/>
      <c r="BV16" s="14"/>
      <c r="BW16" s="15"/>
      <c r="BX16" s="16"/>
      <c r="BY16" s="11">
        <f t="shared" si="0"/>
        <v>0</v>
      </c>
      <c r="CA16" s="12"/>
      <c r="CB16" s="13"/>
      <c r="CC16" s="14"/>
      <c r="CD16" s="15"/>
      <c r="CE16" s="702"/>
      <c r="CF16" s="11">
        <f t="shared" si="12"/>
        <v>0</v>
      </c>
    </row>
    <row r="17" spans="2:84" ht="13.5" customHeight="1">
      <c r="B17" s="474"/>
      <c r="C17" s="7"/>
      <c r="D17" s="14"/>
      <c r="E17" s="15"/>
      <c r="F17" s="16"/>
      <c r="G17" s="11">
        <f t="shared" si="2"/>
        <v>0</v>
      </c>
      <c r="I17" s="12"/>
      <c r="J17" s="13"/>
      <c r="K17" s="14"/>
      <c r="L17" s="15"/>
      <c r="M17" s="16"/>
      <c r="N17" s="11">
        <f t="shared" si="3"/>
        <v>0</v>
      </c>
      <c r="P17" s="12"/>
      <c r="Q17" s="13"/>
      <c r="R17" s="14"/>
      <c r="S17" s="15"/>
      <c r="T17" s="16"/>
      <c r="U17" s="11">
        <f t="shared" si="4"/>
        <v>0</v>
      </c>
      <c r="W17" s="12"/>
      <c r="X17" s="13"/>
      <c r="Y17" s="14"/>
      <c r="Z17" s="15"/>
      <c r="AA17" s="16"/>
      <c r="AB17" s="11">
        <f t="shared" si="5"/>
        <v>0</v>
      </c>
      <c r="AD17" s="12"/>
      <c r="AE17" s="13"/>
      <c r="AF17" s="14"/>
      <c r="AG17" s="15"/>
      <c r="AH17" s="16"/>
      <c r="AI17" s="11">
        <f t="shared" si="6"/>
        <v>0</v>
      </c>
      <c r="AK17" s="12"/>
      <c r="AL17" s="7"/>
      <c r="AM17" s="14"/>
      <c r="AN17" s="15"/>
      <c r="AO17" s="16"/>
      <c r="AP17" s="11">
        <f t="shared" si="7"/>
        <v>0</v>
      </c>
      <c r="AR17" s="12"/>
      <c r="AS17" s="13"/>
      <c r="AT17" s="14"/>
      <c r="AU17" s="15"/>
      <c r="AV17" s="16"/>
      <c r="AW17" s="11">
        <f t="shared" si="8"/>
        <v>0</v>
      </c>
      <c r="AY17" s="12"/>
      <c r="AZ17" s="13"/>
      <c r="BA17" s="14"/>
      <c r="BB17" s="15"/>
      <c r="BC17" s="16"/>
      <c r="BD17" s="11">
        <f t="shared" si="9"/>
        <v>0</v>
      </c>
      <c r="BF17" s="12"/>
      <c r="BG17" s="13"/>
      <c r="BH17" s="14"/>
      <c r="BI17" s="15"/>
      <c r="BJ17" s="16"/>
      <c r="BK17" s="11">
        <f t="shared" si="10"/>
        <v>0</v>
      </c>
      <c r="BM17" s="12"/>
      <c r="BN17" s="13"/>
      <c r="BO17" s="14"/>
      <c r="BP17" s="15"/>
      <c r="BQ17" s="16"/>
      <c r="BR17" s="11">
        <f t="shared" si="11"/>
        <v>0</v>
      </c>
      <c r="BT17" s="12"/>
      <c r="BU17" s="13"/>
      <c r="BV17" s="14"/>
      <c r="BW17" s="15"/>
      <c r="BX17" s="16"/>
      <c r="BY17" s="11">
        <f t="shared" si="0"/>
        <v>0</v>
      </c>
      <c r="CA17" s="12"/>
      <c r="CB17" s="13"/>
      <c r="CC17" s="14"/>
      <c r="CD17" s="15"/>
      <c r="CE17" s="702"/>
      <c r="CF17" s="11">
        <f t="shared" si="12"/>
        <v>0</v>
      </c>
    </row>
    <row r="18" spans="2:84" ht="13.5" customHeight="1">
      <c r="B18" s="474"/>
      <c r="C18" s="13"/>
      <c r="D18" s="14"/>
      <c r="E18" s="15"/>
      <c r="F18" s="16"/>
      <c r="G18" s="11">
        <f t="shared" si="2"/>
        <v>0</v>
      </c>
      <c r="I18" s="12"/>
      <c r="J18" s="13"/>
      <c r="K18" s="14"/>
      <c r="L18" s="15"/>
      <c r="M18" s="16"/>
      <c r="N18" s="11">
        <f t="shared" si="3"/>
        <v>0</v>
      </c>
      <c r="P18" s="12"/>
      <c r="Q18" s="13"/>
      <c r="R18" s="14"/>
      <c r="S18" s="15"/>
      <c r="T18" s="16"/>
      <c r="U18" s="11">
        <f t="shared" si="4"/>
        <v>0</v>
      </c>
      <c r="W18" s="12"/>
      <c r="X18" s="13"/>
      <c r="Y18" s="14"/>
      <c r="Z18" s="15"/>
      <c r="AA18" s="16"/>
      <c r="AB18" s="11">
        <f t="shared" si="5"/>
        <v>0</v>
      </c>
      <c r="AD18" s="702"/>
      <c r="AE18" s="13"/>
      <c r="AF18" s="14"/>
      <c r="AG18" s="15"/>
      <c r="AH18" s="16"/>
      <c r="AI18" s="11">
        <f t="shared" si="6"/>
        <v>0</v>
      </c>
      <c r="AK18" s="702"/>
      <c r="AL18" s="7"/>
      <c r="AM18" s="14"/>
      <c r="AN18" s="15"/>
      <c r="AO18" s="16"/>
      <c r="AP18" s="11">
        <f t="shared" si="7"/>
        <v>0</v>
      </c>
      <c r="AR18" s="12"/>
      <c r="AS18" s="13"/>
      <c r="AT18" s="14"/>
      <c r="AU18" s="15"/>
      <c r="AV18" s="16"/>
      <c r="AW18" s="11">
        <f t="shared" si="8"/>
        <v>0</v>
      </c>
      <c r="AY18" s="12"/>
      <c r="AZ18" s="13"/>
      <c r="BA18" s="14"/>
      <c r="BB18" s="15"/>
      <c r="BC18" s="16"/>
      <c r="BD18" s="11">
        <f t="shared" ref="BD18:BD35" si="13">SUM(BA18:BC18)</f>
        <v>0</v>
      </c>
      <c r="BF18" s="702"/>
      <c r="BG18" s="617"/>
      <c r="BH18" s="14"/>
      <c r="BI18" s="15"/>
      <c r="BJ18" s="16"/>
      <c r="BK18" s="11">
        <f t="shared" ref="BK18:BK35" si="14">SUM(BH18:BJ18)</f>
        <v>0</v>
      </c>
      <c r="BM18" s="702"/>
      <c r="BN18" s="617"/>
      <c r="BO18" s="14"/>
      <c r="BP18" s="15"/>
      <c r="BQ18" s="16"/>
      <c r="BR18" s="11">
        <f t="shared" si="11"/>
        <v>0</v>
      </c>
      <c r="BT18" s="609"/>
      <c r="BU18" s="13"/>
      <c r="BV18" s="14"/>
      <c r="BW18" s="15"/>
      <c r="BX18" s="16"/>
      <c r="BY18" s="11">
        <f t="shared" si="0"/>
        <v>0</v>
      </c>
      <c r="CA18" s="12"/>
      <c r="CB18" s="13"/>
      <c r="CC18" s="14"/>
      <c r="CD18" s="15"/>
      <c r="CE18" s="702"/>
      <c r="CF18" s="11">
        <f t="shared" si="12"/>
        <v>0</v>
      </c>
    </row>
    <row r="19" spans="2:84" ht="13.5" customHeight="1">
      <c r="B19" s="474"/>
      <c r="C19" s="7"/>
      <c r="D19" s="14"/>
      <c r="E19" s="15"/>
      <c r="F19" s="16"/>
      <c r="G19" s="11">
        <f t="shared" si="2"/>
        <v>0</v>
      </c>
      <c r="I19" s="12"/>
      <c r="J19" s="13"/>
      <c r="K19" s="14"/>
      <c r="L19" s="15"/>
      <c r="M19" s="16"/>
      <c r="N19" s="11">
        <f t="shared" si="3"/>
        <v>0</v>
      </c>
      <c r="P19" s="12"/>
      <c r="Q19" s="13"/>
      <c r="R19" s="14"/>
      <c r="S19" s="15"/>
      <c r="T19" s="16"/>
      <c r="U19" s="11">
        <f t="shared" si="4"/>
        <v>0</v>
      </c>
      <c r="W19" s="12"/>
      <c r="X19" s="13"/>
      <c r="Y19" s="14"/>
      <c r="Z19" s="15"/>
      <c r="AA19" s="16"/>
      <c r="AB19" s="11">
        <f t="shared" si="5"/>
        <v>0</v>
      </c>
      <c r="AD19" s="12"/>
      <c r="AE19" s="13"/>
      <c r="AF19" s="14"/>
      <c r="AG19" s="15"/>
      <c r="AH19" s="16"/>
      <c r="AI19" s="11">
        <f t="shared" si="6"/>
        <v>0</v>
      </c>
      <c r="AK19" s="12"/>
      <c r="AL19" s="13"/>
      <c r="AM19" s="14"/>
      <c r="AN19" s="15"/>
      <c r="AO19" s="16"/>
      <c r="AP19" s="11">
        <f t="shared" si="7"/>
        <v>0</v>
      </c>
      <c r="AR19" s="12"/>
      <c r="AS19" s="13"/>
      <c r="AT19" s="14"/>
      <c r="AU19" s="15"/>
      <c r="AV19" s="16"/>
      <c r="AW19" s="11">
        <f t="shared" si="8"/>
        <v>0</v>
      </c>
      <c r="AY19" s="12"/>
      <c r="AZ19" s="617"/>
      <c r="BA19" s="14"/>
      <c r="BB19" s="15"/>
      <c r="BC19" s="16"/>
      <c r="BD19" s="11">
        <f t="shared" si="13"/>
        <v>0</v>
      </c>
      <c r="BF19" s="12"/>
      <c r="BG19" s="617"/>
      <c r="BH19" s="14"/>
      <c r="BI19" s="15"/>
      <c r="BJ19" s="16"/>
      <c r="BK19" s="11">
        <f t="shared" si="14"/>
        <v>0</v>
      </c>
      <c r="BM19" s="12"/>
      <c r="BN19" s="617"/>
      <c r="BO19" s="14"/>
      <c r="BP19" s="15"/>
      <c r="BQ19" s="16"/>
      <c r="BR19" s="11">
        <f t="shared" si="11"/>
        <v>0</v>
      </c>
      <c r="BT19" s="609"/>
      <c r="BU19" s="13"/>
      <c r="BV19" s="14"/>
      <c r="BW19" s="15"/>
      <c r="BX19" s="16"/>
      <c r="BY19" s="11">
        <f t="shared" si="0"/>
        <v>0</v>
      </c>
      <c r="CA19" s="12"/>
      <c r="CB19" s="13"/>
      <c r="CC19" s="14"/>
      <c r="CD19" s="15"/>
      <c r="CE19" s="12"/>
      <c r="CF19" s="11">
        <f t="shared" si="12"/>
        <v>0</v>
      </c>
    </row>
    <row r="20" spans="2:84" ht="13.5" customHeight="1">
      <c r="B20" s="474"/>
      <c r="C20" s="13"/>
      <c r="D20" s="14"/>
      <c r="E20" s="15"/>
      <c r="F20" s="16"/>
      <c r="G20" s="11">
        <f t="shared" si="2"/>
        <v>0</v>
      </c>
      <c r="I20" s="12"/>
      <c r="J20" s="13"/>
      <c r="K20" s="14"/>
      <c r="L20" s="15"/>
      <c r="M20" s="16"/>
      <c r="N20" s="11">
        <f t="shared" ref="N20:N35" si="15">SUM(K20:M20)</f>
        <v>0</v>
      </c>
      <c r="P20" s="12"/>
      <c r="Q20" s="13"/>
      <c r="R20" s="14"/>
      <c r="S20" s="15"/>
      <c r="T20" s="16"/>
      <c r="U20" s="11">
        <f t="shared" si="4"/>
        <v>0</v>
      </c>
      <c r="W20" s="12"/>
      <c r="X20" s="13"/>
      <c r="Y20" s="14"/>
      <c r="Z20" s="15"/>
      <c r="AA20" s="16"/>
      <c r="AB20" s="11">
        <f t="shared" si="5"/>
        <v>0</v>
      </c>
      <c r="AD20" s="702"/>
      <c r="AE20" s="13"/>
      <c r="AF20" s="14"/>
      <c r="AG20" s="15"/>
      <c r="AH20" s="16"/>
      <c r="AI20" s="11">
        <f t="shared" si="6"/>
        <v>0</v>
      </c>
      <c r="AK20" s="702"/>
      <c r="AL20" s="13"/>
      <c r="AM20" s="14"/>
      <c r="AN20" s="15"/>
      <c r="AO20" s="16"/>
      <c r="AP20" s="11">
        <f t="shared" si="7"/>
        <v>0</v>
      </c>
      <c r="AR20" s="12"/>
      <c r="AS20" s="13"/>
      <c r="AT20" s="14"/>
      <c r="AU20" s="15"/>
      <c r="AV20" s="16"/>
      <c r="AW20" s="11">
        <f t="shared" si="8"/>
        <v>0</v>
      </c>
      <c r="AY20" s="702"/>
      <c r="AZ20" s="617"/>
      <c r="BA20" s="14"/>
      <c r="BB20" s="15"/>
      <c r="BC20" s="16"/>
      <c r="BD20" s="11">
        <f t="shared" si="13"/>
        <v>0</v>
      </c>
      <c r="BF20" s="702"/>
      <c r="BG20" s="617"/>
      <c r="BH20" s="14"/>
      <c r="BI20" s="15"/>
      <c r="BJ20" s="16"/>
      <c r="BK20" s="11">
        <f t="shared" si="14"/>
        <v>0</v>
      </c>
      <c r="BM20" s="702"/>
      <c r="BN20" s="617"/>
      <c r="BO20" s="14"/>
      <c r="BP20" s="15"/>
      <c r="BQ20" s="16"/>
      <c r="BR20" s="11">
        <f t="shared" si="11"/>
        <v>0</v>
      </c>
      <c r="BT20" s="609"/>
      <c r="BU20" s="13"/>
      <c r="BV20" s="14"/>
      <c r="BW20" s="15"/>
      <c r="BX20" s="16"/>
      <c r="BY20" s="11">
        <f t="shared" si="0"/>
        <v>0</v>
      </c>
      <c r="CA20" s="12"/>
      <c r="CB20" s="13"/>
      <c r="CC20" s="14"/>
      <c r="CD20" s="15"/>
      <c r="CE20" s="702"/>
      <c r="CF20" s="11">
        <f t="shared" si="12"/>
        <v>0</v>
      </c>
    </row>
    <row r="21" spans="2:84" ht="13.5" customHeight="1">
      <c r="B21" s="474"/>
      <c r="C21" s="13"/>
      <c r="D21" s="14"/>
      <c r="E21" s="15"/>
      <c r="F21" s="16"/>
      <c r="G21" s="11">
        <f t="shared" si="2"/>
        <v>0</v>
      </c>
      <c r="I21" s="12"/>
      <c r="J21" s="13"/>
      <c r="K21" s="14"/>
      <c r="L21" s="15"/>
      <c r="M21" s="16"/>
      <c r="N21" s="11">
        <f t="shared" si="15"/>
        <v>0</v>
      </c>
      <c r="P21" s="702"/>
      <c r="Q21" s="13"/>
      <c r="R21" s="14"/>
      <c r="S21" s="15"/>
      <c r="T21" s="16"/>
      <c r="U21" s="11">
        <f t="shared" si="4"/>
        <v>0</v>
      </c>
      <c r="W21" s="12"/>
      <c r="X21" s="13"/>
      <c r="Y21" s="14"/>
      <c r="Z21" s="15"/>
      <c r="AA21" s="16"/>
      <c r="AB21" s="11">
        <f t="shared" si="5"/>
        <v>0</v>
      </c>
      <c r="AD21" s="702"/>
      <c r="AE21" s="13"/>
      <c r="AF21" s="14"/>
      <c r="AG21" s="15"/>
      <c r="AH21" s="16"/>
      <c r="AI21" s="11">
        <f t="shared" si="6"/>
        <v>0</v>
      </c>
      <c r="AK21" s="702"/>
      <c r="AL21" s="13"/>
      <c r="AM21" s="14"/>
      <c r="AN21" s="15"/>
      <c r="AO21" s="16"/>
      <c r="AP21" s="11">
        <f t="shared" si="7"/>
        <v>0</v>
      </c>
      <c r="AR21" s="12"/>
      <c r="AS21" s="13"/>
      <c r="AT21" s="14"/>
      <c r="AU21" s="15"/>
      <c r="AV21" s="16"/>
      <c r="AW21" s="11">
        <f t="shared" si="8"/>
        <v>0</v>
      </c>
      <c r="AY21" s="702"/>
      <c r="AZ21" s="13"/>
      <c r="BA21" s="14"/>
      <c r="BB21" s="15"/>
      <c r="BC21" s="16"/>
      <c r="BD21" s="11">
        <f t="shared" si="13"/>
        <v>0</v>
      </c>
      <c r="BF21" s="702"/>
      <c r="BG21" s="13"/>
      <c r="BH21" s="14"/>
      <c r="BI21" s="15"/>
      <c r="BJ21" s="16"/>
      <c r="BK21" s="11">
        <f t="shared" si="14"/>
        <v>0</v>
      </c>
      <c r="BM21" s="702"/>
      <c r="BN21" s="13"/>
      <c r="BO21" s="14"/>
      <c r="BP21" s="15"/>
      <c r="BQ21" s="16"/>
      <c r="BR21" s="11">
        <f t="shared" si="11"/>
        <v>0</v>
      </c>
      <c r="BT21" s="609"/>
      <c r="BU21" s="13"/>
      <c r="BV21" s="14"/>
      <c r="BW21" s="15"/>
      <c r="BX21" s="16"/>
      <c r="BY21" s="11">
        <f t="shared" si="0"/>
        <v>0</v>
      </c>
      <c r="CA21" s="12"/>
      <c r="CB21" s="13"/>
      <c r="CC21" s="14"/>
      <c r="CD21" s="15"/>
      <c r="CE21" s="702"/>
      <c r="CF21" s="11">
        <f t="shared" si="12"/>
        <v>0</v>
      </c>
    </row>
    <row r="22" spans="2:84" ht="13.5" customHeight="1">
      <c r="B22" s="474"/>
      <c r="C22" s="13"/>
      <c r="D22" s="14"/>
      <c r="E22" s="15"/>
      <c r="F22" s="16"/>
      <c r="G22" s="11">
        <f t="shared" si="2"/>
        <v>0</v>
      </c>
      <c r="I22" s="12"/>
      <c r="J22" s="13"/>
      <c r="K22" s="14"/>
      <c r="L22" s="15"/>
      <c r="M22" s="16"/>
      <c r="N22" s="11">
        <f t="shared" si="15"/>
        <v>0</v>
      </c>
      <c r="P22" s="12"/>
      <c r="Q22" s="13"/>
      <c r="R22" s="14"/>
      <c r="S22" s="15"/>
      <c r="T22" s="16"/>
      <c r="U22" s="11">
        <f t="shared" si="4"/>
        <v>0</v>
      </c>
      <c r="V22" s="623"/>
      <c r="W22" s="12"/>
      <c r="X22" s="13"/>
      <c r="Y22" s="14"/>
      <c r="Z22" s="15"/>
      <c r="AA22" s="16"/>
      <c r="AB22" s="11">
        <f t="shared" si="5"/>
        <v>0</v>
      </c>
      <c r="AD22" s="12"/>
      <c r="AE22" s="13"/>
      <c r="AF22" s="14"/>
      <c r="AG22" s="15"/>
      <c r="AH22" s="16"/>
      <c r="AI22" s="11">
        <f t="shared" si="6"/>
        <v>0</v>
      </c>
      <c r="AK22" s="12"/>
      <c r="AL22" s="13"/>
      <c r="AM22" s="14"/>
      <c r="AN22" s="15"/>
      <c r="AO22" s="16"/>
      <c r="AP22" s="11">
        <f t="shared" si="7"/>
        <v>0</v>
      </c>
      <c r="AR22" s="12"/>
      <c r="AS22" s="13"/>
      <c r="AT22" s="14"/>
      <c r="AU22" s="15"/>
      <c r="AV22" s="16"/>
      <c r="AW22" s="11">
        <f t="shared" si="8"/>
        <v>0</v>
      </c>
      <c r="AY22" s="12"/>
      <c r="AZ22" s="13"/>
      <c r="BA22" s="14"/>
      <c r="BB22" s="15"/>
      <c r="BC22" s="16"/>
      <c r="BD22" s="11">
        <f t="shared" si="13"/>
        <v>0</v>
      </c>
      <c r="BF22" s="12"/>
      <c r="BG22" s="13"/>
      <c r="BH22" s="14"/>
      <c r="BI22" s="15"/>
      <c r="BJ22" s="16"/>
      <c r="BK22" s="11">
        <f t="shared" si="14"/>
        <v>0</v>
      </c>
      <c r="BM22" s="12"/>
      <c r="BN22" s="13"/>
      <c r="BO22" s="14"/>
      <c r="BP22" s="15"/>
      <c r="BQ22" s="16"/>
      <c r="BR22" s="11">
        <f t="shared" si="11"/>
        <v>0</v>
      </c>
      <c r="BT22" s="609"/>
      <c r="BU22" s="13"/>
      <c r="BV22" s="14"/>
      <c r="BW22" s="15"/>
      <c r="BX22" s="16"/>
      <c r="BY22" s="11">
        <f t="shared" si="0"/>
        <v>0</v>
      </c>
      <c r="CA22" s="12"/>
      <c r="CB22" s="13"/>
      <c r="CC22" s="14"/>
      <c r="CD22" s="15"/>
      <c r="CE22" s="702"/>
      <c r="CF22" s="11">
        <f t="shared" si="12"/>
        <v>0</v>
      </c>
    </row>
    <row r="23" spans="2:84" ht="13.5" customHeight="1">
      <c r="B23" s="474"/>
      <c r="C23" s="13"/>
      <c r="D23" s="14"/>
      <c r="E23" s="15"/>
      <c r="F23" s="16"/>
      <c r="G23" s="11">
        <f t="shared" si="2"/>
        <v>0</v>
      </c>
      <c r="I23" s="12"/>
      <c r="J23" s="13"/>
      <c r="K23" s="14"/>
      <c r="L23" s="15"/>
      <c r="M23" s="16"/>
      <c r="N23" s="11">
        <f t="shared" si="15"/>
        <v>0</v>
      </c>
      <c r="P23" s="12"/>
      <c r="Q23" s="13"/>
      <c r="R23" s="14"/>
      <c r="S23" s="15"/>
      <c r="T23" s="16"/>
      <c r="U23" s="11">
        <f t="shared" si="4"/>
        <v>0</v>
      </c>
      <c r="W23" s="12"/>
      <c r="X23" s="13"/>
      <c r="Y23" s="14"/>
      <c r="Z23" s="15"/>
      <c r="AA23" s="16"/>
      <c r="AB23" s="11">
        <f t="shared" si="5"/>
        <v>0</v>
      </c>
      <c r="AD23" s="12"/>
      <c r="AE23" s="13"/>
      <c r="AF23" s="14"/>
      <c r="AG23" s="15"/>
      <c r="AH23" s="16"/>
      <c r="AI23" s="11">
        <f t="shared" si="6"/>
        <v>0</v>
      </c>
      <c r="AK23" s="12"/>
      <c r="AL23" s="13"/>
      <c r="AM23" s="14"/>
      <c r="AN23" s="15"/>
      <c r="AO23" s="16"/>
      <c r="AP23" s="11">
        <f t="shared" si="7"/>
        <v>0</v>
      </c>
      <c r="AR23" s="12"/>
      <c r="AS23" s="13"/>
      <c r="AT23" s="14"/>
      <c r="AU23" s="15"/>
      <c r="AV23" s="16"/>
      <c r="AW23" s="11">
        <f t="shared" si="8"/>
        <v>0</v>
      </c>
      <c r="AY23" s="12"/>
      <c r="AZ23" s="13"/>
      <c r="BA23" s="14"/>
      <c r="BB23" s="15"/>
      <c r="BC23" s="16"/>
      <c r="BD23" s="11">
        <f t="shared" si="13"/>
        <v>0</v>
      </c>
      <c r="BF23" s="12"/>
      <c r="BG23" s="13"/>
      <c r="BH23" s="14"/>
      <c r="BI23" s="15"/>
      <c r="BJ23" s="16"/>
      <c r="BK23" s="11">
        <f t="shared" si="14"/>
        <v>0</v>
      </c>
      <c r="BM23" s="12"/>
      <c r="BN23" s="13"/>
      <c r="BO23" s="14"/>
      <c r="BP23" s="15"/>
      <c r="BQ23" s="16"/>
      <c r="BR23" s="11">
        <f t="shared" si="11"/>
        <v>0</v>
      </c>
      <c r="BT23" s="12"/>
      <c r="BU23" s="13"/>
      <c r="BV23" s="14"/>
      <c r="BW23" s="15"/>
      <c r="BX23" s="16"/>
      <c r="BY23" s="11">
        <f t="shared" si="0"/>
        <v>0</v>
      </c>
      <c r="CA23" s="12"/>
      <c r="CB23" s="13"/>
      <c r="CC23" s="14"/>
      <c r="CD23" s="15"/>
      <c r="CE23" s="702"/>
      <c r="CF23" s="11">
        <f t="shared" si="12"/>
        <v>0</v>
      </c>
    </row>
    <row r="24" spans="2:84" ht="13.5" customHeight="1">
      <c r="B24" s="12"/>
      <c r="C24" s="13"/>
      <c r="D24" s="14"/>
      <c r="E24" s="15"/>
      <c r="F24" s="16"/>
      <c r="G24" s="11">
        <f t="shared" si="2"/>
        <v>0</v>
      </c>
      <c r="I24" s="12"/>
      <c r="J24" s="13"/>
      <c r="K24" s="14"/>
      <c r="L24" s="15"/>
      <c r="M24" s="16"/>
      <c r="N24" s="11">
        <f t="shared" si="15"/>
        <v>0</v>
      </c>
      <c r="P24" s="12"/>
      <c r="Q24" s="13"/>
      <c r="R24" s="14"/>
      <c r="S24" s="15"/>
      <c r="T24" s="16"/>
      <c r="U24" s="11">
        <f t="shared" si="4"/>
        <v>0</v>
      </c>
      <c r="W24" s="12"/>
      <c r="X24" s="13"/>
      <c r="Y24" s="14"/>
      <c r="Z24" s="15"/>
      <c r="AA24" s="16"/>
      <c r="AB24" s="11">
        <f t="shared" ref="AB24:AB35" si="16">SUM(Y24:AA24)</f>
        <v>0</v>
      </c>
      <c r="AD24" s="12"/>
      <c r="AE24" s="13"/>
      <c r="AF24" s="14"/>
      <c r="AG24" s="15"/>
      <c r="AH24" s="16"/>
      <c r="AI24" s="11">
        <f t="shared" ref="AI24:AI35" si="17">SUM(AF24:AH24)</f>
        <v>0</v>
      </c>
      <c r="AK24" s="12"/>
      <c r="AL24" s="13"/>
      <c r="AM24" s="14"/>
      <c r="AN24" s="15"/>
      <c r="AO24" s="16"/>
      <c r="AP24" s="11">
        <f t="shared" ref="AP24:AP35" si="18">SUM(AM24:AO24)</f>
        <v>0</v>
      </c>
      <c r="AR24" s="12"/>
      <c r="AS24" s="13"/>
      <c r="AT24" s="14"/>
      <c r="AU24" s="15"/>
      <c r="AV24" s="16"/>
      <c r="AW24" s="11">
        <f t="shared" si="8"/>
        <v>0</v>
      </c>
      <c r="AY24" s="12"/>
      <c r="AZ24" s="13"/>
      <c r="BA24" s="13"/>
      <c r="BB24" s="15"/>
      <c r="BC24" s="16"/>
      <c r="BD24" s="11">
        <f t="shared" si="13"/>
        <v>0</v>
      </c>
      <c r="BF24" s="12"/>
      <c r="BG24" s="13"/>
      <c r="BH24" s="14"/>
      <c r="BI24" s="15"/>
      <c r="BJ24" s="16"/>
      <c r="BK24" s="11">
        <f t="shared" si="14"/>
        <v>0</v>
      </c>
      <c r="BM24" s="12"/>
      <c r="BN24" s="13"/>
      <c r="BO24" s="14"/>
      <c r="BP24" s="15"/>
      <c r="BQ24" s="16"/>
      <c r="BR24" s="11">
        <f t="shared" si="11"/>
        <v>0</v>
      </c>
      <c r="BT24" s="17"/>
      <c r="BU24" s="13"/>
      <c r="BV24" s="18"/>
      <c r="BW24" s="19"/>
      <c r="BX24" s="20"/>
      <c r="BY24" s="11">
        <f t="shared" si="0"/>
        <v>0</v>
      </c>
      <c r="CA24" s="12"/>
      <c r="CB24" s="13"/>
      <c r="CC24" s="14"/>
      <c r="CD24" s="15"/>
      <c r="CE24" s="12"/>
      <c r="CF24" s="11">
        <f t="shared" si="12"/>
        <v>0</v>
      </c>
    </row>
    <row r="25" spans="2:84" ht="13.5" customHeight="1">
      <c r="B25" s="474"/>
      <c r="C25" s="13"/>
      <c r="D25" s="14"/>
      <c r="E25" s="15"/>
      <c r="F25" s="16"/>
      <c r="G25" s="11">
        <f t="shared" si="2"/>
        <v>0</v>
      </c>
      <c r="I25" s="12"/>
      <c r="J25" s="13"/>
      <c r="K25" s="14"/>
      <c r="L25" s="15"/>
      <c r="M25" s="16"/>
      <c r="N25" s="11">
        <f t="shared" si="15"/>
        <v>0</v>
      </c>
      <c r="P25" s="12"/>
      <c r="Q25" s="13"/>
      <c r="R25" s="14"/>
      <c r="S25" s="15"/>
      <c r="T25" s="16"/>
      <c r="U25" s="11">
        <f t="shared" si="4"/>
        <v>0</v>
      </c>
      <c r="W25" s="12"/>
      <c r="X25" s="13"/>
      <c r="Y25" s="14"/>
      <c r="Z25" s="15"/>
      <c r="AA25" s="16"/>
      <c r="AB25" s="11">
        <f t="shared" si="16"/>
        <v>0</v>
      </c>
      <c r="AD25" s="12"/>
      <c r="AE25" s="13"/>
      <c r="AF25" s="14"/>
      <c r="AG25" s="15"/>
      <c r="AH25" s="16"/>
      <c r="AI25" s="11">
        <f t="shared" si="17"/>
        <v>0</v>
      </c>
      <c r="AK25" s="12"/>
      <c r="AL25" s="13"/>
      <c r="AM25" s="14"/>
      <c r="AN25" s="15"/>
      <c r="AO25" s="16"/>
      <c r="AP25" s="11">
        <f t="shared" si="18"/>
        <v>0</v>
      </c>
      <c r="AR25" s="12"/>
      <c r="AS25" s="13"/>
      <c r="AT25" s="14"/>
      <c r="AU25" s="15"/>
      <c r="AV25" s="16"/>
      <c r="AW25" s="11">
        <f t="shared" si="8"/>
        <v>0</v>
      </c>
      <c r="AY25" s="12"/>
      <c r="AZ25" s="13"/>
      <c r="BA25" s="14"/>
      <c r="BB25" s="15"/>
      <c r="BC25" s="16"/>
      <c r="BD25" s="11">
        <f t="shared" si="13"/>
        <v>0</v>
      </c>
      <c r="BF25" s="12"/>
      <c r="BG25" s="13"/>
      <c r="BH25" s="14"/>
      <c r="BI25" s="15"/>
      <c r="BJ25" s="16"/>
      <c r="BK25" s="11">
        <f t="shared" si="14"/>
        <v>0</v>
      </c>
      <c r="BM25" s="12"/>
      <c r="BN25" s="13"/>
      <c r="BO25" s="14"/>
      <c r="BP25" s="15"/>
      <c r="BQ25" s="16"/>
      <c r="BR25" s="11">
        <f t="shared" si="11"/>
        <v>0</v>
      </c>
      <c r="BT25" s="12"/>
      <c r="BU25" s="13"/>
      <c r="BV25" s="14"/>
      <c r="BW25" s="15"/>
      <c r="BX25" s="16"/>
      <c r="BY25" s="11">
        <f t="shared" ref="BY25:BY35" si="19">SUM(BV25:BX25)</f>
        <v>0</v>
      </c>
      <c r="CA25" s="12"/>
      <c r="CB25" s="13"/>
      <c r="CC25" s="14"/>
      <c r="CD25" s="15"/>
      <c r="CE25" s="702"/>
      <c r="CF25" s="11">
        <f t="shared" si="12"/>
        <v>0</v>
      </c>
    </row>
    <row r="26" spans="2:84" ht="13.5" customHeight="1">
      <c r="B26" s="474"/>
      <c r="C26" s="13"/>
      <c r="D26" s="14"/>
      <c r="E26" s="15"/>
      <c r="F26" s="16"/>
      <c r="G26" s="11">
        <f t="shared" si="2"/>
        <v>0</v>
      </c>
      <c r="I26" s="12"/>
      <c r="J26" s="13"/>
      <c r="K26" s="14"/>
      <c r="L26" s="15"/>
      <c r="M26" s="16"/>
      <c r="N26" s="11">
        <f t="shared" si="15"/>
        <v>0</v>
      </c>
      <c r="P26" s="12"/>
      <c r="Q26" s="13"/>
      <c r="R26" s="14"/>
      <c r="S26" s="15"/>
      <c r="T26" s="16"/>
      <c r="U26" s="11">
        <f t="shared" si="4"/>
        <v>0</v>
      </c>
      <c r="W26" s="12"/>
      <c r="X26" s="13"/>
      <c r="Y26" s="14"/>
      <c r="Z26" s="15"/>
      <c r="AA26" s="16"/>
      <c r="AB26" s="11">
        <f t="shared" si="16"/>
        <v>0</v>
      </c>
      <c r="AD26" s="12"/>
      <c r="AE26" s="13"/>
      <c r="AF26" s="14"/>
      <c r="AG26" s="15"/>
      <c r="AH26" s="16"/>
      <c r="AI26" s="11">
        <f t="shared" si="17"/>
        <v>0</v>
      </c>
      <c r="AK26" s="12"/>
      <c r="AL26" s="13"/>
      <c r="AM26" s="14"/>
      <c r="AN26" s="15"/>
      <c r="AO26" s="16"/>
      <c r="AP26" s="11">
        <f t="shared" si="18"/>
        <v>0</v>
      </c>
      <c r="AR26" s="12"/>
      <c r="AS26" s="13"/>
      <c r="AT26" s="14"/>
      <c r="AU26" s="15"/>
      <c r="AV26" s="16"/>
      <c r="AW26" s="11">
        <f t="shared" ref="AW26:AW35" si="20">SUM(AT26:AV26)</f>
        <v>0</v>
      </c>
      <c r="AY26" s="12"/>
      <c r="AZ26" s="13"/>
      <c r="BA26" s="14"/>
      <c r="BB26" s="15"/>
      <c r="BC26" s="16"/>
      <c r="BD26" s="11">
        <f t="shared" si="13"/>
        <v>0</v>
      </c>
      <c r="BF26" s="12"/>
      <c r="BG26" s="13"/>
      <c r="BH26" s="14"/>
      <c r="BI26" s="15"/>
      <c r="BJ26" s="16"/>
      <c r="BK26" s="11">
        <f t="shared" si="14"/>
        <v>0</v>
      </c>
      <c r="BM26" s="12"/>
      <c r="BN26" s="13"/>
      <c r="BO26" s="14"/>
      <c r="BP26" s="15"/>
      <c r="BQ26" s="16"/>
      <c r="BR26" s="11">
        <f t="shared" si="11"/>
        <v>0</v>
      </c>
      <c r="BT26" s="12"/>
      <c r="BU26" s="13"/>
      <c r="BV26" s="14"/>
      <c r="BW26" s="15"/>
      <c r="BX26" s="16"/>
      <c r="BY26" s="11">
        <f t="shared" si="19"/>
        <v>0</v>
      </c>
      <c r="CA26" s="12"/>
      <c r="CB26" s="13"/>
      <c r="CC26" s="14"/>
      <c r="CD26" s="15"/>
      <c r="CE26" s="702"/>
      <c r="CF26" s="11">
        <f t="shared" si="12"/>
        <v>0</v>
      </c>
    </row>
    <row r="27" spans="2:84" ht="13.5" customHeight="1">
      <c r="B27" s="474"/>
      <c r="C27" s="13"/>
      <c r="D27" s="14"/>
      <c r="E27" s="15"/>
      <c r="F27" s="16"/>
      <c r="G27" s="11">
        <f t="shared" si="2"/>
        <v>0</v>
      </c>
      <c r="I27" s="12"/>
      <c r="J27" s="13"/>
      <c r="K27" s="14"/>
      <c r="L27" s="15"/>
      <c r="M27" s="16"/>
      <c r="N27" s="11">
        <f t="shared" si="15"/>
        <v>0</v>
      </c>
      <c r="P27" s="12"/>
      <c r="Q27" s="13"/>
      <c r="R27" s="14"/>
      <c r="S27" s="15"/>
      <c r="T27" s="16"/>
      <c r="U27" s="11">
        <f t="shared" si="4"/>
        <v>0</v>
      </c>
      <c r="W27" s="12"/>
      <c r="X27" s="13"/>
      <c r="Y27" s="14"/>
      <c r="Z27" s="15"/>
      <c r="AA27" s="16"/>
      <c r="AB27" s="11">
        <f t="shared" si="16"/>
        <v>0</v>
      </c>
      <c r="AD27" s="12"/>
      <c r="AE27" s="13"/>
      <c r="AF27" s="14"/>
      <c r="AG27" s="15"/>
      <c r="AH27" s="16"/>
      <c r="AI27" s="11">
        <f t="shared" si="17"/>
        <v>0</v>
      </c>
      <c r="AK27" s="12"/>
      <c r="AL27" s="13"/>
      <c r="AM27" s="14"/>
      <c r="AN27" s="15"/>
      <c r="AO27" s="16"/>
      <c r="AP27" s="11">
        <f t="shared" si="18"/>
        <v>0</v>
      </c>
      <c r="AR27" s="12"/>
      <c r="AS27" s="13"/>
      <c r="AT27" s="14"/>
      <c r="AU27" s="15"/>
      <c r="AV27" s="16"/>
      <c r="AW27" s="11">
        <f t="shared" si="20"/>
        <v>0</v>
      </c>
      <c r="AY27" s="12"/>
      <c r="AZ27" s="13"/>
      <c r="BA27" s="14"/>
      <c r="BB27" s="15"/>
      <c r="BC27" s="16"/>
      <c r="BD27" s="11">
        <f t="shared" si="13"/>
        <v>0</v>
      </c>
      <c r="BF27" s="12"/>
      <c r="BG27" s="13"/>
      <c r="BH27" s="14"/>
      <c r="BI27" s="15"/>
      <c r="BJ27" s="16"/>
      <c r="BK27" s="11">
        <f t="shared" si="14"/>
        <v>0</v>
      </c>
      <c r="BM27" s="12"/>
      <c r="BN27" s="13"/>
      <c r="BO27" s="14"/>
      <c r="BP27" s="15"/>
      <c r="BQ27" s="16"/>
      <c r="BR27" s="11">
        <f t="shared" si="11"/>
        <v>0</v>
      </c>
      <c r="BT27" s="12"/>
      <c r="BU27" s="13"/>
      <c r="BV27" s="14"/>
      <c r="BW27" s="15"/>
      <c r="BX27" s="16"/>
      <c r="BY27" s="11">
        <f t="shared" si="19"/>
        <v>0</v>
      </c>
      <c r="CA27" s="12"/>
      <c r="CB27" s="13"/>
      <c r="CC27" s="14"/>
      <c r="CD27" s="15"/>
      <c r="CE27" s="702"/>
      <c r="CF27" s="11">
        <f t="shared" si="12"/>
        <v>0</v>
      </c>
    </row>
    <row r="28" spans="2:84" ht="13.5" customHeight="1">
      <c r="B28" s="474"/>
      <c r="C28" s="13"/>
      <c r="D28" s="14"/>
      <c r="E28" s="15"/>
      <c r="F28" s="16"/>
      <c r="G28" s="11">
        <f t="shared" si="2"/>
        <v>0</v>
      </c>
      <c r="I28" s="12"/>
      <c r="J28" s="13"/>
      <c r="K28" s="14"/>
      <c r="L28" s="15"/>
      <c r="M28" s="16"/>
      <c r="N28" s="11">
        <f t="shared" si="15"/>
        <v>0</v>
      </c>
      <c r="P28" s="12"/>
      <c r="Q28" s="13"/>
      <c r="R28" s="14"/>
      <c r="S28" s="15"/>
      <c r="T28" s="16"/>
      <c r="U28" s="11">
        <f t="shared" ref="U28:U35" si="21">SUM(R28:T28)</f>
        <v>0</v>
      </c>
      <c r="W28" s="12"/>
      <c r="X28" s="13"/>
      <c r="Y28" s="14"/>
      <c r="Z28" s="15"/>
      <c r="AA28" s="16"/>
      <c r="AB28" s="11">
        <f t="shared" si="16"/>
        <v>0</v>
      </c>
      <c r="AD28" s="12"/>
      <c r="AE28" s="13"/>
      <c r="AF28" s="14"/>
      <c r="AG28" s="15"/>
      <c r="AH28" s="16"/>
      <c r="AI28" s="11">
        <f t="shared" si="17"/>
        <v>0</v>
      </c>
      <c r="AK28" s="12"/>
      <c r="AL28" s="13"/>
      <c r="AM28" s="14"/>
      <c r="AN28" s="15"/>
      <c r="AO28" s="16"/>
      <c r="AP28" s="11">
        <f t="shared" si="18"/>
        <v>0</v>
      </c>
      <c r="AR28" s="12"/>
      <c r="AS28" s="13"/>
      <c r="AT28" s="14"/>
      <c r="AU28" s="15"/>
      <c r="AV28" s="16"/>
      <c r="AW28" s="11">
        <f t="shared" si="20"/>
        <v>0</v>
      </c>
      <c r="AY28" s="12"/>
      <c r="AZ28" s="13"/>
      <c r="BA28" s="14"/>
      <c r="BB28" s="15"/>
      <c r="BC28" s="16"/>
      <c r="BD28" s="11">
        <f t="shared" si="13"/>
        <v>0</v>
      </c>
      <c r="BF28" s="12"/>
      <c r="BG28" s="13"/>
      <c r="BH28" s="14"/>
      <c r="BI28" s="15"/>
      <c r="BJ28" s="16"/>
      <c r="BK28" s="11">
        <f t="shared" si="14"/>
        <v>0</v>
      </c>
      <c r="BM28" s="12"/>
      <c r="BN28" s="13"/>
      <c r="BO28" s="14"/>
      <c r="BP28" s="15"/>
      <c r="BQ28" s="16"/>
      <c r="BR28" s="11">
        <f t="shared" si="11"/>
        <v>0</v>
      </c>
      <c r="BT28" s="12"/>
      <c r="BU28" s="13"/>
      <c r="BV28" s="14"/>
      <c r="BW28" s="15"/>
      <c r="BX28" s="16"/>
      <c r="BY28" s="11">
        <f t="shared" si="19"/>
        <v>0</v>
      </c>
      <c r="CA28" s="12"/>
      <c r="CB28" s="13"/>
      <c r="CC28" s="14"/>
      <c r="CD28" s="15"/>
      <c r="CE28" s="702"/>
      <c r="CF28" s="11">
        <f t="shared" si="12"/>
        <v>0</v>
      </c>
    </row>
    <row r="29" spans="2:84" ht="13.5" customHeight="1">
      <c r="B29" s="474"/>
      <c r="C29" s="13"/>
      <c r="D29" s="14"/>
      <c r="E29" s="15"/>
      <c r="F29" s="16"/>
      <c r="G29" s="11">
        <f t="shared" si="2"/>
        <v>0</v>
      </c>
      <c r="I29" s="12"/>
      <c r="J29" s="13"/>
      <c r="K29" s="14"/>
      <c r="L29" s="15"/>
      <c r="M29" s="16"/>
      <c r="N29" s="11">
        <f t="shared" si="15"/>
        <v>0</v>
      </c>
      <c r="P29" s="308"/>
      <c r="Q29" s="13"/>
      <c r="R29" s="14"/>
      <c r="S29" s="15"/>
      <c r="T29" s="16"/>
      <c r="U29" s="11">
        <f t="shared" si="21"/>
        <v>0</v>
      </c>
      <c r="W29" s="609"/>
      <c r="X29" s="13"/>
      <c r="Y29" s="14"/>
      <c r="Z29" s="15"/>
      <c r="AA29" s="16"/>
      <c r="AB29" s="11">
        <f t="shared" si="16"/>
        <v>0</v>
      </c>
      <c r="AD29" s="609"/>
      <c r="AE29" s="13"/>
      <c r="AF29" s="14"/>
      <c r="AG29" s="15"/>
      <c r="AH29" s="16"/>
      <c r="AI29" s="11">
        <f t="shared" si="17"/>
        <v>0</v>
      </c>
      <c r="AK29" s="609"/>
      <c r="AL29" s="13"/>
      <c r="AM29" s="14"/>
      <c r="AN29" s="15"/>
      <c r="AO29" s="16"/>
      <c r="AP29" s="11">
        <f t="shared" si="18"/>
        <v>0</v>
      </c>
      <c r="AR29" s="12"/>
      <c r="AS29" s="13"/>
      <c r="AT29" s="14"/>
      <c r="AU29" s="15"/>
      <c r="AV29" s="16"/>
      <c r="AW29" s="11">
        <f t="shared" si="20"/>
        <v>0</v>
      </c>
      <c r="AY29" s="614"/>
      <c r="AZ29" s="13"/>
      <c r="BA29" s="14"/>
      <c r="BB29" s="15"/>
      <c r="BC29" s="16"/>
      <c r="BD29" s="11">
        <f t="shared" si="13"/>
        <v>0</v>
      </c>
      <c r="BF29" s="12"/>
      <c r="BG29" s="13"/>
      <c r="BH29" s="14"/>
      <c r="BI29" s="15"/>
      <c r="BJ29" s="16"/>
      <c r="BK29" s="11">
        <f t="shared" si="14"/>
        <v>0</v>
      </c>
      <c r="BM29" s="12"/>
      <c r="BN29" s="13"/>
      <c r="BO29" s="14"/>
      <c r="BP29" s="15"/>
      <c r="BQ29" s="16"/>
      <c r="BR29" s="11">
        <f t="shared" si="11"/>
        <v>0</v>
      </c>
      <c r="BT29" s="609"/>
      <c r="BU29" s="13"/>
      <c r="BV29" s="14"/>
      <c r="BW29" s="15"/>
      <c r="BX29" s="16"/>
      <c r="BY29" s="11">
        <f t="shared" si="19"/>
        <v>0</v>
      </c>
      <c r="CA29" s="12"/>
      <c r="CB29" s="13"/>
      <c r="CC29" s="14"/>
      <c r="CD29" s="15"/>
      <c r="CE29" s="12"/>
      <c r="CF29" s="11">
        <f t="shared" si="12"/>
        <v>0</v>
      </c>
    </row>
    <row r="30" spans="2:84" ht="13.5" customHeight="1">
      <c r="B30" s="474"/>
      <c r="C30" s="13"/>
      <c r="D30" s="14"/>
      <c r="E30" s="15"/>
      <c r="F30" s="16"/>
      <c r="G30" s="11">
        <f t="shared" si="2"/>
        <v>0</v>
      </c>
      <c r="I30" s="12"/>
      <c r="J30" s="13"/>
      <c r="K30" s="14"/>
      <c r="L30" s="15"/>
      <c r="M30" s="16"/>
      <c r="N30" s="11">
        <f t="shared" si="15"/>
        <v>0</v>
      </c>
      <c r="P30" s="308"/>
      <c r="Q30" s="13"/>
      <c r="R30" s="14"/>
      <c r="S30" s="15"/>
      <c r="T30" s="16"/>
      <c r="U30" s="11">
        <f t="shared" si="21"/>
        <v>0</v>
      </c>
      <c r="W30" s="609"/>
      <c r="X30" s="13"/>
      <c r="Y30" s="14"/>
      <c r="Z30" s="15"/>
      <c r="AA30" s="16"/>
      <c r="AB30" s="11">
        <f t="shared" si="16"/>
        <v>0</v>
      </c>
      <c r="AD30" s="609"/>
      <c r="AE30" s="13"/>
      <c r="AF30" s="14"/>
      <c r="AG30" s="15"/>
      <c r="AH30" s="16"/>
      <c r="AI30" s="11">
        <f t="shared" si="17"/>
        <v>0</v>
      </c>
      <c r="AK30" s="609"/>
      <c r="AL30" s="13"/>
      <c r="AM30" s="14"/>
      <c r="AN30" s="15"/>
      <c r="AO30" s="16"/>
      <c r="AP30" s="11">
        <f t="shared" si="18"/>
        <v>0</v>
      </c>
      <c r="AR30" s="12"/>
      <c r="AS30" s="13"/>
      <c r="AT30" s="14"/>
      <c r="AU30" s="15"/>
      <c r="AV30" s="16"/>
      <c r="AW30" s="11">
        <f t="shared" si="20"/>
        <v>0</v>
      </c>
      <c r="AY30" s="614"/>
      <c r="AZ30" s="13"/>
      <c r="BA30" s="14"/>
      <c r="BB30" s="15"/>
      <c r="BC30" s="16"/>
      <c r="BD30" s="11">
        <f t="shared" si="13"/>
        <v>0</v>
      </c>
      <c r="BF30" s="12"/>
      <c r="BG30" s="13"/>
      <c r="BH30" s="14"/>
      <c r="BI30" s="15"/>
      <c r="BJ30" s="16"/>
      <c r="BK30" s="11">
        <f t="shared" si="14"/>
        <v>0</v>
      </c>
      <c r="BM30" s="12"/>
      <c r="BN30" s="13"/>
      <c r="BO30" s="14"/>
      <c r="BP30" s="15"/>
      <c r="BQ30" s="16"/>
      <c r="BR30" s="11">
        <f t="shared" si="11"/>
        <v>0</v>
      </c>
      <c r="BT30" s="609"/>
      <c r="BU30" s="13"/>
      <c r="BV30" s="14"/>
      <c r="BW30" s="15"/>
      <c r="BX30" s="16"/>
      <c r="BY30" s="11">
        <f t="shared" si="19"/>
        <v>0</v>
      </c>
      <c r="CA30" s="12"/>
      <c r="CB30" s="13"/>
      <c r="CC30" s="14"/>
      <c r="CD30" s="15"/>
      <c r="CE30" s="702"/>
      <c r="CF30" s="11">
        <f t="shared" si="12"/>
        <v>0</v>
      </c>
    </row>
    <row r="31" spans="2:84" ht="13.5" customHeight="1">
      <c r="B31" s="474"/>
      <c r="C31" s="13"/>
      <c r="D31" s="14"/>
      <c r="E31" s="15"/>
      <c r="F31" s="16"/>
      <c r="G31" s="11">
        <f t="shared" si="2"/>
        <v>0</v>
      </c>
      <c r="I31" s="12"/>
      <c r="J31" s="13"/>
      <c r="K31" s="14"/>
      <c r="L31" s="15"/>
      <c r="M31" s="16"/>
      <c r="N31" s="11">
        <f t="shared" si="15"/>
        <v>0</v>
      </c>
      <c r="P31" s="308"/>
      <c r="Q31" s="13"/>
      <c r="R31" s="14"/>
      <c r="S31" s="15"/>
      <c r="T31" s="16"/>
      <c r="U31" s="11">
        <f t="shared" si="21"/>
        <v>0</v>
      </c>
      <c r="W31" s="609"/>
      <c r="X31" s="13"/>
      <c r="Y31" s="14"/>
      <c r="Z31" s="15"/>
      <c r="AA31" s="16"/>
      <c r="AB31" s="11">
        <f t="shared" si="16"/>
        <v>0</v>
      </c>
      <c r="AD31" s="609"/>
      <c r="AE31" s="13"/>
      <c r="AF31" s="14"/>
      <c r="AG31" s="15"/>
      <c r="AH31" s="16"/>
      <c r="AI31" s="11">
        <f t="shared" si="17"/>
        <v>0</v>
      </c>
      <c r="AK31" s="612"/>
      <c r="AL31" s="13"/>
      <c r="AM31" s="14"/>
      <c r="AN31" s="15"/>
      <c r="AO31" s="16"/>
      <c r="AP31" s="11">
        <f t="shared" si="18"/>
        <v>0</v>
      </c>
      <c r="AR31" s="12"/>
      <c r="AS31" s="13"/>
      <c r="AT31" s="14"/>
      <c r="AU31" s="15"/>
      <c r="AV31" s="16"/>
      <c r="AW31" s="11">
        <f t="shared" si="20"/>
        <v>0</v>
      </c>
      <c r="AY31" s="614"/>
      <c r="AZ31" s="13"/>
      <c r="BA31" s="14"/>
      <c r="BB31" s="15"/>
      <c r="BC31" s="16"/>
      <c r="BD31" s="11">
        <f t="shared" si="13"/>
        <v>0</v>
      </c>
      <c r="BF31" s="12"/>
      <c r="BG31" s="13"/>
      <c r="BH31" s="14"/>
      <c r="BI31" s="15"/>
      <c r="BJ31" s="16"/>
      <c r="BK31" s="11">
        <f t="shared" si="14"/>
        <v>0</v>
      </c>
      <c r="BM31" s="12"/>
      <c r="BN31" s="13"/>
      <c r="BO31" s="14"/>
      <c r="BP31" s="15"/>
      <c r="BQ31" s="16"/>
      <c r="BR31" s="11">
        <f t="shared" si="11"/>
        <v>0</v>
      </c>
      <c r="BT31" s="609"/>
      <c r="BU31" s="13"/>
      <c r="BV31" s="14"/>
      <c r="BW31" s="15"/>
      <c r="BX31" s="16"/>
      <c r="BY31" s="11">
        <f t="shared" si="19"/>
        <v>0</v>
      </c>
      <c r="CA31" s="12"/>
      <c r="CB31" s="13"/>
      <c r="CC31" s="14"/>
      <c r="CD31" s="15"/>
      <c r="CE31" s="702"/>
      <c r="CF31" s="11">
        <f t="shared" si="12"/>
        <v>0</v>
      </c>
    </row>
    <row r="32" spans="2:84" ht="13.5" customHeight="1">
      <c r="B32" s="474"/>
      <c r="C32" s="13"/>
      <c r="D32" s="14"/>
      <c r="E32" s="15"/>
      <c r="F32" s="16"/>
      <c r="G32" s="11">
        <f t="shared" si="2"/>
        <v>0</v>
      </c>
      <c r="I32" s="12"/>
      <c r="J32" s="13"/>
      <c r="K32" s="14"/>
      <c r="L32" s="15"/>
      <c r="M32" s="16"/>
      <c r="N32" s="11">
        <f t="shared" si="15"/>
        <v>0</v>
      </c>
      <c r="P32" s="308"/>
      <c r="Q32" s="13"/>
      <c r="R32" s="14"/>
      <c r="S32" s="15"/>
      <c r="T32" s="16"/>
      <c r="U32" s="11">
        <f t="shared" si="21"/>
        <v>0</v>
      </c>
      <c r="W32" s="609"/>
      <c r="X32" s="13"/>
      <c r="Y32" s="14"/>
      <c r="Z32" s="15"/>
      <c r="AA32" s="16"/>
      <c r="AB32" s="11">
        <f t="shared" si="16"/>
        <v>0</v>
      </c>
      <c r="AD32" s="609"/>
      <c r="AE32" s="13"/>
      <c r="AF32" s="14"/>
      <c r="AG32" s="15"/>
      <c r="AH32" s="16"/>
      <c r="AI32" s="11">
        <f t="shared" si="17"/>
        <v>0</v>
      </c>
      <c r="AK32" s="609"/>
      <c r="AL32" s="13"/>
      <c r="AM32" s="14"/>
      <c r="AN32" s="15"/>
      <c r="AO32" s="16"/>
      <c r="AP32" s="11">
        <f t="shared" si="18"/>
        <v>0</v>
      </c>
      <c r="AR32" s="12"/>
      <c r="AS32" s="13"/>
      <c r="AT32" s="14"/>
      <c r="AU32" s="15"/>
      <c r="AV32" s="16"/>
      <c r="AW32" s="11">
        <f t="shared" si="20"/>
        <v>0</v>
      </c>
      <c r="AY32" s="614"/>
      <c r="AZ32" s="13"/>
      <c r="BA32" s="14"/>
      <c r="BB32" s="15"/>
      <c r="BC32" s="16"/>
      <c r="BD32" s="11">
        <f t="shared" si="13"/>
        <v>0</v>
      </c>
      <c r="BF32" s="12"/>
      <c r="BG32" s="13"/>
      <c r="BH32" s="14"/>
      <c r="BI32" s="15"/>
      <c r="BJ32" s="16"/>
      <c r="BK32" s="11">
        <f t="shared" si="14"/>
        <v>0</v>
      </c>
      <c r="BM32" s="12"/>
      <c r="BN32" s="13"/>
      <c r="BO32" s="14"/>
      <c r="BP32" s="15"/>
      <c r="BQ32" s="16"/>
      <c r="BR32" s="11">
        <f t="shared" si="11"/>
        <v>0</v>
      </c>
      <c r="BT32" s="609"/>
      <c r="BU32" s="13"/>
      <c r="BV32" s="14"/>
      <c r="BW32" s="15"/>
      <c r="BX32" s="16"/>
      <c r="BY32" s="11">
        <f t="shared" si="19"/>
        <v>0</v>
      </c>
      <c r="CA32" s="12"/>
      <c r="CB32" s="13"/>
      <c r="CC32" s="14"/>
      <c r="CD32" s="15"/>
      <c r="CE32" s="12"/>
      <c r="CF32" s="11">
        <f t="shared" si="12"/>
        <v>0</v>
      </c>
    </row>
    <row r="33" spans="2:84" ht="13.5" customHeight="1">
      <c r="B33" s="474"/>
      <c r="C33" s="13"/>
      <c r="D33" s="14"/>
      <c r="E33" s="15"/>
      <c r="F33" s="16"/>
      <c r="G33" s="11">
        <f t="shared" si="2"/>
        <v>0</v>
      </c>
      <c r="I33" s="12"/>
      <c r="J33" s="13"/>
      <c r="K33" s="14"/>
      <c r="L33" s="15"/>
      <c r="M33" s="16"/>
      <c r="N33" s="11">
        <f t="shared" si="15"/>
        <v>0</v>
      </c>
      <c r="P33" s="308"/>
      <c r="Q33" s="13"/>
      <c r="R33" s="14"/>
      <c r="S33" s="15"/>
      <c r="T33" s="16"/>
      <c r="U33" s="11">
        <f t="shared" si="21"/>
        <v>0</v>
      </c>
      <c r="W33" s="609"/>
      <c r="X33" s="13"/>
      <c r="Y33" s="14"/>
      <c r="Z33" s="15"/>
      <c r="AA33" s="16"/>
      <c r="AB33" s="11">
        <f t="shared" si="16"/>
        <v>0</v>
      </c>
      <c r="AD33" s="609"/>
      <c r="AE33" s="13"/>
      <c r="AF33" s="14"/>
      <c r="AG33" s="15"/>
      <c r="AH33" s="16"/>
      <c r="AI33" s="11">
        <f t="shared" si="17"/>
        <v>0</v>
      </c>
      <c r="AK33" s="609"/>
      <c r="AL33" s="13"/>
      <c r="AM33" s="14"/>
      <c r="AN33" s="15"/>
      <c r="AO33" s="16"/>
      <c r="AP33" s="11">
        <f t="shared" si="18"/>
        <v>0</v>
      </c>
      <c r="AR33" s="12"/>
      <c r="AS33" s="13"/>
      <c r="AT33" s="14"/>
      <c r="AU33" s="15"/>
      <c r="AV33" s="16"/>
      <c r="AW33" s="11">
        <f t="shared" si="20"/>
        <v>0</v>
      </c>
      <c r="AY33" s="614"/>
      <c r="AZ33" s="13"/>
      <c r="BA33" s="14"/>
      <c r="BB33" s="15"/>
      <c r="BC33" s="16"/>
      <c r="BD33" s="11">
        <f t="shared" si="13"/>
        <v>0</v>
      </c>
      <c r="BF33" s="12"/>
      <c r="BG33" s="13"/>
      <c r="BH33" s="14"/>
      <c r="BI33" s="15"/>
      <c r="BJ33" s="16"/>
      <c r="BK33" s="11">
        <f t="shared" si="14"/>
        <v>0</v>
      </c>
      <c r="BM33" s="12"/>
      <c r="BN33" s="13"/>
      <c r="BO33" s="14"/>
      <c r="BP33" s="15"/>
      <c r="BQ33" s="16"/>
      <c r="BR33" s="11">
        <f t="shared" si="11"/>
        <v>0</v>
      </c>
      <c r="BT33" s="609"/>
      <c r="BU33" s="13"/>
      <c r="BV33" s="14"/>
      <c r="BW33" s="15"/>
      <c r="BX33" s="16"/>
      <c r="BY33" s="11">
        <f t="shared" si="19"/>
        <v>0</v>
      </c>
      <c r="CA33" s="12"/>
      <c r="CB33" s="13"/>
      <c r="CC33" s="14"/>
      <c r="CD33" s="15"/>
      <c r="CE33" s="12"/>
      <c r="CF33" s="11">
        <f t="shared" si="12"/>
        <v>0</v>
      </c>
    </row>
    <row r="34" spans="2:84" ht="13.5" customHeight="1">
      <c r="B34" s="12"/>
      <c r="C34" s="13"/>
      <c r="D34" s="14"/>
      <c r="E34" s="15"/>
      <c r="F34" s="16"/>
      <c r="G34" s="11">
        <f t="shared" si="2"/>
        <v>0</v>
      </c>
      <c r="I34" s="12"/>
      <c r="J34" s="13"/>
      <c r="K34" s="14"/>
      <c r="L34" s="15"/>
      <c r="M34" s="16"/>
      <c r="N34" s="11">
        <f t="shared" si="15"/>
        <v>0</v>
      </c>
      <c r="P34" s="308"/>
      <c r="Q34" s="13"/>
      <c r="R34" s="14"/>
      <c r="S34" s="15"/>
      <c r="T34" s="16"/>
      <c r="U34" s="11">
        <f t="shared" si="21"/>
        <v>0</v>
      </c>
      <c r="W34" s="609"/>
      <c r="X34" s="13"/>
      <c r="Y34" s="14"/>
      <c r="Z34" s="15"/>
      <c r="AA34" s="16"/>
      <c r="AB34" s="11">
        <f t="shared" si="16"/>
        <v>0</v>
      </c>
      <c r="AD34" s="609"/>
      <c r="AE34" s="13"/>
      <c r="AF34" s="14"/>
      <c r="AG34" s="15"/>
      <c r="AH34" s="16"/>
      <c r="AI34" s="11">
        <f t="shared" si="17"/>
        <v>0</v>
      </c>
      <c r="AK34" s="12"/>
      <c r="AL34" s="13"/>
      <c r="AM34" s="14"/>
      <c r="AN34" s="15"/>
      <c r="AO34" s="16"/>
      <c r="AP34" s="11">
        <f t="shared" si="18"/>
        <v>0</v>
      </c>
      <c r="AR34" s="12"/>
      <c r="AS34" s="13"/>
      <c r="AT34" s="14"/>
      <c r="AU34" s="15"/>
      <c r="AV34" s="16"/>
      <c r="AW34" s="11">
        <f t="shared" si="20"/>
        <v>0</v>
      </c>
      <c r="AY34" s="614"/>
      <c r="AZ34" s="13"/>
      <c r="BA34" s="14"/>
      <c r="BB34" s="15"/>
      <c r="BC34" s="16"/>
      <c r="BD34" s="11">
        <f t="shared" si="13"/>
        <v>0</v>
      </c>
      <c r="BF34" s="12"/>
      <c r="BG34" s="13"/>
      <c r="BH34" s="14"/>
      <c r="BI34" s="15"/>
      <c r="BJ34" s="16"/>
      <c r="BK34" s="11">
        <f t="shared" si="14"/>
        <v>0</v>
      </c>
      <c r="BM34" s="12"/>
      <c r="BN34" s="13"/>
      <c r="BO34" s="14"/>
      <c r="BP34" s="15"/>
      <c r="BQ34" s="16"/>
      <c r="BR34" s="11">
        <f t="shared" si="11"/>
        <v>0</v>
      </c>
      <c r="BT34" s="609"/>
      <c r="BU34" s="13"/>
      <c r="BV34" s="14"/>
      <c r="BW34" s="15"/>
      <c r="BX34" s="16"/>
      <c r="BY34" s="11">
        <f t="shared" si="19"/>
        <v>0</v>
      </c>
      <c r="CA34" s="12"/>
      <c r="CB34" s="13"/>
      <c r="CC34" s="14"/>
      <c r="CD34" s="15"/>
      <c r="CE34" s="12"/>
      <c r="CF34" s="11">
        <f t="shared" si="12"/>
        <v>0</v>
      </c>
    </row>
    <row r="35" spans="2:84" ht="13.5" customHeight="1" thickBot="1">
      <c r="B35" s="17"/>
      <c r="C35" s="309"/>
      <c r="D35" s="18"/>
      <c r="E35" s="19"/>
      <c r="F35" s="20"/>
      <c r="G35" s="11">
        <f t="shared" si="2"/>
        <v>0</v>
      </c>
      <c r="I35" s="17"/>
      <c r="J35" s="309"/>
      <c r="K35" s="18"/>
      <c r="L35" s="19"/>
      <c r="M35" s="20"/>
      <c r="N35" s="11">
        <f t="shared" si="15"/>
        <v>0</v>
      </c>
      <c r="P35" s="17"/>
      <c r="Q35" s="309"/>
      <c r="R35" s="18"/>
      <c r="S35" s="19"/>
      <c r="T35" s="20"/>
      <c r="U35" s="11">
        <f t="shared" si="21"/>
        <v>0</v>
      </c>
      <c r="W35" s="610"/>
      <c r="X35" s="309"/>
      <c r="Y35" s="18"/>
      <c r="Z35" s="19"/>
      <c r="AA35" s="20"/>
      <c r="AB35" s="11">
        <f t="shared" si="16"/>
        <v>0</v>
      </c>
      <c r="AD35" s="17"/>
      <c r="AE35" s="309"/>
      <c r="AF35" s="18"/>
      <c r="AG35" s="19"/>
      <c r="AH35" s="20"/>
      <c r="AI35" s="11">
        <f t="shared" si="17"/>
        <v>0</v>
      </c>
      <c r="AK35" s="17"/>
      <c r="AL35" s="309"/>
      <c r="AM35" s="18"/>
      <c r="AN35" s="19"/>
      <c r="AO35" s="20"/>
      <c r="AP35" s="11">
        <f t="shared" si="18"/>
        <v>0</v>
      </c>
      <c r="AR35" s="17"/>
      <c r="AS35" s="309"/>
      <c r="AT35" s="18"/>
      <c r="AU35" s="19"/>
      <c r="AV35" s="20"/>
      <c r="AW35" s="11">
        <f t="shared" si="20"/>
        <v>0</v>
      </c>
      <c r="AY35" s="615"/>
      <c r="AZ35" s="309"/>
      <c r="BA35" s="18"/>
      <c r="BB35" s="19"/>
      <c r="BC35" s="20"/>
      <c r="BD35" s="11">
        <f t="shared" si="13"/>
        <v>0</v>
      </c>
      <c r="BF35" s="17"/>
      <c r="BG35" s="309"/>
      <c r="BH35" s="18"/>
      <c r="BI35" s="19"/>
      <c r="BJ35" s="20"/>
      <c r="BK35" s="11">
        <f t="shared" si="14"/>
        <v>0</v>
      </c>
      <c r="BM35" s="17"/>
      <c r="BN35" s="309"/>
      <c r="BO35" s="18"/>
      <c r="BP35" s="19"/>
      <c r="BQ35" s="20"/>
      <c r="BR35" s="11">
        <f t="shared" si="11"/>
        <v>0</v>
      </c>
      <c r="BT35" s="609"/>
      <c r="BU35" s="309"/>
      <c r="BV35" s="18"/>
      <c r="BW35" s="19"/>
      <c r="BX35" s="20"/>
      <c r="BY35" s="11">
        <f t="shared" si="19"/>
        <v>0</v>
      </c>
      <c r="CA35" s="17"/>
      <c r="CB35" s="309"/>
      <c r="CC35" s="18"/>
      <c r="CD35" s="19"/>
      <c r="CE35" s="12"/>
      <c r="CF35" s="11">
        <f t="shared" si="12"/>
        <v>0</v>
      </c>
    </row>
    <row r="36" spans="2:84" ht="13.5" customHeight="1">
      <c r="C36" s="859" t="s">
        <v>73</v>
      </c>
      <c r="D36" s="310">
        <f>SUM(D5:D35)</f>
        <v>0</v>
      </c>
      <c r="E36" s="311">
        <f>SUM(E5:E35)</f>
        <v>3</v>
      </c>
      <c r="F36" s="312">
        <f>SUM(F5:F35)</f>
        <v>4</v>
      </c>
      <c r="G36" s="313">
        <f>SUM(G5:G35)</f>
        <v>7</v>
      </c>
      <c r="J36" s="859" t="s">
        <v>8</v>
      </c>
      <c r="K36" s="310">
        <f>SUM(K5:K35)</f>
        <v>0</v>
      </c>
      <c r="L36" s="311">
        <f>SUM(L5:L35)</f>
        <v>0</v>
      </c>
      <c r="M36" s="312">
        <f>SUM(M5:M35)</f>
        <v>0</v>
      </c>
      <c r="N36" s="313">
        <f>SUM(N5:N35)</f>
        <v>0</v>
      </c>
      <c r="Q36" s="859" t="s">
        <v>9</v>
      </c>
      <c r="R36" s="310">
        <f>SUM(R5:R35)</f>
        <v>26</v>
      </c>
      <c r="S36" s="311">
        <f>SUM(S5:S35)</f>
        <v>0</v>
      </c>
      <c r="T36" s="312">
        <f>SUM(T5:T35)</f>
        <v>9</v>
      </c>
      <c r="U36" s="313">
        <f>SUM(U5:U35)</f>
        <v>35</v>
      </c>
      <c r="X36" s="859" t="s">
        <v>10</v>
      </c>
      <c r="Y36" s="310">
        <f>SUM(Y5:Y35)</f>
        <v>99</v>
      </c>
      <c r="Z36" s="311">
        <f>SUM(Z5:Z35)</f>
        <v>6</v>
      </c>
      <c r="AA36" s="312">
        <f>SUM(AA5:AA35)</f>
        <v>24</v>
      </c>
      <c r="AB36" s="313">
        <f>SUM(AB5:AB35)</f>
        <v>129</v>
      </c>
      <c r="AE36" s="859" t="s">
        <v>11</v>
      </c>
      <c r="AF36" s="310">
        <f>SUM(AF5:AF35)</f>
        <v>18</v>
      </c>
      <c r="AG36" s="311">
        <f>SUM(AG5:AG35)</f>
        <v>1</v>
      </c>
      <c r="AH36" s="312">
        <f>SUM(AH5:AH35)</f>
        <v>11</v>
      </c>
      <c r="AI36" s="313">
        <f>SUM(AI5:AI35)</f>
        <v>30</v>
      </c>
      <c r="AL36" s="859" t="s">
        <v>12</v>
      </c>
      <c r="AM36" s="310">
        <f>SUM(AM5:AM35)</f>
        <v>0</v>
      </c>
      <c r="AN36" s="311">
        <f>SUM(AN5:AN35)</f>
        <v>0</v>
      </c>
      <c r="AO36" s="312">
        <f>SUM(AO5:AO35)</f>
        <v>0</v>
      </c>
      <c r="AP36" s="313">
        <f>SUM(AP5:AP35)</f>
        <v>0</v>
      </c>
      <c r="AS36" s="859" t="s">
        <v>13</v>
      </c>
      <c r="AT36" s="310">
        <f>SUM(AT5:AT35)</f>
        <v>52</v>
      </c>
      <c r="AU36" s="311">
        <f>SUM(AU5:AU35)</f>
        <v>1</v>
      </c>
      <c r="AV36" s="312">
        <f>SUM(AV5:AV35)</f>
        <v>13</v>
      </c>
      <c r="AW36" s="313">
        <f>SUM(AW5:AW35)</f>
        <v>66</v>
      </c>
      <c r="AZ36" s="859" t="s">
        <v>14</v>
      </c>
      <c r="BA36" s="310">
        <f>SUM(BA5:BA35)</f>
        <v>0</v>
      </c>
      <c r="BB36" s="311">
        <f>SUM(BB5:BB35)</f>
        <v>0</v>
      </c>
      <c r="BC36" s="312">
        <f>SUM(BC5:BC35)</f>
        <v>0</v>
      </c>
      <c r="BD36" s="313">
        <f>SUM(BD5:BD35)</f>
        <v>0</v>
      </c>
      <c r="BG36" s="859" t="s">
        <v>15</v>
      </c>
      <c r="BH36" s="310">
        <f>SUM(BH5:BH35)</f>
        <v>0</v>
      </c>
      <c r="BI36" s="311">
        <f>SUM(BI5:BI35)</f>
        <v>0</v>
      </c>
      <c r="BJ36" s="312">
        <f>SUM(BJ5:BJ35)</f>
        <v>0</v>
      </c>
      <c r="BK36" s="313">
        <f>SUM(BK5:BK35)</f>
        <v>0</v>
      </c>
      <c r="BN36" s="859" t="s">
        <v>16</v>
      </c>
      <c r="BO36" s="310">
        <f>SUM(BO5:BO35)</f>
        <v>0</v>
      </c>
      <c r="BP36" s="311">
        <f>SUM(BP5:BP35)</f>
        <v>0</v>
      </c>
      <c r="BQ36" s="312">
        <f>SUM(BQ5:BQ35)</f>
        <v>0</v>
      </c>
      <c r="BR36" s="313">
        <f>SUM(BR5:BR35)</f>
        <v>0</v>
      </c>
      <c r="BU36" s="859" t="s">
        <v>17</v>
      </c>
      <c r="BV36" s="310">
        <f>SUM(BV5:BV35)</f>
        <v>0</v>
      </c>
      <c r="BW36" s="311">
        <f>SUM(BW5:BW35)</f>
        <v>0</v>
      </c>
      <c r="BX36" s="312">
        <f>SUM(BX5:BX35)</f>
        <v>0</v>
      </c>
      <c r="BY36" s="313">
        <f>SUM(BY5:BY35)</f>
        <v>0</v>
      </c>
      <c r="CB36" s="859" t="s">
        <v>18</v>
      </c>
      <c r="CC36" s="310">
        <f>SUM(CC5:CC35)</f>
        <v>0</v>
      </c>
      <c r="CD36" s="311">
        <f>SUM(CD5:CD35)</f>
        <v>0</v>
      </c>
      <c r="CE36" s="12"/>
      <c r="CF36" s="313">
        <f>SUM(CF5:CF35)</f>
        <v>0</v>
      </c>
    </row>
    <row r="37" spans="2:84" ht="13.5" customHeight="1" thickBot="1">
      <c r="C37" s="860"/>
      <c r="D37" s="314" t="s">
        <v>7</v>
      </c>
      <c r="E37" s="315">
        <f>COUNTA(B5:B35)</f>
        <v>1</v>
      </c>
      <c r="F37" s="314" t="s">
        <v>6</v>
      </c>
      <c r="G37" s="316">
        <f>COUNTA(C5:C35)</f>
        <v>1</v>
      </c>
      <c r="J37" s="860"/>
      <c r="K37" s="314" t="s">
        <v>7</v>
      </c>
      <c r="L37" s="315">
        <f>COUNTA(I5:I35)</f>
        <v>0</v>
      </c>
      <c r="M37" s="314" t="s">
        <v>6</v>
      </c>
      <c r="N37" s="316">
        <f>COUNTA(J5:J35)</f>
        <v>0</v>
      </c>
      <c r="Q37" s="860"/>
      <c r="R37" s="314" t="s">
        <v>7</v>
      </c>
      <c r="S37" s="315">
        <f>COUNTA(P5:P35)</f>
        <v>3</v>
      </c>
      <c r="T37" s="314" t="s">
        <v>6</v>
      </c>
      <c r="U37" s="316">
        <f>COUNTA(Q5:Q35)</f>
        <v>3</v>
      </c>
      <c r="X37" s="860"/>
      <c r="Y37" s="314" t="s">
        <v>7</v>
      </c>
      <c r="Z37" s="315">
        <f>COUNTA(W5:W35)</f>
        <v>8</v>
      </c>
      <c r="AA37" s="314" t="s">
        <v>6</v>
      </c>
      <c r="AB37" s="316">
        <f>COUNTA(X5:X35)</f>
        <v>8</v>
      </c>
      <c r="AE37" s="860"/>
      <c r="AF37" s="314" t="s">
        <v>7</v>
      </c>
      <c r="AG37" s="315">
        <f>COUNTA(AD5:AD35)</f>
        <v>4</v>
      </c>
      <c r="AH37" s="314" t="s">
        <v>6</v>
      </c>
      <c r="AI37" s="316">
        <f>COUNTA(AE5:AE35)</f>
        <v>4</v>
      </c>
      <c r="AL37" s="860"/>
      <c r="AM37" s="314" t="s">
        <v>7</v>
      </c>
      <c r="AN37" s="315">
        <f>COUNTA(AK5:AK35)</f>
        <v>0</v>
      </c>
      <c r="AO37" s="314" t="s">
        <v>6</v>
      </c>
      <c r="AP37" s="316">
        <f>COUNTA(AL5:AL35)</f>
        <v>0</v>
      </c>
      <c r="AS37" s="860"/>
      <c r="AT37" s="314" t="s">
        <v>7</v>
      </c>
      <c r="AU37" s="315">
        <f>COUNTA(AR5:AR35)</f>
        <v>5</v>
      </c>
      <c r="AV37" s="314" t="s">
        <v>6</v>
      </c>
      <c r="AW37" s="316">
        <f>COUNTA(AS5:AS35)</f>
        <v>5</v>
      </c>
      <c r="AZ37" s="860"/>
      <c r="BA37" s="314" t="s">
        <v>7</v>
      </c>
      <c r="BB37" s="315">
        <f>COUNTA(AY5:AY35)</f>
        <v>0</v>
      </c>
      <c r="BC37" s="314" t="s">
        <v>6</v>
      </c>
      <c r="BD37" s="316">
        <f>COUNTA(AZ5:AZ35)</f>
        <v>0</v>
      </c>
      <c r="BG37" s="860"/>
      <c r="BH37" s="314" t="s">
        <v>7</v>
      </c>
      <c r="BI37" s="315">
        <f>COUNTA(BF5:BF35)</f>
        <v>0</v>
      </c>
      <c r="BJ37" s="314" t="s">
        <v>6</v>
      </c>
      <c r="BK37" s="316">
        <f>COUNTA(BG5:BG35)</f>
        <v>0</v>
      </c>
      <c r="BN37" s="860"/>
      <c r="BO37" s="314" t="s">
        <v>7</v>
      </c>
      <c r="BP37" s="315">
        <f>COUNTA(BM5:BM35)</f>
        <v>0</v>
      </c>
      <c r="BQ37" s="314" t="s">
        <v>6</v>
      </c>
      <c r="BR37" s="316">
        <f>COUNTA(BN5:BN35)</f>
        <v>0</v>
      </c>
      <c r="BU37" s="860"/>
      <c r="BV37" s="314" t="s">
        <v>7</v>
      </c>
      <c r="BW37" s="315">
        <f>COUNTA(BT5:BT35)</f>
        <v>0</v>
      </c>
      <c r="BX37" s="314" t="s">
        <v>6</v>
      </c>
      <c r="BY37" s="316">
        <f>COUNTA(BU5:BU35)</f>
        <v>0</v>
      </c>
      <c r="CB37" s="860"/>
      <c r="CC37" s="314" t="s">
        <v>7</v>
      </c>
      <c r="CD37" s="315">
        <f>COUNTA(CA5:CA35)</f>
        <v>0</v>
      </c>
      <c r="CE37" s="12"/>
      <c r="CF37" s="316">
        <f>COUNTA(CB5:CB35)</f>
        <v>0</v>
      </c>
    </row>
    <row r="38" spans="2:84" ht="13.5" customHeight="1">
      <c r="AR38" s="3"/>
      <c r="AS38" s="4"/>
      <c r="AT38" s="4"/>
      <c r="AU38" s="4"/>
      <c r="AV38" s="4"/>
      <c r="AW38" s="5"/>
      <c r="AX38" s="4"/>
      <c r="AY38" s="3"/>
      <c r="AZ38" s="4"/>
      <c r="BA38" s="4"/>
      <c r="BB38" s="4"/>
      <c r="BC38" s="4"/>
      <c r="BD38" s="5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CE38" s="12"/>
    </row>
    <row r="71" spans="2:14" s="4" customFormat="1" ht="16.5" customHeight="1">
      <c r="B71" s="3"/>
      <c r="G71" s="5"/>
      <c r="I71" s="3"/>
      <c r="N71" s="5"/>
    </row>
    <row r="137" s="4" customFormat="1" ht="16.5" customHeight="1"/>
  </sheetData>
  <mergeCells count="88">
    <mergeCell ref="AZ36:AZ37"/>
    <mergeCell ref="BF2:BF4"/>
    <mergeCell ref="AS36:AS37"/>
    <mergeCell ref="R3:R4"/>
    <mergeCell ref="S3:T3"/>
    <mergeCell ref="AY2:AY4"/>
    <mergeCell ref="AL36:AL37"/>
    <mergeCell ref="AZ2:AZ4"/>
    <mergeCell ref="AW3:AW4"/>
    <mergeCell ref="AM3:AM4"/>
    <mergeCell ref="AB3:AB4"/>
    <mergeCell ref="Z3:AA3"/>
    <mergeCell ref="AE36:AE37"/>
    <mergeCell ref="AT3:AT4"/>
    <mergeCell ref="AU3:AV3"/>
    <mergeCell ref="AE2:AE4"/>
    <mergeCell ref="BN36:BN37"/>
    <mergeCell ref="BH2:BK2"/>
    <mergeCell ref="BG2:BG4"/>
    <mergeCell ref="BH3:BH4"/>
    <mergeCell ref="BI3:BJ3"/>
    <mergeCell ref="BK3:BK4"/>
    <mergeCell ref="BG36:BG37"/>
    <mergeCell ref="C36:C37"/>
    <mergeCell ref="J36:J37"/>
    <mergeCell ref="P2:P4"/>
    <mergeCell ref="W2:W4"/>
    <mergeCell ref="AD2:AD4"/>
    <mergeCell ref="Q36:Q37"/>
    <mergeCell ref="X36:X37"/>
    <mergeCell ref="D3:D4"/>
    <mergeCell ref="K2:N2"/>
    <mergeCell ref="U3:U4"/>
    <mergeCell ref="Y3:Y4"/>
    <mergeCell ref="N3:N4"/>
    <mergeCell ref="X2:X4"/>
    <mergeCell ref="R2:U2"/>
    <mergeCell ref="CB36:CB37"/>
    <mergeCell ref="BU2:BU4"/>
    <mergeCell ref="BV2:BY2"/>
    <mergeCell ref="BU36:BU37"/>
    <mergeCell ref="BT2:BT4"/>
    <mergeCell ref="CC2:CF2"/>
    <mergeCell ref="BV3:BV4"/>
    <mergeCell ref="BW3:BX3"/>
    <mergeCell ref="BY3:BY4"/>
    <mergeCell ref="CC3:CC4"/>
    <mergeCell ref="CD3:CE3"/>
    <mergeCell ref="CF3:CF4"/>
    <mergeCell ref="CA2:CA4"/>
    <mergeCell ref="CB2:CB4"/>
    <mergeCell ref="B1:G1"/>
    <mergeCell ref="Q2:Q4"/>
    <mergeCell ref="B2:B4"/>
    <mergeCell ref="C2:C4"/>
    <mergeCell ref="D2:G2"/>
    <mergeCell ref="I2:I4"/>
    <mergeCell ref="L3:M3"/>
    <mergeCell ref="K3:K4"/>
    <mergeCell ref="E3:F3"/>
    <mergeCell ref="J2:J4"/>
    <mergeCell ref="G3:G4"/>
    <mergeCell ref="BM1:BR1"/>
    <mergeCell ref="BM2:BM4"/>
    <mergeCell ref="BA2:BD2"/>
    <mergeCell ref="BA3:BA4"/>
    <mergeCell ref="BB3:BC3"/>
    <mergeCell ref="BP3:BQ3"/>
    <mergeCell ref="BR3:BR4"/>
    <mergeCell ref="BN2:BN4"/>
    <mergeCell ref="BO3:BO4"/>
    <mergeCell ref="BO2:BR2"/>
    <mergeCell ref="BD3:BD4"/>
    <mergeCell ref="W1:AB1"/>
    <mergeCell ref="AS2:AS4"/>
    <mergeCell ref="AP3:AP4"/>
    <mergeCell ref="Y2:AB2"/>
    <mergeCell ref="AR2:AR4"/>
    <mergeCell ref="AL2:AL4"/>
    <mergeCell ref="AM2:AP2"/>
    <mergeCell ref="AR1:AW1"/>
    <mergeCell ref="AF2:AI2"/>
    <mergeCell ref="AK2:AK4"/>
    <mergeCell ref="AF3:AF4"/>
    <mergeCell ref="AG3:AH3"/>
    <mergeCell ref="AN3:AO3"/>
    <mergeCell ref="AI3:AI4"/>
    <mergeCell ref="AT2:AW2"/>
  </mergeCells>
  <phoneticPr fontId="3"/>
  <conditionalFormatting sqref="AY29:AY35 CC5:CF5 BY25:BY35 W29:W35 AK29:AK35 G5:G21 AD29:AD35 AR29:AR35 CF6:CF35 BF29:BF35 I26:I35 B25:B35 B7:B23 G25:G35 N20:N35 U28:U35 AB24:AB35 AI24:AI35 AP24:AP35 AW26:AW35 BD18:BD35 P29:P35 BK18:BK35 CA29:CA35">
    <cfRule type="cellIs" dxfId="125" priority="275" stopIfTrue="1" operator="equal">
      <formula>"半面"</formula>
    </cfRule>
  </conditionalFormatting>
  <conditionalFormatting sqref="G22:G24 B24">
    <cfRule type="cellIs" dxfId="124" priority="274" stopIfTrue="1" operator="equal">
      <formula>"半面"</formula>
    </cfRule>
  </conditionalFormatting>
  <conditionalFormatting sqref="N5:N19 K5:M5 I9 I14">
    <cfRule type="cellIs" dxfId="123" priority="196" stopIfTrue="1" operator="equal">
      <formula>"半面"</formula>
    </cfRule>
  </conditionalFormatting>
  <conditionalFormatting sqref="U20:U27">
    <cfRule type="cellIs" dxfId="122" priority="195" stopIfTrue="1" operator="equal">
      <formula>"半面"</formula>
    </cfRule>
  </conditionalFormatting>
  <conditionalFormatting sqref="U5:U19 R5:T5">
    <cfRule type="cellIs" dxfId="121" priority="194" stopIfTrue="1" operator="equal">
      <formula>"半面"</formula>
    </cfRule>
  </conditionalFormatting>
  <conditionalFormatting sqref="AB20:AB23">
    <cfRule type="cellIs" dxfId="120" priority="193" stopIfTrue="1" operator="equal">
      <formula>"半面"</formula>
    </cfRule>
  </conditionalFormatting>
  <conditionalFormatting sqref="AB5:AB19 Y5:AA5">
    <cfRule type="cellIs" dxfId="119" priority="192" stopIfTrue="1" operator="equal">
      <formula>"半面"</formula>
    </cfRule>
  </conditionalFormatting>
  <conditionalFormatting sqref="AI20:AI23">
    <cfRule type="cellIs" dxfId="118" priority="191" stopIfTrue="1" operator="equal">
      <formula>"半面"</formula>
    </cfRule>
  </conditionalFormatting>
  <conditionalFormatting sqref="AI5:AI19">
    <cfRule type="cellIs" dxfId="117" priority="190" stopIfTrue="1" operator="equal">
      <formula>"半面"</formula>
    </cfRule>
  </conditionalFormatting>
  <conditionalFormatting sqref="AP20:AP23">
    <cfRule type="cellIs" dxfId="116" priority="189" stopIfTrue="1" operator="equal">
      <formula>"半面"</formula>
    </cfRule>
  </conditionalFormatting>
  <conditionalFormatting sqref="AP5:AP19 AM5:AO5">
    <cfRule type="cellIs" dxfId="115" priority="188" stopIfTrue="1" operator="equal">
      <formula>"半面"</formula>
    </cfRule>
  </conditionalFormatting>
  <conditionalFormatting sqref="AW24:AW25">
    <cfRule type="cellIs" dxfId="114" priority="187" stopIfTrue="1" operator="equal">
      <formula>"半面"</formula>
    </cfRule>
  </conditionalFormatting>
  <conditionalFormatting sqref="AW20:AW23">
    <cfRule type="cellIs" dxfId="113" priority="185" stopIfTrue="1" operator="equal">
      <formula>"半面"</formula>
    </cfRule>
  </conditionalFormatting>
  <conditionalFormatting sqref="AW5:AW19 AT5:AV5">
    <cfRule type="cellIs" dxfId="112" priority="184" stopIfTrue="1" operator="equal">
      <formula>"半面"</formula>
    </cfRule>
  </conditionalFormatting>
  <conditionalFormatting sqref="BD5:BD17 BA5:BC5">
    <cfRule type="cellIs" dxfId="111" priority="183" stopIfTrue="1" operator="equal">
      <formula>"半面"</formula>
    </cfRule>
  </conditionalFormatting>
  <conditionalFormatting sqref="BK5:BK17 BH5:BJ5">
    <cfRule type="cellIs" dxfId="110" priority="182" stopIfTrue="1" operator="equal">
      <formula>"半面"</formula>
    </cfRule>
  </conditionalFormatting>
  <conditionalFormatting sqref="BR5:BR15 BO5:BQ5">
    <cfRule type="cellIs" dxfId="109" priority="181" stopIfTrue="1" operator="equal">
      <formula>"半面"</formula>
    </cfRule>
  </conditionalFormatting>
  <conditionalFormatting sqref="I5 I7">
    <cfRule type="cellIs" dxfId="108" priority="177" stopIfTrue="1" operator="equal">
      <formula>"半面"</formula>
    </cfRule>
  </conditionalFormatting>
  <conditionalFormatting sqref="I10 I12">
    <cfRule type="cellIs" dxfId="107" priority="175" stopIfTrue="1" operator="equal">
      <formula>"半面"</formula>
    </cfRule>
  </conditionalFormatting>
  <conditionalFormatting sqref="I15 I17">
    <cfRule type="cellIs" dxfId="106" priority="174" stopIfTrue="1" operator="equal">
      <formula>"半面"</formula>
    </cfRule>
  </conditionalFormatting>
  <conditionalFormatting sqref="I19">
    <cfRule type="cellIs" dxfId="105" priority="173" stopIfTrue="1" operator="equal">
      <formula>"半面"</formula>
    </cfRule>
  </conditionalFormatting>
  <conditionalFormatting sqref="I20">
    <cfRule type="cellIs" dxfId="104" priority="172" stopIfTrue="1" operator="equal">
      <formula>"半面"</formula>
    </cfRule>
  </conditionalFormatting>
  <conditionalFormatting sqref="B5:B6">
    <cfRule type="cellIs" dxfId="103" priority="118" stopIfTrue="1" operator="equal">
      <formula>"半面"</formula>
    </cfRule>
  </conditionalFormatting>
  <conditionalFormatting sqref="P26:P28">
    <cfRule type="cellIs" dxfId="102" priority="117" stopIfTrue="1" operator="equal">
      <formula>"半面"</formula>
    </cfRule>
  </conditionalFormatting>
  <conditionalFormatting sqref="P9 P14">
    <cfRule type="cellIs" dxfId="101" priority="116" stopIfTrue="1" operator="equal">
      <formula>"半面"</formula>
    </cfRule>
  </conditionalFormatting>
  <conditionalFormatting sqref="P5 P7">
    <cfRule type="cellIs" dxfId="100" priority="115" stopIfTrue="1" operator="equal">
      <formula>"半面"</formula>
    </cfRule>
  </conditionalFormatting>
  <conditionalFormatting sqref="P10 P12">
    <cfRule type="cellIs" dxfId="99" priority="114" stopIfTrue="1" operator="equal">
      <formula>"半面"</formula>
    </cfRule>
  </conditionalFormatting>
  <conditionalFormatting sqref="P15 P17">
    <cfRule type="cellIs" dxfId="98" priority="113" stopIfTrue="1" operator="equal">
      <formula>"半面"</formula>
    </cfRule>
  </conditionalFormatting>
  <conditionalFormatting sqref="P19">
    <cfRule type="cellIs" dxfId="97" priority="112" stopIfTrue="1" operator="equal">
      <formula>"半面"</formula>
    </cfRule>
  </conditionalFormatting>
  <conditionalFormatting sqref="P20">
    <cfRule type="cellIs" dxfId="96" priority="111" stopIfTrue="1" operator="equal">
      <formula>"半面"</formula>
    </cfRule>
  </conditionalFormatting>
  <conditionalFormatting sqref="W26:W28">
    <cfRule type="cellIs" dxfId="95" priority="110" stopIfTrue="1" operator="equal">
      <formula>"半面"</formula>
    </cfRule>
  </conditionalFormatting>
  <conditionalFormatting sqref="W9 W14">
    <cfRule type="cellIs" dxfId="94" priority="109" stopIfTrue="1" operator="equal">
      <formula>"半面"</formula>
    </cfRule>
  </conditionalFormatting>
  <conditionalFormatting sqref="W5 W7">
    <cfRule type="cellIs" dxfId="93" priority="108" stopIfTrue="1" operator="equal">
      <formula>"半面"</formula>
    </cfRule>
  </conditionalFormatting>
  <conditionalFormatting sqref="W10 W12">
    <cfRule type="cellIs" dxfId="92" priority="107" stopIfTrue="1" operator="equal">
      <formula>"半面"</formula>
    </cfRule>
  </conditionalFormatting>
  <conditionalFormatting sqref="W15 W17">
    <cfRule type="cellIs" dxfId="91" priority="106" stopIfTrue="1" operator="equal">
      <formula>"半面"</formula>
    </cfRule>
  </conditionalFormatting>
  <conditionalFormatting sqref="W19">
    <cfRule type="cellIs" dxfId="90" priority="105" stopIfTrue="1" operator="equal">
      <formula>"半面"</formula>
    </cfRule>
  </conditionalFormatting>
  <conditionalFormatting sqref="W20">
    <cfRule type="cellIs" dxfId="89" priority="104" stopIfTrue="1" operator="equal">
      <formula>"半面"</formula>
    </cfRule>
  </conditionalFormatting>
  <conditionalFormatting sqref="AD26:AD28">
    <cfRule type="cellIs" dxfId="88" priority="103" stopIfTrue="1" operator="equal">
      <formula>"半面"</formula>
    </cfRule>
  </conditionalFormatting>
  <conditionalFormatting sqref="AD14 AD9:AD10">
    <cfRule type="cellIs" dxfId="87" priority="102" stopIfTrue="1" operator="equal">
      <formula>"半面"</formula>
    </cfRule>
  </conditionalFormatting>
  <conditionalFormatting sqref="AD12">
    <cfRule type="cellIs" dxfId="86" priority="100" stopIfTrue="1" operator="equal">
      <formula>"半面"</formula>
    </cfRule>
  </conditionalFormatting>
  <conditionalFormatting sqref="AD15:AD17">
    <cfRule type="cellIs" dxfId="85" priority="99" stopIfTrue="1" operator="equal">
      <formula>"半面"</formula>
    </cfRule>
  </conditionalFormatting>
  <conditionalFormatting sqref="AD19">
    <cfRule type="cellIs" dxfId="84" priority="98" stopIfTrue="1" operator="equal">
      <formula>"半面"</formula>
    </cfRule>
  </conditionalFormatting>
  <conditionalFormatting sqref="AD20">
    <cfRule type="cellIs" dxfId="83" priority="97" stopIfTrue="1" operator="equal">
      <formula>"半面"</formula>
    </cfRule>
  </conditionalFormatting>
  <conditionalFormatting sqref="AK26:AK28">
    <cfRule type="cellIs" dxfId="82" priority="96" stopIfTrue="1" operator="equal">
      <formula>"半面"</formula>
    </cfRule>
  </conditionalFormatting>
  <conditionalFormatting sqref="AK14">
    <cfRule type="cellIs" dxfId="81" priority="95" stopIfTrue="1" operator="equal">
      <formula>"半面"</formula>
    </cfRule>
  </conditionalFormatting>
  <conditionalFormatting sqref="AK15 AK17">
    <cfRule type="cellIs" dxfId="80" priority="92" stopIfTrue="1" operator="equal">
      <formula>"半面"</formula>
    </cfRule>
  </conditionalFormatting>
  <conditionalFormatting sqref="AK19">
    <cfRule type="cellIs" dxfId="79" priority="91" stopIfTrue="1" operator="equal">
      <formula>"半面"</formula>
    </cfRule>
  </conditionalFormatting>
  <conditionalFormatting sqref="AK20">
    <cfRule type="cellIs" dxfId="78" priority="90" stopIfTrue="1" operator="equal">
      <formula>"半面"</formula>
    </cfRule>
  </conditionalFormatting>
  <conditionalFormatting sqref="AR26:AR28">
    <cfRule type="cellIs" dxfId="77" priority="89" stopIfTrue="1" operator="equal">
      <formula>"半面"</formula>
    </cfRule>
  </conditionalFormatting>
  <conditionalFormatting sqref="AR10">
    <cfRule type="cellIs" dxfId="76" priority="86" stopIfTrue="1" operator="equal">
      <formula>"半面"</formula>
    </cfRule>
  </conditionalFormatting>
  <conditionalFormatting sqref="AR15">
    <cfRule type="cellIs" dxfId="75" priority="85" stopIfTrue="1" operator="equal">
      <formula>"半面"</formula>
    </cfRule>
  </conditionalFormatting>
  <conditionalFormatting sqref="AR19">
    <cfRule type="cellIs" dxfId="74" priority="84" stopIfTrue="1" operator="equal">
      <formula>"半面"</formula>
    </cfRule>
  </conditionalFormatting>
  <conditionalFormatting sqref="AR20">
    <cfRule type="cellIs" dxfId="73" priority="83" stopIfTrue="1" operator="equal">
      <formula>"半面"</formula>
    </cfRule>
  </conditionalFormatting>
  <conditionalFormatting sqref="AY26:AY28">
    <cfRule type="cellIs" dxfId="72" priority="82" stopIfTrue="1" operator="equal">
      <formula>"半面"</formula>
    </cfRule>
  </conditionalFormatting>
  <conditionalFormatting sqref="AY9">
    <cfRule type="cellIs" dxfId="71" priority="81" stopIfTrue="1" operator="equal">
      <formula>"半面"</formula>
    </cfRule>
  </conditionalFormatting>
  <conditionalFormatting sqref="AY7">
    <cfRule type="cellIs" dxfId="70" priority="80" stopIfTrue="1" operator="equal">
      <formula>"半面"</formula>
    </cfRule>
  </conditionalFormatting>
  <conditionalFormatting sqref="AY17">
    <cfRule type="cellIs" dxfId="69" priority="78" stopIfTrue="1" operator="equal">
      <formula>"半面"</formula>
    </cfRule>
  </conditionalFormatting>
  <conditionalFormatting sqref="AY19">
    <cfRule type="cellIs" dxfId="68" priority="77" stopIfTrue="1" operator="equal">
      <formula>"半面"</formula>
    </cfRule>
  </conditionalFormatting>
  <conditionalFormatting sqref="AY20">
    <cfRule type="cellIs" dxfId="67" priority="76" stopIfTrue="1" operator="equal">
      <formula>"半面"</formula>
    </cfRule>
  </conditionalFormatting>
  <conditionalFormatting sqref="BF26:BF28">
    <cfRule type="cellIs" dxfId="66" priority="75" stopIfTrue="1" operator="equal">
      <formula>"半面"</formula>
    </cfRule>
  </conditionalFormatting>
  <conditionalFormatting sqref="BF9 BF14">
    <cfRule type="cellIs" dxfId="65" priority="74" stopIfTrue="1" operator="equal">
      <formula>"半面"</formula>
    </cfRule>
  </conditionalFormatting>
  <conditionalFormatting sqref="BF10 BF12">
    <cfRule type="cellIs" dxfId="64" priority="72" stopIfTrue="1" operator="equal">
      <formula>"半面"</formula>
    </cfRule>
  </conditionalFormatting>
  <conditionalFormatting sqref="BF15 BF17">
    <cfRule type="cellIs" dxfId="63" priority="71" stopIfTrue="1" operator="equal">
      <formula>"半面"</formula>
    </cfRule>
  </conditionalFormatting>
  <conditionalFormatting sqref="BF19">
    <cfRule type="cellIs" dxfId="62" priority="70" stopIfTrue="1" operator="equal">
      <formula>"半面"</formula>
    </cfRule>
  </conditionalFormatting>
  <conditionalFormatting sqref="BF20">
    <cfRule type="cellIs" dxfId="61" priority="69" stopIfTrue="1" operator="equal">
      <formula>"半面"</formula>
    </cfRule>
  </conditionalFormatting>
  <conditionalFormatting sqref="BM9 BM14">
    <cfRule type="cellIs" dxfId="60" priority="67" stopIfTrue="1" operator="equal">
      <formula>"半面"</formula>
    </cfRule>
  </conditionalFormatting>
  <conditionalFormatting sqref="BM5 BM7">
    <cfRule type="cellIs" dxfId="59" priority="66" stopIfTrue="1" operator="equal">
      <formula>"半面"</formula>
    </cfRule>
  </conditionalFormatting>
  <conditionalFormatting sqref="BM10 BM12">
    <cfRule type="cellIs" dxfId="58" priority="65" stopIfTrue="1" operator="equal">
      <formula>"半面"</formula>
    </cfRule>
  </conditionalFormatting>
  <conditionalFormatting sqref="BM15">
    <cfRule type="cellIs" dxfId="57" priority="64" stopIfTrue="1" operator="equal">
      <formula>"半面"</formula>
    </cfRule>
  </conditionalFormatting>
  <conditionalFormatting sqref="BT26:BT28">
    <cfRule type="cellIs" dxfId="56" priority="61" stopIfTrue="1" operator="equal">
      <formula>"半面"</formula>
    </cfRule>
  </conditionalFormatting>
  <conditionalFormatting sqref="CA26:CA28">
    <cfRule type="cellIs" dxfId="55" priority="54" stopIfTrue="1" operator="equal">
      <formula>"半面"</formula>
    </cfRule>
  </conditionalFormatting>
  <conditionalFormatting sqref="CA9 CA14">
    <cfRule type="cellIs" dxfId="54" priority="53" stopIfTrue="1" operator="equal">
      <formula>"半面"</formula>
    </cfRule>
  </conditionalFormatting>
  <conditionalFormatting sqref="CA5 CA7">
    <cfRule type="cellIs" dxfId="53" priority="52" stopIfTrue="1" operator="equal">
      <formula>"半面"</formula>
    </cfRule>
  </conditionalFormatting>
  <conditionalFormatting sqref="CA10 CA12">
    <cfRule type="cellIs" dxfId="52" priority="51" stopIfTrue="1" operator="equal">
      <formula>"半面"</formula>
    </cfRule>
  </conditionalFormatting>
  <conditionalFormatting sqref="CA15 CA17">
    <cfRule type="cellIs" dxfId="51" priority="50" stopIfTrue="1" operator="equal">
      <formula>"半面"</formula>
    </cfRule>
  </conditionalFormatting>
  <conditionalFormatting sqref="CA19">
    <cfRule type="cellIs" dxfId="50" priority="49" stopIfTrue="1" operator="equal">
      <formula>"半面"</formula>
    </cfRule>
  </conditionalFormatting>
  <conditionalFormatting sqref="CA20">
    <cfRule type="cellIs" dxfId="49" priority="48" stopIfTrue="1" operator="equal">
      <formula>"半面"</formula>
    </cfRule>
  </conditionalFormatting>
  <conditionalFormatting sqref="CE36:CE38">
    <cfRule type="cellIs" dxfId="48" priority="47" stopIfTrue="1" operator="equal">
      <formula>"半面"</formula>
    </cfRule>
  </conditionalFormatting>
  <conditionalFormatting sqref="CE19 CE24">
    <cfRule type="cellIs" dxfId="47" priority="46" stopIfTrue="1" operator="equal">
      <formula>"半面"</formula>
    </cfRule>
  </conditionalFormatting>
  <conditionalFormatting sqref="CE15 CE17">
    <cfRule type="cellIs" dxfId="46" priority="45" stopIfTrue="1" operator="equal">
      <formula>"半面"</formula>
    </cfRule>
  </conditionalFormatting>
  <conditionalFormatting sqref="CE20 CE22">
    <cfRule type="cellIs" dxfId="45" priority="44" stopIfTrue="1" operator="equal">
      <formula>"半面"</formula>
    </cfRule>
  </conditionalFormatting>
  <conditionalFormatting sqref="CE25 CE27">
    <cfRule type="cellIs" dxfId="44" priority="43" stopIfTrue="1" operator="equal">
      <formula>"半面"</formula>
    </cfRule>
  </conditionalFormatting>
  <conditionalFormatting sqref="CE29">
    <cfRule type="cellIs" dxfId="43" priority="42" stopIfTrue="1" operator="equal">
      <formula>"半面"</formula>
    </cfRule>
  </conditionalFormatting>
  <conditionalFormatting sqref="CE30">
    <cfRule type="cellIs" dxfId="42" priority="41" stopIfTrue="1" operator="equal">
      <formula>"半面"</formula>
    </cfRule>
  </conditionalFormatting>
  <conditionalFormatting sqref="AK5:AK8">
    <cfRule type="cellIs" dxfId="41" priority="40" stopIfTrue="1" operator="equal">
      <formula>"半面"</formula>
    </cfRule>
  </conditionalFormatting>
  <conditionalFormatting sqref="AK9">
    <cfRule type="cellIs" dxfId="40" priority="39" stopIfTrue="1" operator="equal">
      <formula>"半面"</formula>
    </cfRule>
  </conditionalFormatting>
  <conditionalFormatting sqref="AK10">
    <cfRule type="cellIs" dxfId="39" priority="38" stopIfTrue="1" operator="equal">
      <formula>"半面"</formula>
    </cfRule>
  </conditionalFormatting>
  <conditionalFormatting sqref="AK11">
    <cfRule type="cellIs" dxfId="38" priority="37" stopIfTrue="1" operator="equal">
      <formula>"半面"</formula>
    </cfRule>
  </conditionalFormatting>
  <conditionalFormatting sqref="AK13">
    <cfRule type="cellIs" dxfId="37" priority="36" stopIfTrue="1" operator="equal">
      <formula>"半面"</formula>
    </cfRule>
  </conditionalFormatting>
  <conditionalFormatting sqref="AK12">
    <cfRule type="cellIs" dxfId="36" priority="35" stopIfTrue="1" operator="equal">
      <formula>"半面"</formula>
    </cfRule>
  </conditionalFormatting>
  <conditionalFormatting sqref="AR5">
    <cfRule type="cellIs" dxfId="35" priority="34" stopIfTrue="1" operator="equal">
      <formula>"半面"</formula>
    </cfRule>
  </conditionalFormatting>
  <conditionalFormatting sqref="AR7">
    <cfRule type="cellIs" dxfId="34" priority="33" stopIfTrue="1" operator="equal">
      <formula>"半面"</formula>
    </cfRule>
  </conditionalFormatting>
  <conditionalFormatting sqref="AR9">
    <cfRule type="cellIs" dxfId="33" priority="32" stopIfTrue="1" operator="equal">
      <formula>"半面"</formula>
    </cfRule>
  </conditionalFormatting>
  <conditionalFormatting sqref="AR11">
    <cfRule type="cellIs" dxfId="32" priority="31" stopIfTrue="1" operator="equal">
      <formula>"半面"</formula>
    </cfRule>
  </conditionalFormatting>
  <conditionalFormatting sqref="AR12">
    <cfRule type="cellIs" dxfId="31" priority="30" stopIfTrue="1" operator="equal">
      <formula>"半面"</formula>
    </cfRule>
  </conditionalFormatting>
  <conditionalFormatting sqref="AR14">
    <cfRule type="cellIs" dxfId="30" priority="29" stopIfTrue="1" operator="equal">
      <formula>"半面"</formula>
    </cfRule>
  </conditionalFormatting>
  <conditionalFormatting sqref="AR16">
    <cfRule type="cellIs" dxfId="29" priority="28" stopIfTrue="1" operator="equal">
      <formula>"半面"</formula>
    </cfRule>
  </conditionalFormatting>
  <conditionalFormatting sqref="AR17">
    <cfRule type="cellIs" dxfId="28" priority="27" stopIfTrue="1" operator="equal">
      <formula>"半面"</formula>
    </cfRule>
  </conditionalFormatting>
  <conditionalFormatting sqref="AY5">
    <cfRule type="cellIs" dxfId="27" priority="26" stopIfTrue="1" operator="equal">
      <formula>"半面"</formula>
    </cfRule>
  </conditionalFormatting>
  <conditionalFormatting sqref="AY6">
    <cfRule type="cellIs" dxfId="26" priority="25" stopIfTrue="1" operator="equal">
      <formula>"半面"</formula>
    </cfRule>
  </conditionalFormatting>
  <conditionalFormatting sqref="AY8">
    <cfRule type="cellIs" dxfId="25" priority="24" stopIfTrue="1" operator="equal">
      <formula>"半面"</formula>
    </cfRule>
  </conditionalFormatting>
  <conditionalFormatting sqref="AY10">
    <cfRule type="cellIs" dxfId="24" priority="23" stopIfTrue="1" operator="equal">
      <formula>"半面"</formula>
    </cfRule>
  </conditionalFormatting>
  <conditionalFormatting sqref="AY12">
    <cfRule type="cellIs" dxfId="23" priority="22" stopIfTrue="1" operator="equal">
      <formula>"半面"</formula>
    </cfRule>
  </conditionalFormatting>
  <conditionalFormatting sqref="AY14">
    <cfRule type="cellIs" dxfId="22" priority="21" stopIfTrue="1" operator="equal">
      <formula>"半面"</formula>
    </cfRule>
  </conditionalFormatting>
  <conditionalFormatting sqref="AY15">
    <cfRule type="cellIs" dxfId="21" priority="20" stopIfTrue="1" operator="equal">
      <formula>"半面"</formula>
    </cfRule>
  </conditionalFormatting>
  <conditionalFormatting sqref="AY16">
    <cfRule type="cellIs" dxfId="20" priority="19" stopIfTrue="1" operator="equal">
      <formula>"半面"</formula>
    </cfRule>
  </conditionalFormatting>
  <conditionalFormatting sqref="AY18">
    <cfRule type="cellIs" dxfId="19" priority="18" stopIfTrue="1" operator="equal">
      <formula>"半面"</formula>
    </cfRule>
  </conditionalFormatting>
  <conditionalFormatting sqref="BF5">
    <cfRule type="cellIs" dxfId="18" priority="17" stopIfTrue="1" operator="equal">
      <formula>"半面"</formula>
    </cfRule>
  </conditionalFormatting>
  <conditionalFormatting sqref="BF6">
    <cfRule type="cellIs" dxfId="17" priority="16" stopIfTrue="1" operator="equal">
      <formula>"半面"</formula>
    </cfRule>
  </conditionalFormatting>
  <conditionalFormatting sqref="BF7:BF8">
    <cfRule type="cellIs" dxfId="16" priority="15" stopIfTrue="1" operator="equal">
      <formula>"半面"</formula>
    </cfRule>
  </conditionalFormatting>
  <conditionalFormatting sqref="BY7:BY24 BT18:BT24">
    <cfRule type="cellIs" dxfId="15" priority="14" stopIfTrue="1" operator="equal">
      <formula>"半面"</formula>
    </cfRule>
  </conditionalFormatting>
  <conditionalFormatting sqref="BY5:BY6">
    <cfRule type="cellIs" dxfId="14" priority="13" stopIfTrue="1" operator="equal">
      <formula>"半面"</formula>
    </cfRule>
  </conditionalFormatting>
  <conditionalFormatting sqref="BT15:BT17">
    <cfRule type="cellIs" dxfId="13" priority="12" stopIfTrue="1" operator="equal">
      <formula>"半面"</formula>
    </cfRule>
  </conditionalFormatting>
  <conditionalFormatting sqref="BT6">
    <cfRule type="cellIs" dxfId="12" priority="11" stopIfTrue="1" operator="equal">
      <formula>"半面"</formula>
    </cfRule>
  </conditionalFormatting>
  <conditionalFormatting sqref="BT8">
    <cfRule type="cellIs" dxfId="11" priority="10" stopIfTrue="1" operator="equal">
      <formula>"半面"</formula>
    </cfRule>
  </conditionalFormatting>
  <conditionalFormatting sqref="BT9">
    <cfRule type="cellIs" dxfId="10" priority="9" stopIfTrue="1" operator="equal">
      <formula>"半面"</formula>
    </cfRule>
  </conditionalFormatting>
  <conditionalFormatting sqref="BM29:BM35 BR18:BR35">
    <cfRule type="cellIs" dxfId="9" priority="8" stopIfTrue="1" operator="equal">
      <formula>"半面"</formula>
    </cfRule>
  </conditionalFormatting>
  <conditionalFormatting sqref="BR16:BR17">
    <cfRule type="cellIs" dxfId="8" priority="7" stopIfTrue="1" operator="equal">
      <formula>"半面"</formula>
    </cfRule>
  </conditionalFormatting>
  <conditionalFormatting sqref="BM26:BM28">
    <cfRule type="cellIs" dxfId="7" priority="6" stopIfTrue="1" operator="equal">
      <formula>"半面"</formula>
    </cfRule>
  </conditionalFormatting>
  <conditionalFormatting sqref="BM17">
    <cfRule type="cellIs" dxfId="6" priority="5" stopIfTrue="1" operator="equal">
      <formula>"半面"</formula>
    </cfRule>
  </conditionalFormatting>
  <conditionalFormatting sqref="BM19">
    <cfRule type="cellIs" dxfId="5" priority="4" stopIfTrue="1" operator="equal">
      <formula>"半面"</formula>
    </cfRule>
  </conditionalFormatting>
  <conditionalFormatting sqref="BM20">
    <cfRule type="cellIs" dxfId="4" priority="3" stopIfTrue="1" operator="equal">
      <formula>"半面"</formula>
    </cfRule>
  </conditionalFormatting>
  <conditionalFormatting sqref="AD6">
    <cfRule type="cellIs" dxfId="3" priority="2" stopIfTrue="1" operator="equal">
      <formula>"半面"</formula>
    </cfRule>
  </conditionalFormatting>
  <conditionalFormatting sqref="AD7">
    <cfRule type="cellIs" dxfId="2" priority="1" stopIfTrue="1" operator="equal">
      <formula>"半面"</formula>
    </cfRule>
  </conditionalFormatting>
  <dataValidations count="2">
    <dataValidation imeMode="off" allowBlank="1" showInputMessage="1" showErrorMessage="1" sqref="BM72:BM79 BA18:BC19 AK26:AK37 BM26:BM37 BT2:BT4 BM12 AY14:AY20 B170 B211:B65536 BB20:BC38 BF72:BF79 BO72:BR79 AD2:AD4 AR14:AR17 BD18:BD38 I71 I170 BA25:BA38 BA20:BA23 V1:W1 W7 BV2:BY37 CA17 BT36:BT37 CE24:CE25 I211:I65536 BH72:BK79 I26:I38 W26:W37 B71 B104 Y2:AB37 P12 D71:G71 D170:G170 D211:G65536 D104:G104 I104 BF19:BF20 K71:N71 K170:N170 K211:N65536 K104:N104 BM17 P2:P5 AK2:AK15 AT2:AW38 BA2:BD17 AK19:AK20 BH2:BK37 K1:N38 CE36:CE38 I19:I20 I1:I5 R2:U37 I7 I9:I10 I12 I14:I15 I17 CE29:CE30 CE17 CA26:CA37 CE19:CE20 D2:G38 B1:B38 BF2:BF10 P14:P15 W2:W5 W9:W10 W12 W14:W15 W17 CE27 AD12 AD14:AD17 AD9:AD10 P17 CE22 AM2:AP37 AR7 AR9:AR12 AY2:AY10 AY12 BF26:BF37 AK17 BF12 BF14:BF15 BT15:BT24 BF17 BM14:BM15 BT6 P26:P37 P19:P20 P7 P9:P10 W19:W20 AD26:AD37 AD19:AD20 AR26:AR38 AR19:AR20 AR1:AR5 AY26:AY38 BM1:BM5 BT8:BT9 BM7 BM9:BM10 BT26:BT28 CA2:CA5 CA19:CA20 CA7 CA9:CA10 CA12 CA14:CA15 CC2:CD37 CF2:CF37 CE2:CE15 BO2:BR37 BM19:BM20 AF2:AI37 AD6:AD7"/>
    <dataValidation imeMode="hiragana" allowBlank="1" showInputMessage="1" showErrorMessage="1" sqref="BN72:BN79 C2:C38 AZ2:AZ18 BG2:BG17 BA24 J71 J170 J211:J65536 J104 AL2:AL37 C71 C170 C211:C65536 C104 Q2:Q37 X2:X37 BG72:BG79 AS2:AS38 BN21:BN37 J1:J38 CB2:CB37 AZ21:AZ38 BG21:BG37 BU2:BU37 BN2:BN17 AE2:AE37"/>
  </dataValidations>
  <pageMargins left="0.78740157480314965" right="0.59055118110236227" top="1.1811023622047245" bottom="0.59055118110236227" header="0.51181102362204722" footer="0.51181102362204722"/>
  <pageSetup paperSize="9" scale="95" orientation="landscape" r:id="rId1"/>
  <headerFooter alignWithMargins="0"/>
  <colBreaks count="3" manualBreakCount="3">
    <brk id="21" max="36" man="1"/>
    <brk id="43" max="36" man="1"/>
    <brk id="64" max="3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3ECC8D-02D4-4363-B533-50CA9F6DDE9A}"/>
</file>

<file path=customXml/itemProps2.xml><?xml version="1.0" encoding="utf-8"?>
<ds:datastoreItem xmlns:ds="http://schemas.openxmlformats.org/officeDocument/2006/customXml" ds:itemID="{5892F419-A375-4A3B-A95B-C595D9C35768}"/>
</file>

<file path=customXml/itemProps3.xml><?xml version="1.0" encoding="utf-8"?>
<ds:datastoreItem xmlns:ds="http://schemas.openxmlformats.org/officeDocument/2006/customXml" ds:itemID="{3BD23D38-63C3-42F4-BB70-48BD74D62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R3集計</vt:lpstr>
      <vt:lpstr>（小会議室）</vt:lpstr>
      <vt:lpstr>（大会議室）</vt:lpstr>
      <vt:lpstr>（和室）</vt:lpstr>
      <vt:lpstr>（情報研修室）</vt:lpstr>
      <vt:lpstr>（音楽活動室）</vt:lpstr>
      <vt:lpstr>（ふるさとプラザ）</vt:lpstr>
      <vt:lpstr>（屋内・屋外ステージ）</vt:lpstr>
      <vt:lpstr>(郷土芸能練習室)</vt:lpstr>
      <vt:lpstr>（バーベキューハウス）</vt:lpstr>
      <vt:lpstr>'（バーベキューハウス）'!Print_Area</vt:lpstr>
      <vt:lpstr>'（ふるさとプラザ）'!Print_Area</vt:lpstr>
      <vt:lpstr>'（屋内・屋外ステージ）'!Print_Area</vt:lpstr>
      <vt:lpstr>'（音楽活動室）'!Print_Area</vt:lpstr>
      <vt:lpstr>'(郷土芸能練習室)'!Print_Area</vt:lpstr>
      <vt:lpstr>'（小会議室）'!Print_Area</vt:lpstr>
      <vt:lpstr>'（情報研修室）'!Print_Area</vt:lpstr>
      <vt:lpstr>'（大会議室）'!Print_Area</vt:lpstr>
      <vt:lpstr>'（和室）'!Print_Area</vt:lpstr>
      <vt:lpstr>'R3集計'!Print_Area</vt:lpstr>
    </vt:vector>
  </TitlesOfParts>
  <Company>sarabetu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</dc:creator>
  <cp:lastModifiedBy>yasuhiro-ihara</cp:lastModifiedBy>
  <cp:lastPrinted>2017-11-14T04:41:03Z</cp:lastPrinted>
  <dcterms:created xsi:type="dcterms:W3CDTF">2005-06-15T05:57:04Z</dcterms:created>
  <dcterms:modified xsi:type="dcterms:W3CDTF">2021-12-10T10:51:43Z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